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rndown Chart" sheetId="1" r:id="rId3"/>
    <sheet state="visible" name="Tâches" sheetId="2" r:id="rId4"/>
    <sheet state="visible" name="Utilisateurs" sheetId="3" r:id="rId5"/>
  </sheets>
  <definedNames>
    <definedName name="Utilisateurs">'Burndown Chart'!$R$114:$R$121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Rémy D:
Nombre de tâches réalisé au jour J</t>
      </text>
    </comment>
    <comment authorId="0" ref="D3">
      <text>
        <t xml:space="preserve">Rémy D:
Nombre de tâches totales</t>
      </text>
    </comment>
    <comment authorId="0" ref="B24">
      <text>
        <t xml:space="preserve">"Vacances de Pâques"
	-Rémy Detobel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0">
      <text>
        <t xml:space="preserve">manque reliage avec markerController </t>
      </text>
    </comment>
    <comment authorId="0" ref="B50">
      <text>
        <t xml:space="preserve">En lien direct avec la tâche "Correction des liens de config"</t>
      </text>
    </comment>
    <comment authorId="0" ref="J56">
      <text>
        <t xml:space="preserve">Avec Loan</t>
      </text>
    </comment>
    <comment authorId="0" ref="C104">
      <text>
        <t xml:space="preserve">le texte apparaissait pas terrible, j'ai donc du mettre des nuances plus claires
	-Loan SENS</t>
      </text>
    </comment>
    <comment authorId="0" ref="I57">
      <text>
        <t xml:space="preserve">À finir
	-Anonyme Pfff</t>
      </text>
    </comment>
    <comment authorId="0" ref="A1">
      <text>
        <t xml:space="preserve">Le plus bas = le plus important
	-Rémy Detobel</t>
      </text>
    </comment>
  </commentList>
</comments>
</file>

<file path=xl/sharedStrings.xml><?xml version="1.0" encoding="utf-8"?>
<sst xmlns="http://schemas.openxmlformats.org/spreadsheetml/2006/main" count="443" uniqueCount="169">
  <si>
    <t>Importance</t>
  </si>
  <si>
    <t>Utilisateurs</t>
  </si>
  <si>
    <t>Tâches</t>
  </si>
  <si>
    <t>Assignation</t>
  </si>
  <si>
    <t>Estimation (en h)</t>
  </si>
  <si>
    <t>Temps réel</t>
  </si>
  <si>
    <t>Jour de fin</t>
  </si>
  <si>
    <t>Utilisateur</t>
  </si>
  <si>
    <t>Denis</t>
  </si>
  <si>
    <t>Initialiser le projet (mise en place des controllers)</t>
  </si>
  <si>
    <t>Robin</t>
  </si>
  <si>
    <t>Théo</t>
  </si>
  <si>
    <t>David</t>
  </si>
  <si>
    <t>Stanislas</t>
  </si>
  <si>
    <t>Loan</t>
  </si>
  <si>
    <t>Nathan</t>
  </si>
  <si>
    <t>Rémy</t>
  </si>
  <si>
    <t>Récupération d'images Pokemons</t>
  </si>
  <si>
    <t>Affichage de la carte</t>
  </si>
  <si>
    <t>Déplacement de la carte</t>
  </si>
  <si>
    <t>Affichage des pins sur la carte</t>
  </si>
  <si>
    <t>Affichage d'un popup d'information</t>
  </si>
  <si>
    <t>Affichage d'un popup de création de pokemon</t>
  </si>
  <si>
    <t>Centrage des popup</t>
  </si>
  <si>
    <t>Refactoring MVC (les controllers doivent aller dans le Modèle, cfr le schéma)</t>
  </si>
  <si>
    <t>2h00</t>
  </si>
  <si>
    <t>1h30</t>
  </si>
  <si>
    <t>BDD -&gt; loadPokemonAtStartup</t>
  </si>
  <si>
    <t>1h00</t>
  </si>
  <si>
    <t>Charger les marqueurs au démarrage</t>
  </si>
  <si>
    <t>BDD, mise en place (setup) ajout des markers, ajout des pokemons (informations de bases) (voir si implement fonctionne)</t>
  </si>
  <si>
    <t>10h00</t>
  </si>
  <si>
    <t>8h00</t>
  </si>
  <si>
    <t>Remplire la base de donnée</t>
  </si>
  <si>
    <t>3h00</t>
  </si>
  <si>
    <t>Ajouter les informations dans le marker (et bdd) (Vie, attaque, ...)</t>
  </si>
  <si>
    <t>Ajouter les informations des Marker en Base de données</t>
  </si>
  <si>
    <t>2h30</t>
  </si>
  <si>
    <t>Changer l'input pour ajouter un pokemon (information, liste des pokemons valides) (voir bdd)</t>
  </si>
  <si>
    <t>5h00</t>
  </si>
  <si>
    <t>Intégrer Google API (juste afficher la carte)</t>
  </si>
  <si>
    <t>11h00</t>
  </si>
  <si>
    <t>Ajouter les "pins" sur la carte (afficher directement le pokemon)</t>
  </si>
  <si>
    <t>Afficher les informations d'un pin</t>
  </si>
  <si>
    <t>Grouper les pins proches (ne pas afficher les pokemons mais le nombre de pokemon concaténé)</t>
  </si>
  <si>
    <t>Mise en place du sysème de réputation (affichage, mise en place en bdd (avec valeur random))</t>
  </si>
  <si>
    <t>4h00</t>
  </si>
  <si>
    <t>Système de réputation ajout concret +1, -1</t>
  </si>
  <si>
    <t>Redimensionner le plan lorsque la fenêtre est redimensionnée</t>
  </si>
  <si>
    <t>0h10</t>
  </si>
  <si>
    <t>Ajouter ligne dans la BDD quand on crée un Marker</t>
  </si>
  <si>
    <t>Autocompletion combobox</t>
  </si>
  <si>
    <t>Mise en place d'un système RESTfull (Jersey)</t>
  </si>
  <si>
    <t>Gérer une configuration proprement (notamment au niveau du path de la base de donnée)</t>
  </si>
  <si>
    <t>0h45</t>
  </si>
  <si>
    <t>Refactoring pour l'API RESTfull</t>
  </si>
  <si>
    <t>25h00</t>
  </si>
  <si>
    <t>30h00</t>
  </si>
  <si>
    <t>Configurer Maven/Gradle</t>
  </si>
  <si>
    <t>Envoie d'email de confirmation de compte (token dans la base de donnée)</t>
  </si>
  <si>
    <t>Interface (GUI) pour le login</t>
  </si>
  <si>
    <t>7h00</t>
  </si>
  <si>
    <t>Message d'information (pas de connexion internet, perte de connexion)</t>
  </si>
  <si>
    <t>Permettre de modifier un Marker</t>
  </si>
  <si>
    <t>Ajout du titre et des icônes de la fenêtre de l'application</t>
  </si>
  <si>
    <t>0h30</t>
  </si>
  <si>
    <t>Correction des liens de config</t>
  </si>
  <si>
    <t>6h00</t>
  </si>
  <si>
    <t>Affichage des notifications (branche de notification)</t>
  </si>
  <si>
    <t>Burn Chart</t>
  </si>
  <si>
    <t>Vérifier les communications lien/server (ajout d'un marker, modification)</t>
  </si>
  <si>
    <t>Vérifier les requêtes SQL</t>
  </si>
  <si>
    <t>Ajout des tests sur les requêtes concernant les users</t>
  </si>
  <si>
    <t>3h20</t>
  </si>
  <si>
    <t>Créer la base de donnée de test en même temps que la base de donnée générale (et vérifier qu'elle sont créé automatiquement)</t>
  </si>
  <si>
    <t>Vérifier que les mails fonctionnent (pourquoi cela ne fonctionnait pas)</t>
  </si>
  <si>
    <t>Refactor les listes implicites dans PokemonModel (ect)</t>
  </si>
  <si>
    <t>Permettre de faire des markers sans être connecté</t>
  </si>
  <si>
    <t>synchronisés lors de la connexion</t>
  </si>
  <si>
    <t>Afficher un bouton twitter</t>
  </si>
  <si>
    <t>Day</t>
  </si>
  <si>
    <t>Task Burned down</t>
  </si>
  <si>
    <t>Total TODO Task</t>
  </si>
  <si>
    <t>Ideal Task</t>
  </si>
  <si>
    <t>Poster un twitter</t>
  </si>
  <si>
    <t>0h40</t>
  </si>
  <si>
    <t>Avoir un lien google avec les bonnes coordonnées</t>
  </si>
  <si>
    <t>0h20</t>
  </si>
  <si>
    <t>Gestionnaire de popup</t>
  </si>
  <si>
    <t>Bug d'affichage des markers</t>
  </si>
  <si>
    <t>Tests unitaires sur PokemonCache</t>
  </si>
  <si>
    <t>2h20</t>
  </si>
  <si>
    <t>Refactor Pop Up controller hierarchy</t>
  </si>
  <si>
    <t>Permettre à un non connecté de cliquer sur un Marker</t>
  </si>
  <si>
    <t>Itération 1</t>
  </si>
  <si>
    <t>Fix bug affichage css/bootstrap</t>
  </si>
  <si>
    <t>Problème d'affichage de la vie, de l'attaque et défence (et date)</t>
  </si>
  <si>
    <t>0h00</t>
  </si>
  <si>
    <t>Faire remonter certaines erreurs de DB liées à des param. incorrects, gérer dans les tests &amp; ServiceQuery</t>
  </si>
  <si>
    <t>Affichage informations utilisateur connecté (autre que sur le terminal)</t>
  </si>
  <si>
    <t>1h20</t>
  </si>
  <si>
    <t>Gérer le fait qu'un utilisateur n'ai pas de browser par défaut (cfr TODO dans le main)</t>
  </si>
  <si>
    <t>Réactiver le bouton une fois que l'on change de vote (le bouton est seulement désactivé)</t>
  </si>
  <si>
    <t>Tests unitaires sur PokemonSendableModel</t>
  </si>
  <si>
    <t>Test unitaires sur PokemonTypeSendableModel</t>
  </si>
  <si>
    <t>0h15</t>
  </si>
  <si>
    <t>Test unitaire sur MarkerSendableModel</t>
  </si>
  <si>
    <t>Test unitaire sur ReputationVoteSendableModel</t>
  </si>
  <si>
    <t>Totale temps estimé :</t>
  </si>
  <si>
    <t>Régler le problème de connexion survenu lors de la démo</t>
  </si>
  <si>
    <t>Régler le "lorem impsum pas trouvé" survenu lors de la démo</t>
  </si>
  <si>
    <t>Charger les deux classes de config à partir d'un fichier de config (utiliser un truc connu / classique)</t>
  </si>
  <si>
    <t>3h10</t>
  </si>
  <si>
    <t>/ 70,00</t>
  </si>
  <si>
    <t>Faire remonter certaines erreurs depuis MarkerQueryController</t>
  </si>
  <si>
    <t>0h47</t>
  </si>
  <si>
    <t>Centrer PinPopUp</t>
  </si>
  <si>
    <t>Refactor de l'héritage des PopUp pour ne pas nécessairement prendre un Contrôleurs en paramètre</t>
  </si>
  <si>
    <t>Totale temps réel :</t>
  </si>
  <si>
    <t>Faire un sendable d'un filtre de recherche (FilterSendableModel)</t>
  </si>
  <si>
    <t>Enregistrer les filtres en base de donnée (comme String) NE PAS OUBLIER DE SANITIZE</t>
  </si>
  <si>
    <t>Créé le controller de filtres</t>
  </si>
  <si>
    <t>3h45</t>
  </si>
  <si>
    <t>Interface (GUI) pour appliquer le filtre &amp; choisir filtres enregistrés &amp; effacer le filtre</t>
  </si>
  <si>
    <t>Requête pour récupérer les filtres enregistrés</t>
  </si>
  <si>
    <t>Test sur les filtres (WIP)</t>
  </si>
  <si>
    <t>Itération 2</t>
  </si>
  <si>
    <t>Totale estimé</t>
  </si>
  <si>
    <t>Total réel</t>
  </si>
  <si>
    <t>Créer une structure Java permettant de représenter un filtre de façon utilisable</t>
  </si>
  <si>
    <t>Appliquer filtre à la vue depuis MarkerController</t>
  </si>
  <si>
    <t>Cacher / réafficher les filtres depuis MarkerController</t>
  </si>
  <si>
    <t>[ISSUE] Conventions de nommage et commentaires</t>
  </si>
  <si>
    <t>[ISSUE] Exécution du projet, pas de .jar</t>
  </si>
  <si>
    <t>0h01</t>
  </si>
  <si>
    <t>/210.10</t>
  </si>
  <si>
    <t>Relecture des documentations et complétion de celle-ci</t>
  </si>
  <si>
    <t>8h30</t>
  </si>
  <si>
    <t>Checker et completer les TODO</t>
  </si>
  <si>
    <t>Refactor des packages</t>
  </si>
  <si>
    <t>Arranger NewMarkerPopUp pour afficher les label "vie", "attaque" ...</t>
  </si>
  <si>
    <t>Obtenir email user lors de la connexion (pas lors de l'inscrption)</t>
  </si>
  <si>
    <t>Régler problème inscription sans accepttion des CGU</t>
  </si>
  <si>
    <t>Itération 3</t>
  </si>
  <si>
    <t>Test les requêtes faites à la base de donnée a propos des filtres</t>
  </si>
  <si>
    <t>Mise en place d'une intégration continue (gitlab-ci)</t>
  </si>
  <si>
    <t>1h10</t>
  </si>
  <si>
    <t>Regarder si héritage possible entre ClienConfiguration et ServerConfiguration</t>
  </si>
  <si>
    <t>Throw erreur quand recherche (filter) vide</t>
  </si>
  <si>
    <t>Sélection des recherches déjà sauvées</t>
  </si>
  <si>
    <t>0h50</t>
  </si>
  <si>
    <t>Vérifier que les infos du README sont nécessaires &amp; suffisantes pour compiler &amp; exécuter projet dans nouvel environnement</t>
  </si>
  <si>
    <t>Test ConfigurationModel  dans Common</t>
  </si>
  <si>
    <t>Mettre un filtre tout juste sauvegardé dans la liste GUI de l'onglet "Filtres sauvegardés" (pas seulement l'envoyer au serveur)</t>
  </si>
  <si>
    <t>Bouton de reset de la recherche</t>
  </si>
  <si>
    <t>0H30</t>
  </si>
  <si>
    <t>Itération 4</t>
  </si>
  <si>
    <t>Autoriser espaces dans les recherches de filtres</t>
  </si>
  <si>
    <t>Règler Erreur lors d'une recherche d'un pokemon avec deux type</t>
  </si>
  <si>
    <t>Ajouter la possibilté de mettre des champs vides ( au moins pour le deuxieme type)</t>
  </si>
  <si>
    <t>init bouton recherche par defaut</t>
  </si>
  <si>
    <t>0h25</t>
  </si>
  <si>
    <t xml:space="preserve">Modification de l'espace entre les boutons sur les pop-up ...blablablablablablabla.. C'est fait </t>
  </si>
  <si>
    <t>Rendre MarkerQueryModel.equals plus propre</t>
  </si>
  <si>
    <t>Factoriser BasicPanelFilterView.initApplyFilterButtonEvent (ask Théo)</t>
  </si>
  <si>
    <t>Appliquer PMD au code</t>
  </si>
  <si>
    <t>Mettre des jolies pokeballs comme images de Cluster</t>
  </si>
  <si>
    <t xml:space="preserve">TOTAL: </t>
  </si>
  <si>
    <t>Asignation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</si>
</sst>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##\h##"/>
    <numFmt numFmtId="166" formatCode="dd/mm/yyyy"/>
  </numFmts>
  <fonts count="24">
    <font>
      <sz val="11.0"/>
      <color rgb="FF000000"/>
      <name val="Calibri"/>
    </font>
    <font>
      <b/>
      <sz val="12.0"/>
      <color rgb="FF000000"/>
      <name val="Arial"/>
    </font>
    <font>
      <b/>
      <sz val="14.0"/>
      <name val="Arial"/>
    </font>
    <font>
      <b/>
      <sz val="14.0"/>
      <name val="Calibri"/>
    </font>
    <font/>
    <font>
      <sz val="14.0"/>
      <name val="Arial"/>
    </font>
    <font>
      <sz val="11.0"/>
      <name val="Calibri"/>
    </font>
    <font>
      <sz val="9.0"/>
      <color rgb="FF000000"/>
      <name val="Arial"/>
    </font>
    <font>
      <sz val="9.0"/>
      <name val="Calibri"/>
    </font>
    <font>
      <b/>
      <sz val="11.0"/>
      <color rgb="FF6AA84F"/>
      <name val="Arial"/>
    </font>
    <font>
      <sz val="14.0"/>
      <name val="Calibri"/>
    </font>
    <font>
      <sz val="9.0"/>
      <color rgb="FFB7B7B7"/>
      <name val="Arial"/>
    </font>
    <font>
      <b/>
      <sz val="11.0"/>
      <name val="Calibri"/>
    </font>
    <font>
      <sz val="8.0"/>
      <name val="Calibri"/>
    </font>
    <font>
      <b/>
      <sz val="23.0"/>
      <color rgb="FFFFFFFF"/>
      <name val="Calibri"/>
    </font>
    <font>
      <b/>
      <sz val="9.0"/>
      <color rgb="FF000000"/>
      <name val="Calibri"/>
    </font>
    <font>
      <sz val="9.0"/>
      <color rgb="FFA5A5A5"/>
      <name val="Calibri"/>
    </font>
    <font>
      <sz val="9.0"/>
      <color rgb="FF000000"/>
      <name val="Calibri"/>
    </font>
    <font>
      <b/>
      <sz val="9.0"/>
      <color rgb="FFF09300"/>
      <name val="Arial"/>
    </font>
    <font>
      <b/>
      <sz val="8.0"/>
      <color rgb="FF000000"/>
      <name val="Calibri"/>
    </font>
    <font>
      <b/>
      <sz val="11.0"/>
      <color rgb="FF000000"/>
      <name val="Arial"/>
    </font>
    <font>
      <b/>
      <sz val="9.0"/>
      <color rgb="FF000000"/>
      <name val="Arial"/>
    </font>
    <font>
      <b/>
      <sz val="11.0"/>
      <name val="Arial"/>
    </font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FFFF99"/>
        <bgColor rgb="FFFFFF99"/>
      </patternFill>
    </fill>
  </fills>
  <borders count="22">
    <border>
      <left/>
      <right/>
      <top/>
      <bottom/>
    </border>
    <border>
      <left/>
      <right style="thin">
        <color rgb="FFC0C0C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C0C0C0"/>
      </right>
      <top/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C0C0C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C0C0C0"/>
      </right>
      <top style="thin">
        <color rgb="FF000000"/>
      </top>
      <bottom style="thin">
        <color rgb="FFC0C0C0"/>
      </bottom>
    </border>
    <border>
      <left/>
      <right style="thin">
        <color rgb="FF000000"/>
      </right>
      <top style="thin">
        <color rgb="FF000000"/>
      </top>
      <bottom style="thin">
        <color rgb="FFC0C0C0"/>
      </bottom>
    </border>
    <border>
      <left/>
      <right style="thin">
        <color rgb="FF000000"/>
      </right>
      <top/>
      <bottom/>
    </border>
    <border>
      <left/>
      <right/>
      <top/>
      <bottom style="thin">
        <color rgb="FFC0C0C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000000"/>
      </left>
      <right style="thin">
        <color rgb="FFC0C0C0"/>
      </right>
      <top/>
      <bottom style="thin">
        <color rgb="FF000000"/>
      </bottom>
    </border>
    <border>
      <left/>
      <right style="thin">
        <color rgb="FFC0C0C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/>
    </xf>
    <xf borderId="1" fillId="0" fontId="1" numFmtId="1" xfId="0" applyAlignment="1" applyBorder="1" applyFont="1" applyNumberFormat="1">
      <alignment horizontal="center"/>
    </xf>
    <xf borderId="2" fillId="0" fontId="2" numFmtId="0" xfId="0" applyAlignment="1" applyBorder="1" applyFont="1">
      <alignment horizontal="center"/>
    </xf>
    <xf borderId="1" fillId="0" fontId="1" numFmtId="1" xfId="0" applyAlignment="1" applyBorder="1" applyFont="1" applyNumberFormat="1">
      <alignment horizontal="center"/>
    </xf>
    <xf borderId="3" fillId="0" fontId="3" numFmtId="0" xfId="0" applyAlignment="1" applyBorder="1" applyFont="1">
      <alignment horizontal="center"/>
    </xf>
    <xf borderId="4" fillId="0" fontId="1" numFmtId="1" xfId="0" applyAlignment="1" applyBorder="1" applyFont="1" applyNumberFormat="1">
      <alignment horizontal="center"/>
    </xf>
    <xf borderId="5" fillId="0" fontId="4" numFmtId="0" xfId="0" applyBorder="1" applyFont="1"/>
    <xf borderId="6" fillId="0" fontId="5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7" numFmtId="1" xfId="0" applyAlignment="1" applyFont="1" applyNumberFormat="1">
      <alignment horizontal="left"/>
    </xf>
    <xf borderId="7" fillId="0" fontId="8" numFmtId="1" xfId="0" applyAlignment="1" applyBorder="1" applyFont="1" applyNumberFormat="1">
      <alignment/>
    </xf>
    <xf borderId="7" fillId="0" fontId="9" numFmtId="164" xfId="0" applyAlignment="1" applyBorder="1" applyFont="1" applyNumberFormat="1">
      <alignment horizontal="center"/>
    </xf>
    <xf borderId="8" fillId="0" fontId="10" numFmtId="0" xfId="0" applyAlignment="1" applyBorder="1" applyFont="1">
      <alignment horizontal="center"/>
    </xf>
    <xf borderId="9" fillId="0" fontId="8" numFmtId="1" xfId="0" applyAlignment="1" applyBorder="1" applyFont="1" applyNumberFormat="1">
      <alignment/>
    </xf>
    <xf borderId="5" fillId="0" fontId="4" numFmtId="0" xfId="0" applyAlignment="1" applyBorder="1" applyFont="1">
      <alignment/>
    </xf>
    <xf borderId="10" fillId="0" fontId="5" numFmtId="0" xfId="0" applyAlignment="1" applyBorder="1" applyFont="1">
      <alignment horizontal="center"/>
    </xf>
    <xf borderId="7" fillId="0" fontId="7" numFmtId="1" xfId="0" applyAlignment="1" applyBorder="1" applyFont="1" applyNumberFormat="1">
      <alignment horizontal="center"/>
    </xf>
    <xf borderId="9" fillId="0" fontId="7" numFmtId="1" xfId="0" applyAlignment="1" applyBorder="1" applyFont="1" applyNumberFormat="1">
      <alignment horizontal="center"/>
    </xf>
    <xf borderId="11" fillId="0" fontId="6" numFmtId="0" xfId="0" applyAlignment="1" applyBorder="1" applyFont="1">
      <alignment horizontal="center"/>
    </xf>
    <xf borderId="11" fillId="0" fontId="7" numFmtId="1" xfId="0" applyAlignment="1" applyBorder="1" applyFont="1" applyNumberFormat="1">
      <alignment horizontal="left"/>
    </xf>
    <xf borderId="1" fillId="0" fontId="8" numFmtId="1" xfId="0" applyAlignment="1" applyBorder="1" applyFont="1" applyNumberFormat="1">
      <alignment/>
    </xf>
    <xf borderId="1" fillId="0" fontId="9" numFmtId="164" xfId="0" applyAlignment="1" applyBorder="1" applyFont="1" applyNumberFormat="1">
      <alignment horizontal="center"/>
    </xf>
    <xf borderId="4" fillId="0" fontId="8" numFmtId="1" xfId="0" applyAlignment="1" applyBorder="1" applyFont="1" applyNumberFormat="1">
      <alignment/>
    </xf>
    <xf borderId="7" fillId="0" fontId="7" numFmtId="165" xfId="0" applyAlignment="1" applyBorder="1" applyFont="1" applyNumberFormat="1">
      <alignment horizontal="center"/>
    </xf>
    <xf borderId="7" fillId="0" fontId="11" numFmtId="4" xfId="0" applyAlignment="1" applyBorder="1" applyFont="1" applyNumberFormat="1">
      <alignment horizontal="center"/>
    </xf>
    <xf borderId="7" fillId="0" fontId="11" numFmtId="4" xfId="0" applyAlignment="1" applyBorder="1" applyFont="1" applyNumberFormat="1">
      <alignment horizontal="center"/>
    </xf>
    <xf borderId="7" fillId="0" fontId="9" numFmtId="164" xfId="0" applyAlignment="1" applyBorder="1" applyFont="1" applyNumberFormat="1">
      <alignment horizontal="center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9" fillId="0" fontId="7" numFmtId="1" xfId="0" applyAlignment="1" applyBorder="1" applyFont="1" applyNumberFormat="1">
      <alignment horizontal="center"/>
    </xf>
    <xf borderId="0" fillId="0" fontId="7" numFmtId="0" xfId="0" applyAlignment="1" applyFont="1">
      <alignment horizontal="left"/>
    </xf>
    <xf borderId="11" fillId="0" fontId="7" numFmtId="0" xfId="0" applyAlignment="1" applyBorder="1" applyFont="1">
      <alignment horizontal="left"/>
    </xf>
    <xf borderId="1" fillId="0" fontId="7" numFmtId="165" xfId="0" applyAlignment="1" applyBorder="1" applyFont="1" applyNumberFormat="1">
      <alignment horizontal="center"/>
    </xf>
    <xf borderId="1" fillId="0" fontId="11" numFmtId="4" xfId="0" applyAlignment="1" applyBorder="1" applyFont="1" applyNumberFormat="1">
      <alignment horizontal="center"/>
    </xf>
    <xf borderId="1" fillId="0" fontId="11" numFmtId="4" xfId="0" applyAlignment="1" applyBorder="1" applyFont="1" applyNumberFormat="1">
      <alignment horizontal="center"/>
    </xf>
    <xf borderId="4" fillId="0" fontId="7" numFmtId="1" xfId="0" applyAlignment="1" applyBorder="1" applyFont="1" applyNumberFormat="1">
      <alignment horizontal="center"/>
    </xf>
    <xf borderId="7" fillId="0" fontId="9" numFmtId="166" xfId="0" applyAlignment="1" applyBorder="1" applyFont="1" applyNumberFormat="1">
      <alignment horizontal="center"/>
    </xf>
    <xf borderId="1" fillId="0" fontId="9" numFmtId="164" xfId="0" applyAlignment="1" applyBorder="1" applyFont="1" applyNumberFormat="1">
      <alignment horizontal="center"/>
    </xf>
    <xf borderId="4" fillId="0" fontId="7" numFmtId="1" xfId="0" applyAlignment="1" applyBorder="1" applyFont="1" applyNumberFormat="1">
      <alignment horizontal="center"/>
    </xf>
    <xf borderId="0" fillId="0" fontId="12" numFmtId="0" xfId="0" applyAlignment="1" applyFont="1">
      <alignment horizontal="center"/>
    </xf>
    <xf borderId="12" fillId="0" fontId="7" numFmtId="165" xfId="0" applyAlignment="1" applyBorder="1" applyFont="1" applyNumberFormat="1">
      <alignment horizontal="center"/>
    </xf>
    <xf borderId="12" fillId="0" fontId="11" numFmtId="4" xfId="0" applyAlignment="1" applyBorder="1" applyFont="1" applyNumberFormat="1">
      <alignment horizontal="center"/>
    </xf>
    <xf borderId="12" fillId="0" fontId="9" numFmtId="166" xfId="0" applyAlignment="1" applyBorder="1" applyFont="1" applyNumberFormat="1">
      <alignment horizontal="center"/>
    </xf>
    <xf borderId="13" fillId="0" fontId="7" numFmtId="1" xfId="0" applyAlignment="1" applyBorder="1" applyFont="1" applyNumberFormat="1">
      <alignment horizontal="center"/>
    </xf>
    <xf borderId="14" fillId="0" fontId="13" numFmtId="0" xfId="0" applyAlignment="1" applyBorder="1" applyFont="1">
      <alignment/>
    </xf>
    <xf borderId="0" fillId="2" fontId="14" numFmtId="0" xfId="0" applyAlignment="1" applyBorder="1" applyFill="1" applyFont="1">
      <alignment horizontal="center"/>
    </xf>
    <xf borderId="0" fillId="0" fontId="4" numFmtId="0" xfId="0" applyBorder="1" applyFont="1"/>
    <xf borderId="0" fillId="0" fontId="4" numFmtId="0" xfId="0" applyBorder="1" applyFont="1"/>
    <xf borderId="0" fillId="0" fontId="6" numFmtId="0" xfId="0" applyAlignment="1" applyFont="1">
      <alignment/>
    </xf>
    <xf borderId="0" fillId="0" fontId="13" numFmtId="0" xfId="0" applyAlignment="1" applyFont="1">
      <alignment/>
    </xf>
    <xf borderId="11" fillId="0" fontId="13" numFmtId="0" xfId="0" applyAlignment="1" applyBorder="1" applyFont="1">
      <alignment/>
    </xf>
    <xf borderId="11" fillId="0" fontId="6" numFmtId="0" xfId="0" applyAlignment="1" applyBorder="1" applyFont="1">
      <alignment/>
    </xf>
    <xf borderId="15" fillId="3" fontId="15" numFmtId="0" xfId="0" applyAlignment="1" applyBorder="1" applyFill="1" applyFont="1">
      <alignment horizontal="center"/>
    </xf>
    <xf borderId="9" fillId="3" fontId="15" numFmtId="0" xfId="0" applyAlignment="1" applyBorder="1" applyFont="1">
      <alignment horizontal="center"/>
    </xf>
    <xf borderId="7" fillId="0" fontId="16" numFmtId="164" xfId="0" applyAlignment="1" applyBorder="1" applyFont="1" applyNumberFormat="1">
      <alignment horizontal="center"/>
    </xf>
    <xf borderId="7" fillId="0" fontId="16" numFmtId="1" xfId="0" applyAlignment="1" applyBorder="1" applyFont="1" applyNumberFormat="1">
      <alignment horizontal="center"/>
    </xf>
    <xf borderId="9" fillId="0" fontId="17" numFmtId="1" xfId="0" applyAlignment="1" applyBorder="1" applyFont="1" applyNumberFormat="1">
      <alignment horizontal="center"/>
    </xf>
    <xf borderId="0" fillId="0" fontId="6" numFmtId="0" xfId="0" applyAlignment="1" applyFont="1">
      <alignment horizontal="center"/>
    </xf>
    <xf borderId="16" fillId="0" fontId="12" numFmtId="0" xfId="0" applyAlignment="1" applyBorder="1" applyFont="1">
      <alignment horizontal="center"/>
    </xf>
    <xf borderId="17" fillId="0" fontId="4" numFmtId="0" xfId="0" applyBorder="1" applyFont="1"/>
    <xf borderId="18" fillId="0" fontId="4" numFmtId="0" xfId="0" applyBorder="1" applyFont="1"/>
    <xf borderId="7" fillId="0" fontId="17" numFmtId="164" xfId="0" applyAlignment="1" applyBorder="1" applyFont="1" applyNumberFormat="1">
      <alignment horizontal="center"/>
    </xf>
    <xf borderId="7" fillId="0" fontId="17" numFmtId="1" xfId="0" applyAlignment="1" applyBorder="1" applyFont="1" applyNumberFormat="1">
      <alignment horizontal="center"/>
    </xf>
    <xf borderId="9" fillId="0" fontId="8" numFmtId="0" xfId="0" applyAlignment="1" applyBorder="1" applyFont="1">
      <alignment/>
    </xf>
    <xf borderId="19" fillId="0" fontId="7" numFmtId="4" xfId="0" applyAlignment="1" applyBorder="1" applyFont="1" applyNumberFormat="1">
      <alignment horizontal="left"/>
    </xf>
    <xf borderId="12" fillId="0" fontId="7" numFmtId="4" xfId="0" applyAlignment="1" applyBorder="1" applyFont="1" applyNumberFormat="1">
      <alignment horizontal="center"/>
    </xf>
    <xf borderId="13" fillId="0" fontId="7" numFmtId="4" xfId="0" applyAlignment="1" applyBorder="1" applyFont="1" applyNumberFormat="1">
      <alignment horizontal="center"/>
    </xf>
    <xf borderId="20" fillId="0" fontId="7" numFmtId="4" xfId="0" applyAlignment="1" applyBorder="1" applyFont="1" applyNumberFormat="1">
      <alignment horizontal="left"/>
    </xf>
    <xf borderId="1" fillId="0" fontId="7" numFmtId="4" xfId="0" applyAlignment="1" applyBorder="1" applyFont="1" applyNumberFormat="1">
      <alignment horizontal="center"/>
    </xf>
    <xf borderId="4" fillId="0" fontId="7" numFmtId="4" xfId="0" applyAlignment="1" applyBorder="1" applyFont="1" applyNumberFormat="1">
      <alignment horizontal="center"/>
    </xf>
    <xf borderId="0" fillId="0" fontId="4" numFmtId="0" xfId="0" applyAlignment="1" applyFont="1">
      <alignment/>
    </xf>
    <xf borderId="0" fillId="0" fontId="6" numFmtId="0" xfId="0" applyAlignment="1" applyFont="1">
      <alignment/>
    </xf>
    <xf borderId="0" fillId="0" fontId="6" numFmtId="4" xfId="0" applyAlignment="1" applyFont="1" applyNumberFormat="1">
      <alignment/>
    </xf>
    <xf borderId="0" fillId="0" fontId="6" numFmtId="4" xfId="0" applyAlignment="1" applyFont="1" applyNumberFormat="1">
      <alignment/>
    </xf>
    <xf borderId="7" fillId="0" fontId="18" numFmtId="165" xfId="0" applyAlignment="1" applyBorder="1" applyFont="1" applyNumberFormat="1">
      <alignment horizontal="center"/>
    </xf>
    <xf borderId="1" fillId="0" fontId="17" numFmtId="164" xfId="0" applyAlignment="1" applyBorder="1" applyFont="1" applyNumberFormat="1">
      <alignment horizontal="center"/>
    </xf>
    <xf borderId="1" fillId="0" fontId="17" numFmtId="1" xfId="0" applyAlignment="1" applyBorder="1" applyFont="1" applyNumberFormat="1">
      <alignment horizontal="center"/>
    </xf>
    <xf borderId="5" fillId="0" fontId="4" numFmtId="0" xfId="0" applyAlignment="1" applyBorder="1" applyFont="1">
      <alignment horizontal="center"/>
    </xf>
    <xf borderId="4" fillId="0" fontId="8" numFmtId="1" xfId="0" applyAlignment="1" applyBorder="1" applyFont="1" applyNumberFormat="1">
      <alignment/>
    </xf>
    <xf borderId="7" fillId="0" fontId="15" numFmtId="164" xfId="0" applyAlignment="1" applyBorder="1" applyFont="1" applyNumberFormat="1">
      <alignment horizontal="center"/>
    </xf>
    <xf borderId="9" fillId="0" fontId="8" numFmtId="1" xfId="0" applyAlignment="1" applyBorder="1" applyFont="1" applyNumberFormat="1">
      <alignment/>
    </xf>
    <xf borderId="14" fillId="0" fontId="19" numFmtId="0" xfId="0" applyAlignment="1" applyBorder="1" applyFont="1">
      <alignment horizontal="right"/>
    </xf>
    <xf borderId="17" fillId="0" fontId="17" numFmtId="0" xfId="0" applyAlignment="1" applyBorder="1" applyFont="1">
      <alignment horizontal="center"/>
    </xf>
    <xf borderId="21" fillId="0" fontId="17" numFmtId="1" xfId="0" applyAlignment="1" applyBorder="1" applyFont="1" applyNumberFormat="1">
      <alignment horizontal="center"/>
    </xf>
    <xf borderId="21" fillId="0" fontId="17" numFmtId="1" xfId="0" applyAlignment="1" applyBorder="1" applyFont="1" applyNumberFormat="1">
      <alignment horizontal="center"/>
    </xf>
    <xf borderId="18" fillId="0" fontId="8" numFmtId="0" xfId="0" applyAlignment="1" applyBorder="1" applyFont="1">
      <alignment/>
    </xf>
    <xf borderId="0" fillId="0" fontId="8" numFmtId="0" xfId="0" applyAlignment="1" applyFont="1">
      <alignment/>
    </xf>
    <xf borderId="0" fillId="0" fontId="8" numFmtId="1" xfId="0" applyAlignment="1" applyFont="1" applyNumberFormat="1">
      <alignment/>
    </xf>
    <xf borderId="0" fillId="0" fontId="20" numFmtId="1" xfId="0" applyAlignment="1" applyFont="1" applyNumberFormat="1">
      <alignment horizontal="center"/>
    </xf>
    <xf borderId="0" fillId="0" fontId="6" numFmtId="0" xfId="0" applyAlignment="1" applyFont="1">
      <alignment/>
    </xf>
    <xf borderId="0" fillId="0" fontId="9" numFmtId="164" xfId="0" applyAlignment="1" applyFont="1" applyNumberFormat="1">
      <alignment horizontal="center"/>
    </xf>
    <xf borderId="0" fillId="0" fontId="7" numFmtId="1" xfId="0" applyAlignment="1" applyFont="1" applyNumberFormat="1">
      <alignment horizontal="center"/>
    </xf>
    <xf borderId="0" fillId="0" fontId="7" numFmtId="165" xfId="0" applyAlignment="1" applyFont="1" applyNumberFormat="1">
      <alignment horizontal="center"/>
    </xf>
    <xf borderId="0" fillId="0" fontId="11" numFmtId="4" xfId="0" applyAlignment="1" applyFont="1" applyNumberFormat="1">
      <alignment horizontal="center"/>
    </xf>
    <xf borderId="0" fillId="0" fontId="11" numFmtId="4" xfId="0" applyAlignment="1" applyFont="1" applyNumberFormat="1">
      <alignment horizontal="center"/>
    </xf>
    <xf borderId="0" fillId="0" fontId="9" numFmtId="164" xfId="0" applyAlignment="1" applyFont="1" applyNumberFormat="1">
      <alignment horizontal="center"/>
    </xf>
    <xf borderId="0" fillId="0" fontId="7" numFmtId="1" xfId="0" applyAlignment="1" applyFont="1" applyNumberFormat="1">
      <alignment horizontal="center"/>
    </xf>
    <xf borderId="0" fillId="0" fontId="21" numFmtId="165" xfId="0" applyAlignment="1" applyFont="1" applyNumberFormat="1">
      <alignment horizontal="center"/>
    </xf>
    <xf borderId="0" fillId="0" fontId="6" numFmtId="164" xfId="0" applyAlignment="1" applyFont="1" applyNumberFormat="1">
      <alignment/>
    </xf>
    <xf borderId="0" fillId="0" fontId="9" numFmtId="166" xfId="0" applyAlignment="1" applyFont="1" applyNumberFormat="1">
      <alignment horizontal="center"/>
    </xf>
    <xf borderId="0" fillId="0" fontId="6" numFmtId="0" xfId="0" applyAlignment="1" applyFont="1">
      <alignment horizontal="right"/>
    </xf>
    <xf borderId="0" fillId="0" fontId="8" numFmtId="0" xfId="0" applyAlignment="1" applyFont="1">
      <alignment/>
    </xf>
    <xf borderId="0" fillId="0" fontId="6" numFmtId="165" xfId="0" applyAlignment="1" applyFont="1" applyNumberFormat="1">
      <alignment/>
    </xf>
    <xf borderId="2" fillId="0" fontId="22" numFmtId="0" xfId="0" applyAlignment="1" applyBorder="1" applyFont="1">
      <alignment horizontal="center"/>
    </xf>
    <xf borderId="3" fillId="0" fontId="12" numFmtId="0" xfId="0" applyAlignment="1" applyBorder="1" applyFont="1">
      <alignment horizontal="center"/>
    </xf>
    <xf borderId="6" fillId="0" fontId="23" numFmtId="0" xfId="0" applyAlignment="1" applyBorder="1" applyFont="1">
      <alignment horizontal="center"/>
    </xf>
    <xf borderId="8" fillId="0" fontId="6" numFmtId="0" xfId="0" applyAlignment="1" applyBorder="1" applyFont="1">
      <alignment horizontal="center"/>
    </xf>
    <xf borderId="6" fillId="0" fontId="6" numFmtId="0" xfId="0" applyAlignment="1" applyBorder="1" applyFont="1">
      <alignment horizontal="center"/>
    </xf>
    <xf borderId="10" fillId="0" fontId="23" numFmtId="0" xfId="0" applyAlignment="1" applyBorder="1" applyFont="1">
      <alignment horizontal="center"/>
    </xf>
    <xf borderId="10" fillId="0" fontId="6" numFmtId="0" xfId="0" applyAlignment="1" applyBorder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  <color rgb="FFF09300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93"/>
          <c:y val="0.19178"/>
          <c:w val="0.70274"/>
          <c:h val="0.61644"/>
        </c:manualLayout>
      </c:layout>
      <c:lineChart>
        <c:ser>
          <c:idx val="0"/>
          <c:order val="0"/>
          <c:tx>
            <c:strRef>
              <c:f>'Burndown Chart'!$D$3</c:f>
            </c:strRef>
          </c:tx>
          <c:spPr>
            <a:ln cmpd="sng" w="50800">
              <a:solidFill>
                <a:srgbClr val="FF6600"/>
              </a:solidFill>
            </a:ln>
          </c:spPr>
          <c:marker>
            <c:symbol val="none"/>
          </c:marker>
          <c:cat>
            <c:strRef>
              <c:f>'Burndown Chart'!$B$4:$B$54</c:f>
            </c:strRef>
          </c:cat>
          <c:val>
            <c:numRef>
              <c:f>'Burndown Chart'!$D$4:$D$54</c:f>
            </c:numRef>
          </c:val>
          <c:smooth val="0"/>
        </c:ser>
        <c:ser>
          <c:idx val="1"/>
          <c:order val="1"/>
          <c:tx>
            <c:strRef>
              <c:f>'Burndown Chart'!$E$3</c:f>
            </c:strRef>
          </c:tx>
          <c:spPr>
            <a:ln cmpd="sng" w="25400">
              <a:solidFill>
                <a:srgbClr val="666699"/>
              </a:solidFill>
            </a:ln>
          </c:spPr>
          <c:marker>
            <c:symbol val="none"/>
          </c:marker>
          <c:trendline>
            <c:name>Linear (Ideal Task)</c:name>
            <c:spPr>
              <a:ln w="57150">
                <a:solidFill>
                  <a:srgbClr val="0066CC"/>
                </a:solidFill>
              </a:ln>
            </c:spPr>
            <c:trendlineType val="linear"/>
            <c:dispRSqr val="0"/>
            <c:dispEq val="0"/>
          </c:trendline>
          <c:cat>
            <c:strRef>
              <c:f>'Burndown Chart'!$B$4:$B$54</c:f>
            </c:strRef>
          </c:cat>
          <c:val>
            <c:numRef>
              <c:f>'Burndown Chart'!$E$4:$E$54</c:f>
            </c:numRef>
          </c:val>
          <c:smooth val="0"/>
        </c:ser>
        <c:ser>
          <c:idx val="2"/>
          <c:order val="2"/>
          <c:tx>
            <c:strRef>
              <c:f>'Burndown Chart'!$C$3</c:f>
            </c:strRef>
          </c:tx>
          <c:spPr>
            <a:ln cmpd="sng" w="25400">
              <a:solidFill>
                <a:srgbClr val="808080"/>
              </a:solidFill>
            </a:ln>
          </c:spPr>
          <c:marker>
            <c:symbol val="none"/>
          </c:marker>
          <c:cat>
            <c:strRef>
              <c:f>'Burndown Chart'!$B$4:$B$54</c:f>
            </c:strRef>
          </c:cat>
          <c:val>
            <c:numRef>
              <c:f>'Burndown Chart'!$C$4:$C$54</c:f>
            </c:numRef>
          </c:val>
          <c:smooth val="0"/>
        </c:ser>
        <c:axId val="1178416164"/>
        <c:axId val="443261216"/>
      </c:lineChart>
      <c:catAx>
        <c:axId val="117841616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443261216"/>
      </c:catAx>
      <c:valAx>
        <c:axId val="443261216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78416164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152400</xdr:colOff>
      <xdr:row>15</xdr:row>
      <xdr:rowOff>142875</xdr:rowOff>
    </xdr:from>
    <xdr:to>
      <xdr:col>19</xdr:col>
      <xdr:colOff>419100</xdr:colOff>
      <xdr:row>41</xdr:row>
      <xdr:rowOff>123825</xdr:rowOff>
    </xdr:to>
    <xdr:graphicFrame>
      <xdr:nvGraphicFramePr>
        <xdr:cNvPr descr="Chart 0"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5.5"/>
    <col customWidth="1" min="2" max="2" width="14.63"/>
    <col customWidth="1" min="3" max="3" width="16.13"/>
    <col customWidth="1" min="4" max="4" width="12.25"/>
    <col customWidth="1" min="5" max="5" width="6.63"/>
    <col customWidth="1" min="6" max="6" width="8.0"/>
    <col customWidth="1" min="7" max="7" width="8.88"/>
    <col customWidth="1" min="8" max="9" width="16.63"/>
    <col customWidth="1" min="10" max="10" width="7.88"/>
    <col customWidth="1" hidden="1" min="11" max="11" width="16.13"/>
    <col customWidth="1" min="12" max="12" width="12.75"/>
    <col customWidth="1" hidden="1" min="13" max="14" width="16.63"/>
    <col customWidth="1" min="15" max="15" width="10.38"/>
    <col customWidth="1" min="16" max="16" width="9.13"/>
    <col customWidth="1" min="17" max="17" width="7.88"/>
    <col customWidth="1" min="18" max="18" width="14.0"/>
    <col customWidth="1" min="19" max="19" width="9.88"/>
    <col customWidth="1" min="20" max="25" width="7.88"/>
    <col customWidth="1" min="26" max="32" width="8.75"/>
  </cols>
  <sheetData>
    <row r="1" ht="30.75" customHeight="1">
      <c r="A1" s="44"/>
      <c r="B1" s="45" t="s">
        <v>69</v>
      </c>
      <c r="C1" s="46"/>
      <c r="D1" s="46"/>
      <c r="E1" s="47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</row>
    <row r="2" ht="6.0" customHeight="1">
      <c r="A2" s="49"/>
      <c r="B2" s="50"/>
      <c r="C2" s="50"/>
      <c r="D2" s="50"/>
      <c r="E2" s="51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ht="14.25" customHeight="1">
      <c r="A3" s="44"/>
      <c r="B3" s="52" t="s">
        <v>80</v>
      </c>
      <c r="C3" s="52" t="s">
        <v>81</v>
      </c>
      <c r="D3" s="52" t="s">
        <v>82</v>
      </c>
      <c r="E3" s="53" t="s">
        <v>83</v>
      </c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ht="14.25" customHeight="1">
      <c r="A4" s="44"/>
      <c r="B4" s="54">
        <v>42802.0</v>
      </c>
      <c r="C4" s="55">
        <v>0.0</v>
      </c>
      <c r="D4" s="55">
        <f>COUNTIF('Tâches'!B:B, "&lt;&gt;")-1</f>
        <v>103</v>
      </c>
      <c r="E4" s="56">
        <f>D4</f>
        <v>103</v>
      </c>
      <c r="F4" s="48"/>
      <c r="G4" s="48"/>
      <c r="H4" s="58" t="s">
        <v>94</v>
      </c>
      <c r="I4" s="59"/>
      <c r="J4" s="60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ht="14.25" customHeight="1">
      <c r="A5" s="44"/>
      <c r="B5" s="61">
        <f t="shared" ref="B5:B16" si="1">B4+1</f>
        <v>42803</v>
      </c>
      <c r="C5" s="62">
        <f>COUNTIF('Tâches'!I:I,B5)</f>
        <v>1</v>
      </c>
      <c r="D5" s="62">
        <f t="shared" ref="D5:D54" si="2">D4-C5</f>
        <v>102</v>
      </c>
      <c r="E5" s="63"/>
      <c r="F5" s="48"/>
      <c r="G5" s="48"/>
      <c r="H5" s="64" t="s">
        <v>108</v>
      </c>
      <c r="I5" s="65">
        <f>SUM('Tâches'!D2:D9)+(SUM('Tâches'!E2:E9)/60)</f>
        <v>0</v>
      </c>
      <c r="J5" s="66" t="s">
        <v>113</v>
      </c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ht="14.25" customHeight="1">
      <c r="A6" s="44"/>
      <c r="B6" s="61">
        <f t="shared" si="1"/>
        <v>42804</v>
      </c>
      <c r="C6" s="62">
        <f>COUNTIF('Tâches'!I:I,B6)</f>
        <v>4</v>
      </c>
      <c r="D6" s="62">
        <f t="shared" si="2"/>
        <v>98</v>
      </c>
      <c r="E6" s="63"/>
      <c r="F6" s="48"/>
      <c r="G6" s="48"/>
      <c r="H6" s="67" t="s">
        <v>118</v>
      </c>
      <c r="I6" s="68">
        <f>SUM('Tâches'!G2:G9)+(SUM('Tâches'!H2:H9)/60)</f>
        <v>0</v>
      </c>
      <c r="J6" s="69" t="s">
        <v>113</v>
      </c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ht="14.25" customHeight="1">
      <c r="A7" s="44"/>
      <c r="B7" s="61">
        <f t="shared" si="1"/>
        <v>42805</v>
      </c>
      <c r="C7" s="62">
        <f>COUNTIF('Tâches'!I:I,B7)</f>
        <v>2</v>
      </c>
      <c r="D7" s="62">
        <f t="shared" si="2"/>
        <v>96</v>
      </c>
      <c r="E7" s="13"/>
      <c r="F7" s="48"/>
      <c r="G7" s="48"/>
      <c r="H7" s="58" t="s">
        <v>126</v>
      </c>
      <c r="I7" s="59"/>
      <c r="J7" s="60"/>
      <c r="K7" s="48"/>
      <c r="L7" s="57" t="s">
        <v>127</v>
      </c>
      <c r="M7" s="48"/>
      <c r="N7" s="48"/>
      <c r="O7" s="71" t="s">
        <v>128</v>
      </c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ht="14.25" customHeight="1">
      <c r="A8" s="44"/>
      <c r="B8" s="61">
        <f t="shared" si="1"/>
        <v>42806</v>
      </c>
      <c r="C8" s="62">
        <f>COUNTIF('Tâches'!I:I,B8)</f>
        <v>0</v>
      </c>
      <c r="D8" s="62">
        <f t="shared" si="2"/>
        <v>96</v>
      </c>
      <c r="E8" s="63"/>
      <c r="F8" s="48"/>
      <c r="G8" s="48"/>
      <c r="H8" s="64" t="s">
        <v>108</v>
      </c>
      <c r="I8" s="65">
        <f>SUM('Tâches'!D10:D26)+(SUM('Tâches'!E10:E26)/60)</f>
        <v>51.5</v>
      </c>
      <c r="J8" s="66" t="s">
        <v>113</v>
      </c>
      <c r="K8" s="48"/>
      <c r="L8" s="72">
        <f>SUM(I8, I11, I14)</f>
        <v>195.6833333</v>
      </c>
      <c r="M8" s="48"/>
      <c r="N8" s="48"/>
      <c r="O8" s="73">
        <f>SUM(I9, I12, I15)</f>
        <v>194.3833333</v>
      </c>
      <c r="P8" s="71" t="s">
        <v>135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ht="14.25" customHeight="1">
      <c r="A9" s="44"/>
      <c r="B9" s="61">
        <f t="shared" si="1"/>
        <v>42807</v>
      </c>
      <c r="C9" s="62">
        <f>COUNTIF('Tâches'!I:I,B9)</f>
        <v>0</v>
      </c>
      <c r="D9" s="62">
        <f t="shared" si="2"/>
        <v>96</v>
      </c>
      <c r="E9" s="63"/>
      <c r="F9" s="48"/>
      <c r="G9" s="48"/>
      <c r="H9" s="67" t="s">
        <v>118</v>
      </c>
      <c r="I9" s="68">
        <f>SUM('Tâches'!G10:G26)+(SUM('Tâches'!H10:H26)/60)</f>
        <v>48.16666667</v>
      </c>
      <c r="J9" s="69" t="s">
        <v>113</v>
      </c>
      <c r="K9" s="48"/>
      <c r="L9" s="48"/>
      <c r="M9" s="48"/>
      <c r="N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ht="14.25" customHeight="1">
      <c r="A10" s="44"/>
      <c r="B10" s="75">
        <f t="shared" si="1"/>
        <v>42808</v>
      </c>
      <c r="C10" s="76">
        <f>COUNTIF('Tâches'!I:I,B10)</f>
        <v>1</v>
      </c>
      <c r="D10" s="76">
        <f t="shared" si="2"/>
        <v>95</v>
      </c>
      <c r="E10" s="22"/>
      <c r="F10" s="48"/>
      <c r="G10" s="48"/>
      <c r="H10" s="58" t="s">
        <v>143</v>
      </c>
      <c r="I10" s="59"/>
      <c r="J10" s="60"/>
      <c r="K10" s="48"/>
      <c r="L10" s="48"/>
      <c r="M10" s="48"/>
      <c r="N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ht="14.25" customHeight="1">
      <c r="A11" s="44"/>
      <c r="B11" s="61">
        <f t="shared" si="1"/>
        <v>42809</v>
      </c>
      <c r="C11" s="62">
        <f>COUNTIF('Tâches'!I:I,B11)</f>
        <v>0</v>
      </c>
      <c r="D11" s="62">
        <f t="shared" si="2"/>
        <v>95</v>
      </c>
      <c r="E11" s="63"/>
      <c r="F11" s="48"/>
      <c r="G11" s="48"/>
      <c r="H11" s="64" t="s">
        <v>108</v>
      </c>
      <c r="I11" s="65">
        <f>SUM('Tâches'!D27:D35)+(SUM('Tâches'!E27:E35)/60)</f>
        <v>64.5</v>
      </c>
      <c r="J11" s="66" t="s">
        <v>113</v>
      </c>
      <c r="K11" s="48"/>
      <c r="L11" s="48"/>
      <c r="M11" s="48"/>
      <c r="N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ht="14.25" customHeight="1">
      <c r="A12" s="44"/>
      <c r="B12" s="61">
        <f t="shared" si="1"/>
        <v>42810</v>
      </c>
      <c r="C12" s="62">
        <f>COUNTIF('Tâches'!I:I,B12)</f>
        <v>2</v>
      </c>
      <c r="D12" s="62">
        <f t="shared" si="2"/>
        <v>93</v>
      </c>
      <c r="E12" s="13"/>
      <c r="F12" s="48"/>
      <c r="G12" s="48"/>
      <c r="H12" s="67" t="s">
        <v>118</v>
      </c>
      <c r="I12" s="68">
        <f>SUM('Tâches'!G27:G35)+(SUM('Tâches'!H27:H35)/60)</f>
        <v>61.75</v>
      </c>
      <c r="J12" s="69" t="s">
        <v>113</v>
      </c>
      <c r="K12" s="48"/>
      <c r="L12" s="48"/>
      <c r="M12" s="48"/>
      <c r="N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ht="14.25" customHeight="1">
      <c r="A13" s="44"/>
      <c r="B13" s="61">
        <f t="shared" si="1"/>
        <v>42811</v>
      </c>
      <c r="C13" s="62">
        <f>COUNTIF('Tâches'!I:I,B13)</f>
        <v>2</v>
      </c>
      <c r="D13" s="62">
        <f t="shared" si="2"/>
        <v>91</v>
      </c>
      <c r="E13" s="63"/>
      <c r="F13" s="48"/>
      <c r="G13" s="48"/>
      <c r="H13" s="58" t="s">
        <v>156</v>
      </c>
      <c r="I13" s="59"/>
      <c r="J13" s="60"/>
      <c r="K13" s="48"/>
      <c r="L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ht="14.25" customHeight="1">
      <c r="A14" s="44"/>
      <c r="B14" s="61">
        <f t="shared" si="1"/>
        <v>42812</v>
      </c>
      <c r="C14" s="62">
        <f>COUNTIF('Tâches'!I:I,B14)</f>
        <v>3</v>
      </c>
      <c r="D14" s="62">
        <f t="shared" si="2"/>
        <v>88</v>
      </c>
      <c r="E14" s="63"/>
      <c r="F14" s="48"/>
      <c r="G14" s="48"/>
      <c r="H14" s="64" t="s">
        <v>108</v>
      </c>
      <c r="I14" s="65">
        <f>SUM('Tâches'!D36:D91)+(SUM('Tâches'!E36:E91)/60)</f>
        <v>79.68333333</v>
      </c>
      <c r="J14" s="66" t="s">
        <v>113</v>
      </c>
      <c r="K14" s="48"/>
      <c r="L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ht="14.25" customHeight="1">
      <c r="A15" s="44"/>
      <c r="B15" s="61">
        <f t="shared" si="1"/>
        <v>42813</v>
      </c>
      <c r="C15" s="62">
        <f>COUNTIF('Tâches'!I:I,B15)</f>
        <v>1</v>
      </c>
      <c r="D15" s="62">
        <f t="shared" si="2"/>
        <v>87</v>
      </c>
      <c r="E15" s="13"/>
      <c r="F15" s="48"/>
      <c r="G15" s="48"/>
      <c r="H15" s="67" t="s">
        <v>118</v>
      </c>
      <c r="I15" s="68">
        <f>SUM('Tâches'!G36:G91)+(SUM('Tâches'!H36:H91)/60)</f>
        <v>84.46666667</v>
      </c>
      <c r="J15" s="69" t="s">
        <v>113</v>
      </c>
      <c r="K15" s="48"/>
      <c r="L15" s="48"/>
      <c r="M15" s="48"/>
      <c r="N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ht="14.25" customHeight="1">
      <c r="A16" s="44"/>
      <c r="B16" s="61">
        <f t="shared" si="1"/>
        <v>42814</v>
      </c>
      <c r="C16" s="62">
        <f>COUNTIF('Tâches'!I:I,B16)</f>
        <v>1</v>
      </c>
      <c r="D16" s="62">
        <f t="shared" si="2"/>
        <v>86</v>
      </c>
      <c r="E16" s="13"/>
      <c r="F16" s="48"/>
      <c r="G16" s="48"/>
      <c r="H16" s="48"/>
      <c r="I16" s="48"/>
      <c r="J16" s="48"/>
      <c r="K16" s="48"/>
      <c r="L16" s="48"/>
      <c r="M16" s="48"/>
      <c r="N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ht="14.25" customHeight="1">
      <c r="A17" s="44"/>
      <c r="B17" s="61">
        <f>B15+8</f>
        <v>42821</v>
      </c>
      <c r="C17" s="62">
        <f>COUNTIF('Tâches'!I:I,B17)</f>
        <v>0</v>
      </c>
      <c r="D17" s="62">
        <f t="shared" si="2"/>
        <v>86</v>
      </c>
      <c r="E17" s="63"/>
      <c r="F17" s="48"/>
      <c r="G17" s="48"/>
      <c r="H17" s="48"/>
      <c r="I17" s="48"/>
      <c r="J17" s="48"/>
      <c r="K17" s="48"/>
      <c r="L17" s="48"/>
      <c r="M17" s="48"/>
      <c r="N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ht="14.25" customHeight="1">
      <c r="A18" s="44"/>
      <c r="B18" s="61">
        <f t="shared" ref="B18:B23" si="3">B17+1</f>
        <v>42822</v>
      </c>
      <c r="C18" s="62">
        <f>COUNTIF('Tâches'!I:I,B18)</f>
        <v>1</v>
      </c>
      <c r="D18" s="62">
        <f t="shared" si="2"/>
        <v>85</v>
      </c>
      <c r="E18" s="63"/>
      <c r="F18" s="48"/>
      <c r="G18" s="48"/>
      <c r="H18" s="48"/>
      <c r="I18" s="48"/>
      <c r="J18" s="48"/>
      <c r="K18" s="48"/>
      <c r="L18" s="48"/>
      <c r="M18" s="48"/>
      <c r="N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ht="14.25" customHeight="1">
      <c r="A19" s="44"/>
      <c r="B19" s="61">
        <f t="shared" si="3"/>
        <v>42823</v>
      </c>
      <c r="C19" s="62">
        <f>COUNTIF('Tâches'!I:I,B19)</f>
        <v>1</v>
      </c>
      <c r="D19" s="62">
        <f t="shared" si="2"/>
        <v>84</v>
      </c>
      <c r="E19" s="13"/>
      <c r="F19" s="48"/>
      <c r="G19" s="48"/>
      <c r="H19" s="48"/>
      <c r="I19" s="48"/>
      <c r="J19" s="48"/>
      <c r="K19" s="48"/>
      <c r="L19" s="48"/>
      <c r="M19" s="48"/>
      <c r="N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ht="14.25" customHeight="1">
      <c r="A20" s="44"/>
      <c r="B20" s="61">
        <f t="shared" si="3"/>
        <v>42824</v>
      </c>
      <c r="C20" s="62">
        <f>COUNTIF('Tâches'!I:I,B20)</f>
        <v>3</v>
      </c>
      <c r="D20" s="62">
        <f t="shared" si="2"/>
        <v>81</v>
      </c>
      <c r="E20" s="13"/>
      <c r="F20" s="48"/>
      <c r="G20" s="48"/>
      <c r="H20" s="48"/>
      <c r="I20" s="48"/>
      <c r="J20" s="48"/>
      <c r="K20" s="48"/>
      <c r="L20" s="48"/>
      <c r="M20" s="48"/>
      <c r="N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ht="14.25" customHeight="1">
      <c r="A21" s="44"/>
      <c r="B21" s="61">
        <f t="shared" si="3"/>
        <v>42825</v>
      </c>
      <c r="C21" s="62">
        <f>COUNTIF('Tâches'!I:I,B21)</f>
        <v>1</v>
      </c>
      <c r="D21" s="62">
        <f t="shared" si="2"/>
        <v>80</v>
      </c>
      <c r="E21" s="13"/>
      <c r="F21" s="48"/>
      <c r="G21" s="48"/>
      <c r="H21" s="48"/>
      <c r="I21" s="48"/>
      <c r="J21" s="48"/>
      <c r="K21" s="48"/>
      <c r="L21" s="48"/>
      <c r="M21" s="48"/>
      <c r="N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ht="14.25" customHeight="1">
      <c r="A22" s="44"/>
      <c r="B22" s="61">
        <f t="shared" si="3"/>
        <v>42826</v>
      </c>
      <c r="C22" s="62">
        <f>COUNTIF('Tâches'!I:I,B22)</f>
        <v>0</v>
      </c>
      <c r="D22" s="62">
        <f t="shared" si="2"/>
        <v>80</v>
      </c>
      <c r="E22" s="13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  <row r="23" ht="14.25" customHeight="1">
      <c r="A23" s="44"/>
      <c r="B23" s="61">
        <f t="shared" si="3"/>
        <v>42827</v>
      </c>
      <c r="C23" s="62">
        <f>COUNTIF('Tâches'!I:I,B23)</f>
        <v>1</v>
      </c>
      <c r="D23" s="62">
        <f t="shared" si="2"/>
        <v>79</v>
      </c>
      <c r="E23" s="13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</row>
    <row r="24" ht="14.25" customHeight="1">
      <c r="A24" s="44"/>
      <c r="B24" s="61">
        <f>B23+15</f>
        <v>42842</v>
      </c>
      <c r="C24" s="62">
        <f>COUNTIF('Tâches'!I:I,B24)</f>
        <v>1</v>
      </c>
      <c r="D24" s="62">
        <f t="shared" si="2"/>
        <v>78</v>
      </c>
      <c r="E24" s="13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</row>
    <row r="25" ht="14.25" customHeight="1">
      <c r="A25" s="44"/>
      <c r="B25" s="75">
        <f t="shared" ref="B25:B54" si="4">B24+1</f>
        <v>42843</v>
      </c>
      <c r="C25" s="76">
        <f>COUNTIF('Tâches'!I:I,B25)</f>
        <v>0</v>
      </c>
      <c r="D25" s="76">
        <f t="shared" si="2"/>
        <v>78</v>
      </c>
      <c r="E25" s="22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</row>
    <row r="26" ht="14.25" customHeight="1">
      <c r="A26" s="44"/>
      <c r="B26" s="61">
        <f t="shared" si="4"/>
        <v>42844</v>
      </c>
      <c r="C26" s="62">
        <f>COUNTIF('Tâches'!I:I,B26)</f>
        <v>0</v>
      </c>
      <c r="D26" s="62">
        <f t="shared" si="2"/>
        <v>78</v>
      </c>
      <c r="E26" s="13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</row>
    <row r="27" ht="14.25" customHeight="1">
      <c r="A27" s="44"/>
      <c r="B27" s="61">
        <f t="shared" si="4"/>
        <v>42845</v>
      </c>
      <c r="C27" s="62">
        <f>COUNTIF('Tâches'!I:I,B27)</f>
        <v>0</v>
      </c>
      <c r="D27" s="62">
        <f t="shared" si="2"/>
        <v>78</v>
      </c>
      <c r="E27" s="13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</row>
    <row r="28" ht="14.25" customHeight="1">
      <c r="A28" s="44"/>
      <c r="B28" s="61">
        <f t="shared" si="4"/>
        <v>42846</v>
      </c>
      <c r="C28" s="62">
        <f>COUNTIF('Tâches'!I:I,B28)</f>
        <v>0</v>
      </c>
      <c r="D28" s="62">
        <f t="shared" si="2"/>
        <v>78</v>
      </c>
      <c r="E28" s="13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</row>
    <row r="29" ht="14.25" customHeight="1">
      <c r="A29" s="44"/>
      <c r="B29" s="61">
        <f t="shared" si="4"/>
        <v>42847</v>
      </c>
      <c r="C29" s="62">
        <f>COUNTIF('Tâches'!I:I,B29)</f>
        <v>0</v>
      </c>
      <c r="D29" s="62">
        <f t="shared" si="2"/>
        <v>78</v>
      </c>
      <c r="E29" s="13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</row>
    <row r="30" ht="14.25" customHeight="1">
      <c r="A30" s="44"/>
      <c r="B30" s="61">
        <f t="shared" si="4"/>
        <v>42848</v>
      </c>
      <c r="C30" s="62">
        <f>COUNTIF('Tâches'!I:I,B30)</f>
        <v>0</v>
      </c>
      <c r="D30" s="62">
        <f t="shared" si="2"/>
        <v>78</v>
      </c>
      <c r="E30" s="13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</row>
    <row r="31" ht="14.25" customHeight="1">
      <c r="A31" s="44"/>
      <c r="B31" s="61">
        <f t="shared" si="4"/>
        <v>42849</v>
      </c>
      <c r="C31" s="62">
        <f>COUNTIF('Tâches'!I:I,B31)</f>
        <v>2</v>
      </c>
      <c r="D31" s="62">
        <f t="shared" si="2"/>
        <v>76</v>
      </c>
      <c r="E31" s="13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</row>
    <row r="32" ht="14.25" customHeight="1">
      <c r="A32" s="44"/>
      <c r="B32" s="61">
        <f t="shared" si="4"/>
        <v>42850</v>
      </c>
      <c r="C32" s="62">
        <f>COUNTIF('Tâches'!I:I,B32)</f>
        <v>2</v>
      </c>
      <c r="D32" s="62">
        <f t="shared" si="2"/>
        <v>74</v>
      </c>
      <c r="E32" s="13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</row>
    <row r="33" ht="14.25" customHeight="1">
      <c r="A33" s="44"/>
      <c r="B33" s="61">
        <f t="shared" si="4"/>
        <v>42851</v>
      </c>
      <c r="C33" s="62">
        <f>COUNTIF('Tâches'!I:I,B33)</f>
        <v>0</v>
      </c>
      <c r="D33" s="62">
        <f t="shared" si="2"/>
        <v>74</v>
      </c>
      <c r="E33" s="13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</row>
    <row r="34" ht="14.25" customHeight="1">
      <c r="A34" s="44"/>
      <c r="B34" s="61">
        <f t="shared" si="4"/>
        <v>42852</v>
      </c>
      <c r="C34" s="62">
        <f>COUNTIF('Tâches'!I:I,B34)</f>
        <v>0</v>
      </c>
      <c r="D34" s="62">
        <f t="shared" si="2"/>
        <v>74</v>
      </c>
      <c r="E34" s="13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</row>
    <row r="35" ht="14.25" customHeight="1">
      <c r="A35" s="44"/>
      <c r="B35" s="61">
        <f t="shared" si="4"/>
        <v>42853</v>
      </c>
      <c r="C35" s="62">
        <f>COUNTIF('Tâches'!I:I,B35)</f>
        <v>0</v>
      </c>
      <c r="D35" s="62">
        <f t="shared" si="2"/>
        <v>74</v>
      </c>
      <c r="E35" s="13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</row>
    <row r="36" ht="14.25" customHeight="1">
      <c r="A36" s="44"/>
      <c r="B36" s="61">
        <f t="shared" si="4"/>
        <v>42854</v>
      </c>
      <c r="C36" s="62">
        <f>COUNTIF('Tâches'!I:I,B36)</f>
        <v>0</v>
      </c>
      <c r="D36" s="62">
        <f t="shared" si="2"/>
        <v>74</v>
      </c>
      <c r="E36" s="13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</row>
    <row r="37" ht="14.25" customHeight="1">
      <c r="A37" s="44"/>
      <c r="B37" s="61">
        <f t="shared" si="4"/>
        <v>42855</v>
      </c>
      <c r="C37" s="62">
        <f>COUNTIF('Tâches'!I:I,B37)</f>
        <v>1</v>
      </c>
      <c r="D37" s="62">
        <f t="shared" si="2"/>
        <v>73</v>
      </c>
      <c r="E37" s="13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</row>
    <row r="38" ht="14.25" customHeight="1">
      <c r="A38" s="44"/>
      <c r="B38" s="61">
        <f t="shared" si="4"/>
        <v>42856</v>
      </c>
      <c r="C38" s="62">
        <f>COUNTIF('Tâches'!I:I,B38)</f>
        <v>2</v>
      </c>
      <c r="D38" s="62">
        <f t="shared" si="2"/>
        <v>71</v>
      </c>
      <c r="E38" s="13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</row>
    <row r="39" ht="14.25" customHeight="1">
      <c r="A39" s="44"/>
      <c r="B39" s="75">
        <f t="shared" si="4"/>
        <v>42857</v>
      </c>
      <c r="C39" s="76">
        <f>COUNTIF('Tâches'!I:I,B39)</f>
        <v>0</v>
      </c>
      <c r="D39" s="76">
        <f t="shared" si="2"/>
        <v>71</v>
      </c>
      <c r="E39" s="7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</row>
    <row r="40" ht="14.25" customHeight="1">
      <c r="A40" s="44"/>
      <c r="B40" s="61">
        <f t="shared" si="4"/>
        <v>42858</v>
      </c>
      <c r="C40" s="62">
        <f>COUNTIF('Tâches'!I:I,B40)</f>
        <v>3</v>
      </c>
      <c r="D40" s="62">
        <f t="shared" si="2"/>
        <v>68</v>
      </c>
      <c r="E40" s="13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</row>
    <row r="41" ht="14.25" customHeight="1">
      <c r="A41" s="44"/>
      <c r="B41" s="61">
        <f t="shared" si="4"/>
        <v>42859</v>
      </c>
      <c r="C41" s="62">
        <f>COUNTIF('Tâches'!I:I,B41)</f>
        <v>1</v>
      </c>
      <c r="D41" s="62">
        <f t="shared" si="2"/>
        <v>67</v>
      </c>
      <c r="E41" s="13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</row>
    <row r="42" ht="14.25" customHeight="1">
      <c r="A42" s="44"/>
      <c r="B42" s="61">
        <f t="shared" si="4"/>
        <v>42860</v>
      </c>
      <c r="C42" s="62">
        <f>COUNTIF('Tâches'!I:I,B42)</f>
        <v>8</v>
      </c>
      <c r="D42" s="62">
        <f t="shared" si="2"/>
        <v>59</v>
      </c>
      <c r="E42" s="13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</row>
    <row r="43" ht="14.25" customHeight="1">
      <c r="A43" s="44"/>
      <c r="B43" s="61">
        <f t="shared" si="4"/>
        <v>42861</v>
      </c>
      <c r="C43" s="62">
        <f>COUNTIF('Tâches'!I:I,B43)</f>
        <v>1</v>
      </c>
      <c r="D43" s="62">
        <f t="shared" si="2"/>
        <v>58</v>
      </c>
      <c r="E43" s="13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r="44" ht="14.25" customHeight="1">
      <c r="A44" s="44"/>
      <c r="B44" s="61">
        <f t="shared" si="4"/>
        <v>42862</v>
      </c>
      <c r="C44" s="62">
        <f>COUNTIF('Tâches'!I:I,B44)</f>
        <v>7</v>
      </c>
      <c r="D44" s="62">
        <f t="shared" si="2"/>
        <v>51</v>
      </c>
      <c r="E44" s="13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</row>
    <row r="45" ht="14.25" customHeight="1">
      <c r="A45" s="44"/>
      <c r="B45" s="61">
        <f t="shared" si="4"/>
        <v>42863</v>
      </c>
      <c r="C45" s="62">
        <f>COUNTIF('Tâches'!I:I,B45)</f>
        <v>5</v>
      </c>
      <c r="D45" s="62">
        <f t="shared" si="2"/>
        <v>46</v>
      </c>
      <c r="E45" s="13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</row>
    <row r="46" ht="14.25" customHeight="1">
      <c r="A46" s="44"/>
      <c r="B46" s="61">
        <f t="shared" si="4"/>
        <v>42864</v>
      </c>
      <c r="C46" s="62">
        <f>COUNTIF('Tâches'!I:I,B46)</f>
        <v>5</v>
      </c>
      <c r="D46" s="62">
        <f t="shared" si="2"/>
        <v>41</v>
      </c>
      <c r="E46" s="13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</row>
    <row r="47" ht="14.25" customHeight="1">
      <c r="A47" s="44"/>
      <c r="B47" s="61">
        <f t="shared" si="4"/>
        <v>42865</v>
      </c>
      <c r="C47" s="62">
        <f>COUNTIF('Tâches'!I:I,B47)</f>
        <v>8</v>
      </c>
      <c r="D47" s="62">
        <f t="shared" si="2"/>
        <v>33</v>
      </c>
      <c r="E47" s="13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</row>
    <row r="48" ht="14.25" customHeight="1">
      <c r="A48" s="44"/>
      <c r="B48" s="61">
        <f t="shared" si="4"/>
        <v>42866</v>
      </c>
      <c r="C48" s="62">
        <f>COUNTIF('Tâches'!I:I,B48)</f>
        <v>5</v>
      </c>
      <c r="D48" s="62">
        <f t="shared" si="2"/>
        <v>28</v>
      </c>
      <c r="E48" s="13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</row>
    <row r="49" ht="14.25" customHeight="1">
      <c r="A49" s="44"/>
      <c r="B49" s="61">
        <f t="shared" si="4"/>
        <v>42867</v>
      </c>
      <c r="C49" s="62">
        <f>COUNTIF('Tâches'!I:I,B49)</f>
        <v>8</v>
      </c>
      <c r="D49" s="62">
        <f t="shared" si="2"/>
        <v>20</v>
      </c>
      <c r="E49" s="13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</row>
    <row r="50" ht="14.25" customHeight="1">
      <c r="A50" s="44"/>
      <c r="B50" s="61">
        <f t="shared" si="4"/>
        <v>42868</v>
      </c>
      <c r="C50" s="62">
        <f>COUNTIF('Tâches'!I:I,B50)</f>
        <v>3</v>
      </c>
      <c r="D50" s="62">
        <f t="shared" si="2"/>
        <v>17</v>
      </c>
      <c r="E50" s="13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</row>
    <row r="51" ht="14.25" customHeight="1">
      <c r="A51" s="44"/>
      <c r="B51" s="61">
        <f t="shared" si="4"/>
        <v>42869</v>
      </c>
      <c r="C51" s="62">
        <f>COUNTIF('Tâches'!I:I,B51)</f>
        <v>1</v>
      </c>
      <c r="D51" s="62">
        <f t="shared" si="2"/>
        <v>16</v>
      </c>
      <c r="E51" s="13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</row>
    <row r="52" ht="14.25" customHeight="1">
      <c r="A52" s="44"/>
      <c r="B52" s="61">
        <f t="shared" si="4"/>
        <v>42870</v>
      </c>
      <c r="C52" s="62">
        <f>COUNTIF('Tâches'!I:I,B52)</f>
        <v>16</v>
      </c>
      <c r="D52" s="62">
        <f t="shared" si="2"/>
        <v>0</v>
      </c>
      <c r="E52" s="13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</row>
    <row r="53" ht="14.25" customHeight="1">
      <c r="A53" s="44"/>
      <c r="B53" s="79">
        <f t="shared" si="4"/>
        <v>42871</v>
      </c>
      <c r="C53" s="62">
        <f>COUNTIF('Tâches'!I:I,B53)</f>
        <v>0</v>
      </c>
      <c r="D53" s="62">
        <f t="shared" si="2"/>
        <v>0</v>
      </c>
      <c r="E53" s="13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</row>
    <row r="54" ht="14.25" customHeight="1">
      <c r="A54" s="44"/>
      <c r="B54" s="61">
        <f t="shared" si="4"/>
        <v>42872</v>
      </c>
      <c r="C54" s="62">
        <f>COUNTIF('Tâches'!I:I,B54)</f>
        <v>0</v>
      </c>
      <c r="D54" s="62">
        <f t="shared" si="2"/>
        <v>0</v>
      </c>
      <c r="E54" s="80">
        <v>0.0</v>
      </c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</row>
    <row r="55" ht="14.25" customHeight="1">
      <c r="A55" s="81" t="s">
        <v>167</v>
      </c>
      <c r="B55" s="82">
        <f>COUNTA(B5:B54)</f>
        <v>50</v>
      </c>
      <c r="C55" s="83">
        <f>SUM(C4:C54)</f>
        <v>103</v>
      </c>
      <c r="D55" s="84">
        <f>D54</f>
        <v>0</v>
      </c>
      <c r="E55" s="85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</row>
    <row r="56" ht="14.25" customHeight="1">
      <c r="A56" s="49"/>
      <c r="B56" s="86"/>
      <c r="C56" s="87"/>
      <c r="D56" s="86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</row>
    <row r="57" ht="14.25" customHeight="1">
      <c r="A57" s="49"/>
      <c r="B57" s="49"/>
      <c r="C57" s="49"/>
      <c r="D57" s="49"/>
      <c r="E57" s="48"/>
      <c r="F57" s="48"/>
      <c r="G57" s="48"/>
      <c r="H57" s="88"/>
      <c r="I57" s="88"/>
      <c r="J57" s="88"/>
      <c r="K57" s="88"/>
      <c r="L57" s="88"/>
      <c r="M57" s="88"/>
      <c r="N57" s="88"/>
      <c r="O57" s="88"/>
      <c r="P57" s="88"/>
      <c r="Q57" s="89"/>
      <c r="R57" s="89"/>
      <c r="S57" s="89"/>
      <c r="T57" s="89"/>
      <c r="U57" s="89"/>
      <c r="V57" s="89"/>
      <c r="W57" s="89"/>
      <c r="X57" s="89"/>
      <c r="Y57" s="48"/>
      <c r="Z57" s="48"/>
      <c r="AA57" s="48"/>
      <c r="AB57" s="48"/>
      <c r="AC57" s="48"/>
      <c r="AD57" s="48"/>
      <c r="AE57" s="48"/>
      <c r="AF57" s="48"/>
    </row>
    <row r="58" ht="14.25" customHeight="1">
      <c r="A58" s="49"/>
      <c r="B58" s="49"/>
      <c r="C58" s="49"/>
      <c r="D58" s="49"/>
      <c r="E58" s="48"/>
      <c r="F58" s="48"/>
      <c r="G58" s="48"/>
      <c r="H58" s="9"/>
      <c r="I58" s="87"/>
      <c r="J58" s="87"/>
      <c r="K58" s="87"/>
      <c r="L58" s="87"/>
      <c r="M58" s="87"/>
      <c r="N58" s="87"/>
      <c r="O58" s="90"/>
      <c r="P58" s="87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</row>
    <row r="59" ht="14.25" customHeight="1">
      <c r="A59" s="49"/>
      <c r="B59" s="49"/>
      <c r="C59" s="49"/>
      <c r="D59" s="49"/>
      <c r="E59" s="48"/>
      <c r="F59" s="48"/>
      <c r="G59" s="48"/>
      <c r="H59" s="9"/>
      <c r="I59" s="87"/>
      <c r="J59" s="87"/>
      <c r="K59" s="87"/>
      <c r="L59" s="87"/>
      <c r="M59" s="87"/>
      <c r="N59" s="87"/>
      <c r="O59" s="90"/>
      <c r="P59" s="87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</row>
    <row r="60" ht="14.25" customHeight="1">
      <c r="A60" s="49"/>
      <c r="B60" s="49"/>
      <c r="C60" s="49"/>
      <c r="D60" s="49"/>
      <c r="E60" s="48"/>
      <c r="F60" s="48"/>
      <c r="G60" s="48"/>
      <c r="H60" s="9"/>
      <c r="I60" s="87"/>
      <c r="J60" s="87"/>
      <c r="K60" s="87"/>
      <c r="L60" s="87"/>
      <c r="M60" s="87"/>
      <c r="N60" s="87"/>
      <c r="O60" s="90"/>
      <c r="P60" s="87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</row>
    <row r="61" ht="14.25" customHeight="1">
      <c r="A61" s="49"/>
      <c r="B61" s="49"/>
      <c r="C61" s="49"/>
      <c r="D61" s="49"/>
      <c r="E61" s="48"/>
      <c r="F61" s="48"/>
      <c r="G61" s="48"/>
      <c r="H61" s="9"/>
      <c r="I61" s="87"/>
      <c r="J61" s="87"/>
      <c r="K61" s="87"/>
      <c r="L61" s="87"/>
      <c r="M61" s="87"/>
      <c r="N61" s="87"/>
      <c r="O61" s="90"/>
      <c r="P61" s="87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</row>
    <row r="62" ht="14.25" customHeight="1">
      <c r="A62" s="49"/>
      <c r="B62" s="49"/>
      <c r="C62" s="49"/>
      <c r="D62" s="49"/>
      <c r="E62" s="48"/>
      <c r="F62" s="48"/>
      <c r="G62" s="48"/>
      <c r="H62" s="9"/>
      <c r="I62" s="87"/>
      <c r="J62" s="87"/>
      <c r="K62" s="87"/>
      <c r="L62" s="87"/>
      <c r="M62" s="87"/>
      <c r="N62" s="87"/>
      <c r="O62" s="90"/>
      <c r="P62" s="87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</row>
    <row r="63" ht="14.25" customHeight="1">
      <c r="A63" s="49"/>
      <c r="B63" s="49"/>
      <c r="C63" s="49"/>
      <c r="D63" s="49"/>
      <c r="E63" s="48"/>
      <c r="F63" s="48"/>
      <c r="G63" s="48"/>
      <c r="H63" s="9"/>
      <c r="I63" s="87"/>
      <c r="J63" s="87"/>
      <c r="K63" s="87"/>
      <c r="L63" s="91"/>
      <c r="M63" s="91"/>
      <c r="N63" s="91"/>
      <c r="O63" s="90"/>
      <c r="P63" s="91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</row>
    <row r="64" ht="14.25" customHeight="1">
      <c r="A64" s="49"/>
      <c r="B64" s="49"/>
      <c r="C64" s="49"/>
      <c r="D64" s="49"/>
      <c r="E64" s="48"/>
      <c r="F64" s="48"/>
      <c r="G64" s="48"/>
      <c r="H64" s="9"/>
      <c r="I64" s="87"/>
      <c r="J64" s="87"/>
      <c r="K64" s="87"/>
      <c r="L64" s="87"/>
      <c r="M64" s="87"/>
      <c r="N64" s="87"/>
      <c r="O64" s="90"/>
      <c r="P64" s="87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</row>
    <row r="65" ht="14.25" customHeight="1">
      <c r="A65" s="49"/>
      <c r="B65" s="49"/>
      <c r="C65" s="49"/>
      <c r="D65" s="49"/>
      <c r="E65" s="48"/>
      <c r="F65" s="48"/>
      <c r="G65" s="48"/>
      <c r="H65" s="9"/>
      <c r="I65" s="87"/>
      <c r="J65" s="87"/>
      <c r="K65" s="87"/>
      <c r="L65" s="87"/>
      <c r="M65" s="87"/>
      <c r="N65" s="87"/>
      <c r="O65" s="90"/>
      <c r="P65" s="87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</row>
    <row r="66" ht="14.25" customHeight="1">
      <c r="A66" s="49"/>
      <c r="B66" s="49"/>
      <c r="C66" s="49"/>
      <c r="D66" s="49"/>
      <c r="E66" s="48"/>
      <c r="F66" s="48"/>
      <c r="G66" s="48"/>
      <c r="H66" s="9"/>
      <c r="I66" s="92"/>
      <c r="J66" s="93"/>
      <c r="K66" s="93"/>
      <c r="L66" s="92"/>
      <c r="M66" s="93"/>
      <c r="N66" s="94"/>
      <c r="O66" s="90"/>
      <c r="P66" s="91"/>
      <c r="Q66" s="89"/>
      <c r="U66" s="48"/>
      <c r="V66" s="48"/>
      <c r="W66" s="48"/>
      <c r="X66" s="89"/>
      <c r="Y66" s="48"/>
      <c r="Z66" s="48"/>
      <c r="AA66" s="48"/>
      <c r="AB66" s="48"/>
      <c r="AC66" s="48"/>
      <c r="AD66" s="48"/>
      <c r="AE66" s="48"/>
      <c r="AF66" s="48"/>
    </row>
    <row r="67" ht="14.25" customHeight="1">
      <c r="A67" s="49"/>
      <c r="B67" s="49"/>
      <c r="C67" s="49"/>
      <c r="D67" s="49"/>
      <c r="E67" s="48"/>
      <c r="F67" s="48"/>
      <c r="G67" s="48"/>
      <c r="H67" s="9"/>
      <c r="I67" s="92"/>
      <c r="J67" s="93"/>
      <c r="K67" s="93"/>
      <c r="L67" s="92"/>
      <c r="M67" s="93"/>
      <c r="N67" s="94"/>
      <c r="O67" s="90"/>
      <c r="P67" s="91"/>
      <c r="Q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</row>
    <row r="68" ht="14.25" customHeight="1">
      <c r="A68" s="49"/>
      <c r="B68" s="49"/>
      <c r="C68" s="49"/>
      <c r="D68" s="49"/>
      <c r="E68" s="48"/>
      <c r="F68" s="48"/>
      <c r="G68" s="48"/>
      <c r="H68" s="9"/>
      <c r="I68" s="92"/>
      <c r="J68" s="93"/>
      <c r="K68" s="93"/>
      <c r="L68" s="92"/>
      <c r="M68" s="93"/>
      <c r="N68" s="94"/>
      <c r="O68" s="90"/>
      <c r="P68" s="91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</row>
    <row r="69" ht="14.25" customHeight="1">
      <c r="A69" s="49"/>
      <c r="B69" s="49"/>
      <c r="C69" s="49"/>
      <c r="D69" s="49"/>
      <c r="E69" s="48"/>
      <c r="F69" s="48"/>
      <c r="G69" s="48"/>
      <c r="H69" s="9"/>
      <c r="I69" s="92"/>
      <c r="J69" s="93"/>
      <c r="K69" s="93"/>
      <c r="L69" s="92"/>
      <c r="M69" s="93"/>
      <c r="N69" s="94"/>
      <c r="O69" s="90"/>
      <c r="P69" s="91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</row>
    <row r="70" ht="14.25" customHeight="1">
      <c r="A70" s="49"/>
      <c r="B70" s="49"/>
      <c r="C70" s="49"/>
      <c r="D70" s="49"/>
      <c r="E70" s="48"/>
      <c r="F70" s="48"/>
      <c r="G70" s="48"/>
      <c r="H70" s="9"/>
      <c r="I70" s="92"/>
      <c r="J70" s="93"/>
      <c r="K70" s="93"/>
      <c r="L70" s="92"/>
      <c r="M70" s="93"/>
      <c r="N70" s="94"/>
      <c r="O70" s="95"/>
      <c r="P70" s="91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</row>
    <row r="71" ht="14.25" customHeight="1">
      <c r="A71" s="49"/>
      <c r="B71" s="49"/>
      <c r="C71" s="49"/>
      <c r="D71" s="49"/>
      <c r="E71" s="48"/>
      <c r="F71" s="48"/>
      <c r="G71" s="48"/>
      <c r="H71" s="27"/>
      <c r="I71" s="92"/>
      <c r="J71" s="93"/>
      <c r="K71" s="93"/>
      <c r="L71" s="92"/>
      <c r="M71" s="93"/>
      <c r="N71" s="94"/>
      <c r="O71" s="95"/>
      <c r="P71" s="91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</row>
    <row r="72" ht="14.25" customHeight="1">
      <c r="A72" s="49"/>
      <c r="B72" s="49"/>
      <c r="C72" s="49"/>
      <c r="D72" s="49"/>
      <c r="E72" s="48"/>
      <c r="F72" s="48"/>
      <c r="G72" s="48"/>
      <c r="H72" s="28"/>
      <c r="I72" s="92"/>
      <c r="J72" s="93"/>
      <c r="K72" s="93"/>
      <c r="L72" s="92"/>
      <c r="M72" s="93"/>
      <c r="N72" s="94"/>
      <c r="O72" s="95"/>
      <c r="P72" s="96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</row>
    <row r="73" ht="14.25" customHeight="1">
      <c r="A73" s="49"/>
      <c r="B73" s="49"/>
      <c r="C73" s="49"/>
      <c r="D73" s="49"/>
      <c r="E73" s="48"/>
      <c r="F73" s="48"/>
      <c r="G73" s="48"/>
      <c r="H73" s="30"/>
      <c r="I73" s="92"/>
      <c r="J73" s="93"/>
      <c r="K73" s="93"/>
      <c r="L73" s="92"/>
      <c r="M73" s="93"/>
      <c r="N73" s="94"/>
      <c r="O73" s="90"/>
      <c r="P73" s="91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</row>
    <row r="74" ht="14.25" customHeight="1">
      <c r="A74" s="49"/>
      <c r="B74" s="49"/>
      <c r="C74" s="49"/>
      <c r="D74" s="49"/>
      <c r="E74" s="48"/>
      <c r="F74" s="48"/>
      <c r="G74" s="48"/>
      <c r="H74" s="30"/>
      <c r="I74" s="92"/>
      <c r="J74" s="93"/>
      <c r="K74" s="93"/>
      <c r="L74" s="92"/>
      <c r="M74" s="93"/>
      <c r="N74" s="94"/>
      <c r="O74" s="90"/>
      <c r="P74" s="91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</row>
    <row r="75" ht="14.25" customHeight="1">
      <c r="A75" s="49"/>
      <c r="B75" s="49"/>
      <c r="C75" s="49"/>
      <c r="D75" s="49"/>
      <c r="E75" s="48"/>
      <c r="F75" s="48"/>
      <c r="G75" s="48"/>
      <c r="H75" s="30"/>
      <c r="I75" s="92"/>
      <c r="J75" s="93"/>
      <c r="K75" s="93"/>
      <c r="L75" s="92"/>
      <c r="M75" s="93"/>
      <c r="N75" s="94"/>
      <c r="O75" s="95"/>
      <c r="P75" s="91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</row>
    <row r="76" ht="14.25" customHeight="1">
      <c r="A76" s="49"/>
      <c r="B76" s="49"/>
      <c r="C76" s="49"/>
      <c r="D76" s="49"/>
      <c r="E76" s="48"/>
      <c r="F76" s="48"/>
      <c r="G76" s="48"/>
      <c r="H76" s="30"/>
      <c r="I76" s="92"/>
      <c r="J76" s="93"/>
      <c r="K76" s="93"/>
      <c r="L76" s="92"/>
      <c r="M76" s="93"/>
      <c r="N76" s="94"/>
      <c r="O76" s="95"/>
      <c r="P76" s="91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</row>
    <row r="77" ht="14.25" customHeight="1">
      <c r="A77" s="49"/>
      <c r="B77" s="49"/>
      <c r="C77" s="49"/>
      <c r="D77" s="49"/>
      <c r="E77" s="48"/>
      <c r="F77" s="48"/>
      <c r="G77" s="48"/>
      <c r="H77" s="30"/>
      <c r="I77" s="92"/>
      <c r="J77" s="93"/>
      <c r="K77" s="93"/>
      <c r="L77" s="92"/>
      <c r="M77" s="93"/>
      <c r="N77" s="94"/>
      <c r="O77" s="95"/>
      <c r="P77" s="91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</row>
    <row r="78" ht="14.25" customHeight="1">
      <c r="A78" s="49"/>
      <c r="B78" s="49"/>
      <c r="C78" s="49"/>
      <c r="D78" s="49"/>
      <c r="E78" s="48"/>
      <c r="F78" s="48"/>
      <c r="G78" s="48"/>
      <c r="H78" s="30"/>
      <c r="I78" s="92"/>
      <c r="J78" s="93"/>
      <c r="K78" s="93"/>
      <c r="L78" s="92"/>
      <c r="M78" s="93"/>
      <c r="N78" s="94"/>
      <c r="O78" s="95"/>
      <c r="P78" s="91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</row>
    <row r="79" ht="14.25" customHeight="1">
      <c r="A79" s="49"/>
      <c r="B79" s="49"/>
      <c r="C79" s="49"/>
      <c r="D79" s="49"/>
      <c r="E79" s="48"/>
      <c r="F79" s="48"/>
      <c r="G79" s="48"/>
      <c r="H79" s="27"/>
      <c r="I79" s="92"/>
      <c r="J79" s="93"/>
      <c r="K79" s="93"/>
      <c r="L79" s="92"/>
      <c r="M79" s="93"/>
      <c r="N79" s="94"/>
      <c r="O79" s="95"/>
      <c r="P79" s="91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</row>
    <row r="80" ht="14.25" customHeight="1">
      <c r="A80" s="49"/>
      <c r="B80" s="49"/>
      <c r="C80" s="49"/>
      <c r="D80" s="49"/>
      <c r="E80" s="48"/>
      <c r="F80" s="48"/>
      <c r="G80" s="48"/>
      <c r="H80" s="27"/>
      <c r="I80" s="97"/>
      <c r="J80" s="93"/>
      <c r="K80" s="93"/>
      <c r="L80" s="97"/>
      <c r="M80" s="93"/>
      <c r="N80" s="94"/>
      <c r="O80" s="98"/>
      <c r="P80" s="87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</row>
    <row r="81" ht="14.25" customHeight="1">
      <c r="A81" s="49"/>
      <c r="B81" s="49"/>
      <c r="C81" s="49"/>
      <c r="D81" s="49"/>
      <c r="E81" s="48"/>
      <c r="F81" s="48"/>
      <c r="G81" s="48"/>
      <c r="H81" s="27"/>
      <c r="I81" s="92"/>
      <c r="J81" s="93"/>
      <c r="K81" s="93"/>
      <c r="L81" s="92"/>
      <c r="M81" s="93"/>
      <c r="N81" s="94"/>
      <c r="O81" s="90"/>
      <c r="P81" s="91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</row>
    <row r="82" ht="14.25" customHeight="1">
      <c r="A82" s="49"/>
      <c r="B82" s="49"/>
      <c r="C82" s="49"/>
      <c r="D82" s="49"/>
      <c r="E82" s="48"/>
      <c r="F82" s="48"/>
      <c r="G82" s="48"/>
      <c r="H82" s="27"/>
      <c r="I82" s="92"/>
      <c r="J82" s="93"/>
      <c r="K82" s="93"/>
      <c r="L82" s="92"/>
      <c r="M82" s="93"/>
      <c r="N82" s="94"/>
      <c r="O82" s="90"/>
      <c r="P82" s="91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</row>
    <row r="83" ht="14.25" customHeight="1">
      <c r="A83" s="49"/>
      <c r="B83" s="49"/>
      <c r="C83" s="49"/>
      <c r="D83" s="49"/>
      <c r="E83" s="48"/>
      <c r="F83" s="48"/>
      <c r="G83" s="48"/>
      <c r="H83" s="28"/>
      <c r="I83" s="92"/>
      <c r="J83" s="93"/>
      <c r="K83" s="93"/>
      <c r="L83" s="92"/>
      <c r="M83" s="93"/>
      <c r="N83" s="94"/>
      <c r="O83" s="90"/>
      <c r="P83" s="91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</row>
    <row r="84" ht="14.25" customHeight="1">
      <c r="A84" s="49"/>
      <c r="B84" s="49"/>
      <c r="C84" s="49"/>
      <c r="D84" s="49"/>
      <c r="E84" s="48"/>
      <c r="F84" s="48"/>
      <c r="G84" s="48"/>
      <c r="H84" s="28"/>
      <c r="I84" s="92"/>
      <c r="J84" s="93"/>
      <c r="K84" s="93"/>
      <c r="L84" s="92"/>
      <c r="M84" s="93"/>
      <c r="N84" s="94"/>
      <c r="O84" s="95"/>
      <c r="P84" s="91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</row>
    <row r="85" ht="14.25" customHeight="1">
      <c r="A85" s="49"/>
      <c r="B85" s="49"/>
      <c r="C85" s="49"/>
      <c r="D85" s="49"/>
      <c r="E85" s="48"/>
      <c r="F85" s="48"/>
      <c r="G85" s="48"/>
      <c r="H85" s="27"/>
      <c r="I85" s="92"/>
      <c r="J85" s="93"/>
      <c r="K85" s="93"/>
      <c r="L85" s="92"/>
      <c r="M85" s="93"/>
      <c r="N85" s="94"/>
      <c r="O85" s="95"/>
      <c r="P85" s="91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</row>
    <row r="86" ht="14.25" customHeight="1">
      <c r="A86" s="49"/>
      <c r="B86" s="49"/>
      <c r="C86" s="49"/>
      <c r="D86" s="49"/>
      <c r="E86" s="48"/>
      <c r="F86" s="48"/>
      <c r="G86" s="48"/>
      <c r="H86" s="28"/>
      <c r="I86" s="92"/>
      <c r="J86" s="93"/>
      <c r="K86" s="93"/>
      <c r="L86" s="92"/>
      <c r="M86" s="93"/>
      <c r="N86" s="94"/>
      <c r="O86" s="95"/>
      <c r="P86" s="96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</row>
    <row r="87" ht="14.25" customHeight="1">
      <c r="A87" s="49"/>
      <c r="B87" s="49"/>
      <c r="C87" s="49"/>
      <c r="D87" s="49"/>
      <c r="E87" s="48"/>
      <c r="F87" s="48"/>
      <c r="G87" s="48"/>
      <c r="H87" s="27"/>
      <c r="I87" s="92"/>
      <c r="J87" s="93"/>
      <c r="K87" s="93"/>
      <c r="L87" s="92"/>
      <c r="M87" s="93"/>
      <c r="N87" s="94"/>
      <c r="O87" s="95"/>
      <c r="P87" s="96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</row>
    <row r="88" ht="14.25" customHeight="1">
      <c r="A88" s="49"/>
      <c r="B88" s="49"/>
      <c r="C88" s="49"/>
      <c r="D88" s="49"/>
      <c r="E88" s="48"/>
      <c r="F88" s="48"/>
      <c r="G88" s="48"/>
      <c r="H88" s="28"/>
      <c r="I88" s="92"/>
      <c r="J88" s="93"/>
      <c r="K88" s="93"/>
      <c r="L88" s="92"/>
      <c r="M88" s="93"/>
      <c r="N88" s="94"/>
      <c r="O88" s="95"/>
      <c r="P88" s="96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</row>
    <row r="89" ht="14.25" customHeight="1">
      <c r="A89" s="49"/>
      <c r="B89" s="49"/>
      <c r="C89" s="49"/>
      <c r="D89" s="49"/>
      <c r="E89" s="48"/>
      <c r="F89" s="48"/>
      <c r="G89" s="48"/>
      <c r="H89" s="28"/>
      <c r="I89" s="92"/>
      <c r="J89" s="93"/>
      <c r="K89" s="93"/>
      <c r="L89" s="92"/>
      <c r="M89" s="93"/>
      <c r="N89" s="94"/>
      <c r="O89" s="95"/>
      <c r="P89" s="96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</row>
    <row r="90" ht="14.25" customHeight="1">
      <c r="A90" s="49"/>
      <c r="B90" s="49"/>
      <c r="C90" s="49"/>
      <c r="D90" s="49"/>
      <c r="E90" s="48"/>
      <c r="F90" s="48"/>
      <c r="G90" s="48"/>
      <c r="H90" s="28"/>
      <c r="I90" s="92"/>
      <c r="J90" s="93"/>
      <c r="K90" s="93"/>
      <c r="L90" s="92"/>
      <c r="M90" s="93"/>
      <c r="N90" s="94"/>
      <c r="O90" s="90"/>
      <c r="P90" s="91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</row>
    <row r="91" ht="14.25" customHeight="1">
      <c r="A91" s="49"/>
      <c r="B91" s="49"/>
      <c r="C91" s="49"/>
      <c r="D91" s="49"/>
      <c r="E91" s="48"/>
      <c r="F91" s="48"/>
      <c r="G91" s="48"/>
      <c r="H91" s="28"/>
      <c r="I91" s="92"/>
      <c r="J91" s="93"/>
      <c r="K91" s="93"/>
      <c r="L91" s="92"/>
      <c r="M91" s="93"/>
      <c r="N91" s="94"/>
      <c r="O91" s="99"/>
      <c r="P91" s="96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</row>
    <row r="92" ht="14.25" customHeight="1">
      <c r="A92" s="49"/>
      <c r="B92" s="49"/>
      <c r="C92" s="49"/>
      <c r="D92" s="49"/>
      <c r="E92" s="48"/>
      <c r="F92" s="48"/>
      <c r="G92" s="48"/>
      <c r="H92" s="28"/>
      <c r="I92" s="92"/>
      <c r="J92" s="93"/>
      <c r="K92" s="93"/>
      <c r="L92" s="92"/>
      <c r="M92" s="93"/>
      <c r="N92" s="94"/>
      <c r="O92" s="95"/>
      <c r="P92" s="96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</row>
    <row r="93" ht="14.25" customHeight="1">
      <c r="A93" s="49"/>
      <c r="B93" s="49"/>
      <c r="C93" s="100"/>
      <c r="G93" s="71"/>
      <c r="H93" s="28"/>
      <c r="I93" s="92"/>
      <c r="J93" s="93"/>
      <c r="K93" s="93"/>
      <c r="L93" s="92"/>
      <c r="M93" s="93"/>
      <c r="N93" s="94"/>
      <c r="O93" s="99"/>
      <c r="P93" s="96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</row>
    <row r="94" ht="14.25" customHeight="1">
      <c r="A94" s="49"/>
      <c r="B94" s="49"/>
      <c r="C94" s="49"/>
      <c r="D94" s="49"/>
      <c r="E94" s="48"/>
      <c r="F94" s="48"/>
      <c r="G94" s="71"/>
      <c r="H94" s="28"/>
      <c r="I94" s="92"/>
      <c r="J94" s="93"/>
      <c r="K94" s="93"/>
      <c r="L94" s="92"/>
      <c r="M94" s="93"/>
      <c r="N94" s="94"/>
      <c r="O94" s="99"/>
      <c r="P94" s="96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</row>
    <row r="95" ht="14.25" customHeight="1">
      <c r="A95" s="49"/>
      <c r="B95" s="49"/>
      <c r="C95" s="49"/>
      <c r="D95" s="49"/>
      <c r="E95" s="48"/>
      <c r="F95" s="48"/>
      <c r="G95" s="71"/>
      <c r="H95" s="28"/>
      <c r="I95" s="92"/>
      <c r="J95" s="93"/>
      <c r="K95" s="93"/>
      <c r="L95" s="92"/>
      <c r="M95" s="93"/>
      <c r="N95" s="94"/>
      <c r="O95" s="99"/>
      <c r="P95" s="96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</row>
    <row r="96" ht="14.25" customHeight="1">
      <c r="A96" s="49"/>
      <c r="B96" s="49"/>
      <c r="C96" s="49"/>
      <c r="D96" s="49"/>
      <c r="E96" s="48"/>
      <c r="F96" s="48"/>
      <c r="G96" s="71"/>
      <c r="H96" s="28"/>
      <c r="I96" s="92"/>
      <c r="J96" s="93"/>
      <c r="K96" s="93"/>
      <c r="L96" s="92"/>
      <c r="M96" s="93"/>
      <c r="N96" s="94"/>
      <c r="O96" s="99"/>
      <c r="P96" s="96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</row>
    <row r="97" ht="14.25" customHeight="1">
      <c r="A97" s="49"/>
      <c r="B97" s="49"/>
      <c r="C97" s="49"/>
      <c r="D97" s="49"/>
      <c r="E97" s="48"/>
      <c r="F97" s="48"/>
      <c r="G97" s="71"/>
      <c r="H97" s="28"/>
      <c r="I97" s="92"/>
      <c r="J97" s="93"/>
      <c r="K97" s="93"/>
      <c r="L97" s="92"/>
      <c r="M97" s="93"/>
      <c r="N97" s="94"/>
      <c r="O97" s="99"/>
      <c r="P97" s="96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</row>
    <row r="98" ht="14.25" customHeight="1">
      <c r="A98" s="49"/>
      <c r="B98" s="49"/>
      <c r="C98" s="49"/>
      <c r="D98" s="49"/>
      <c r="E98" s="48"/>
      <c r="F98" s="48"/>
      <c r="G98" s="71"/>
      <c r="H98" s="28"/>
      <c r="I98" s="92"/>
      <c r="J98" s="93"/>
      <c r="K98" s="93"/>
      <c r="L98" s="92"/>
      <c r="M98" s="93"/>
      <c r="N98" s="94"/>
      <c r="O98" s="99"/>
      <c r="P98" s="96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</row>
    <row r="99" ht="14.25" customHeight="1">
      <c r="A99" s="49"/>
      <c r="B99" s="49"/>
      <c r="C99" s="49"/>
      <c r="D99" s="49"/>
      <c r="E99" s="48"/>
      <c r="F99" s="48"/>
      <c r="G99" s="71"/>
      <c r="H99" s="28"/>
      <c r="I99" s="92"/>
      <c r="J99" s="93"/>
      <c r="K99" s="93"/>
      <c r="L99" s="92"/>
      <c r="M99" s="93"/>
      <c r="N99" s="94"/>
      <c r="O99" s="99"/>
      <c r="P99" s="96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</row>
    <row r="100" ht="14.25" customHeight="1">
      <c r="A100" s="49"/>
      <c r="B100" s="49"/>
      <c r="C100" s="49"/>
      <c r="D100" s="49"/>
      <c r="E100" s="48"/>
      <c r="F100" s="48"/>
      <c r="G100" s="71"/>
      <c r="H100" s="28"/>
      <c r="I100" s="92"/>
      <c r="J100" s="93"/>
      <c r="K100" s="93"/>
      <c r="L100" s="92"/>
      <c r="M100" s="93"/>
      <c r="N100" s="94"/>
      <c r="O100" s="99"/>
      <c r="P100" s="96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</row>
    <row r="101" ht="14.25" customHeight="1">
      <c r="A101" s="49"/>
      <c r="B101" s="49"/>
      <c r="C101" s="49"/>
      <c r="D101" s="49"/>
      <c r="E101" s="48"/>
      <c r="F101" s="48"/>
      <c r="G101" s="71"/>
      <c r="H101" s="28"/>
      <c r="I101" s="92"/>
      <c r="J101" s="93"/>
      <c r="K101" s="93"/>
      <c r="L101" s="92"/>
      <c r="M101" s="93"/>
      <c r="N101" s="94"/>
      <c r="O101" s="99"/>
      <c r="P101" s="96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</row>
    <row r="102" ht="14.25" customHeight="1">
      <c r="A102" s="49"/>
      <c r="B102" s="49"/>
      <c r="C102" s="49"/>
      <c r="D102" s="49"/>
      <c r="E102" s="48"/>
      <c r="F102" s="48"/>
      <c r="G102" s="71"/>
      <c r="H102" s="28"/>
      <c r="I102" s="92"/>
      <c r="J102" s="93"/>
      <c r="K102" s="93"/>
      <c r="L102" s="92"/>
      <c r="M102" s="93"/>
      <c r="N102" s="94"/>
      <c r="O102" s="99"/>
      <c r="P102" s="96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</row>
    <row r="103" ht="14.25" customHeight="1">
      <c r="A103" s="49"/>
      <c r="B103" s="49"/>
      <c r="C103" s="49"/>
      <c r="D103" s="49"/>
      <c r="E103" s="48"/>
      <c r="F103" s="48"/>
      <c r="G103" s="71"/>
      <c r="H103" s="28"/>
      <c r="I103" s="92"/>
      <c r="J103" s="93"/>
      <c r="K103" s="93"/>
      <c r="L103" s="92"/>
      <c r="M103" s="93"/>
      <c r="N103" s="94"/>
      <c r="O103" s="99"/>
      <c r="P103" s="96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</row>
    <row r="104" ht="14.25" customHeight="1">
      <c r="A104" s="49"/>
      <c r="B104" s="49"/>
      <c r="C104" s="49"/>
      <c r="D104" s="49"/>
      <c r="E104" s="48"/>
      <c r="F104" s="48"/>
      <c r="G104" s="71"/>
      <c r="H104" s="28"/>
      <c r="I104" s="92"/>
      <c r="J104" s="93"/>
      <c r="K104" s="93"/>
      <c r="L104" s="92"/>
      <c r="M104" s="93"/>
      <c r="N104" s="94"/>
      <c r="O104" s="99"/>
      <c r="P104" s="96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</row>
    <row r="105" ht="14.25" customHeight="1">
      <c r="A105" s="49"/>
      <c r="B105" s="49"/>
      <c r="C105" s="49"/>
      <c r="D105" s="49"/>
      <c r="E105" s="48"/>
      <c r="F105" s="48"/>
      <c r="G105" s="71"/>
      <c r="H105" s="28"/>
      <c r="I105" s="92"/>
      <c r="J105" s="93"/>
      <c r="K105" s="93"/>
      <c r="L105" s="92"/>
      <c r="M105" s="93"/>
      <c r="N105" s="94"/>
      <c r="O105" s="99"/>
      <c r="P105" s="96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</row>
    <row r="106" ht="14.25" customHeight="1">
      <c r="A106" s="49"/>
      <c r="B106" s="49"/>
      <c r="C106" s="49"/>
      <c r="D106" s="49"/>
      <c r="E106" s="48"/>
      <c r="F106" s="48"/>
      <c r="G106" s="48"/>
      <c r="H106" s="28"/>
      <c r="I106" s="92"/>
      <c r="J106" s="93"/>
      <c r="K106" s="93"/>
      <c r="L106" s="92"/>
      <c r="M106" s="93"/>
      <c r="N106" s="94"/>
      <c r="O106" s="99"/>
      <c r="P106" s="96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</row>
    <row r="107" ht="14.25" customHeight="1">
      <c r="A107" s="49"/>
      <c r="B107" s="49"/>
      <c r="C107" s="49"/>
      <c r="D107" s="49"/>
      <c r="E107" s="48"/>
      <c r="F107" s="48"/>
      <c r="G107" s="48"/>
      <c r="H107" s="28"/>
      <c r="I107" s="92"/>
      <c r="J107" s="93"/>
      <c r="K107" s="93"/>
      <c r="L107" s="92"/>
      <c r="M107" s="93"/>
      <c r="N107" s="94"/>
      <c r="O107" s="99"/>
      <c r="P107" s="96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</row>
    <row r="108" ht="14.25" customHeight="1">
      <c r="A108" s="49"/>
      <c r="B108" s="49"/>
      <c r="C108" s="49"/>
      <c r="D108" s="49"/>
      <c r="E108" s="48"/>
      <c r="F108" s="48"/>
      <c r="G108" s="48"/>
      <c r="H108" s="101"/>
      <c r="I108" s="87"/>
      <c r="J108" s="87"/>
      <c r="K108" s="87"/>
      <c r="L108" s="87"/>
      <c r="M108" s="87"/>
      <c r="N108" s="87"/>
      <c r="O108" s="87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</row>
    <row r="109" ht="14.25" customHeight="1">
      <c r="A109" s="49"/>
      <c r="B109" s="49"/>
      <c r="C109" s="49"/>
      <c r="D109" s="49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</row>
    <row r="110" ht="14.25" customHeight="1">
      <c r="A110" s="49"/>
      <c r="B110" s="49"/>
      <c r="C110" s="49"/>
      <c r="D110" s="49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</row>
    <row r="111" ht="14.25" customHeight="1">
      <c r="A111" s="49"/>
      <c r="B111" s="49"/>
      <c r="C111" s="49"/>
      <c r="D111" s="49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</row>
    <row r="112" ht="14.25" customHeight="1">
      <c r="A112" s="49"/>
      <c r="B112" s="49"/>
      <c r="C112" s="49"/>
      <c r="D112" s="49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</row>
    <row r="113" ht="14.25" customHeight="1">
      <c r="A113" s="49"/>
      <c r="B113" s="49"/>
      <c r="C113" s="49"/>
      <c r="D113" s="49"/>
      <c r="E113" s="48"/>
      <c r="F113" s="48"/>
      <c r="G113" s="48"/>
      <c r="H113" s="48"/>
      <c r="I113" s="102"/>
      <c r="J113" s="48"/>
      <c r="K113" s="48"/>
      <c r="L113" s="48"/>
      <c r="M113" s="48"/>
      <c r="N113" s="48"/>
      <c r="O113" s="48"/>
      <c r="P113" s="48"/>
      <c r="Q113" s="48"/>
      <c r="R113" s="103" t="s">
        <v>1</v>
      </c>
      <c r="S113" s="104" t="s">
        <v>168</v>
      </c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</row>
    <row r="114" ht="14.25" customHeight="1">
      <c r="A114" s="49"/>
      <c r="B114" s="49"/>
      <c r="C114" s="49"/>
      <c r="D114" s="49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105" t="s">
        <v>8</v>
      </c>
      <c r="S114" s="106">
        <f>COUNTIF(P58:P107,R114)</f>
        <v>0</v>
      </c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</row>
    <row r="115" ht="14.25" customHeight="1">
      <c r="A115" s="49"/>
      <c r="B115" s="49"/>
      <c r="C115" s="49"/>
      <c r="D115" s="49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105" t="s">
        <v>10</v>
      </c>
      <c r="S115" s="107">
        <f>COUNTIF(P58:P107,R115)</f>
        <v>0</v>
      </c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</row>
    <row r="116" ht="14.25" customHeight="1">
      <c r="A116" s="49"/>
      <c r="B116" s="49"/>
      <c r="C116" s="49"/>
      <c r="D116" s="49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105" t="s">
        <v>11</v>
      </c>
      <c r="S116" s="107">
        <f>COUNTIF(P58:P107,R116)</f>
        <v>0</v>
      </c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</row>
    <row r="117" ht="14.25" customHeight="1">
      <c r="A117" s="49"/>
      <c r="B117" s="49"/>
      <c r="C117" s="49"/>
      <c r="D117" s="49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105" t="s">
        <v>12</v>
      </c>
      <c r="S117" s="107">
        <f>COUNTIF(P58:P107,R117)</f>
        <v>0</v>
      </c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</row>
    <row r="118" ht="14.25" customHeight="1">
      <c r="A118" s="49"/>
      <c r="B118" s="49"/>
      <c r="C118" s="49"/>
      <c r="D118" s="49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105" t="s">
        <v>13</v>
      </c>
      <c r="S118" s="107">
        <f>COUNTIF(P58:P107,R118)</f>
        <v>0</v>
      </c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</row>
    <row r="119" ht="14.25" customHeight="1">
      <c r="A119" s="49"/>
      <c r="B119" s="49"/>
      <c r="C119" s="49"/>
      <c r="D119" s="49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105" t="s">
        <v>14</v>
      </c>
      <c r="S119" s="107">
        <f>COUNTIF(P58:P107,R119)</f>
        <v>0</v>
      </c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</row>
    <row r="120" ht="14.25" customHeight="1">
      <c r="A120" s="49"/>
      <c r="B120" s="49"/>
      <c r="C120" s="49"/>
      <c r="D120" s="49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105" t="s">
        <v>15</v>
      </c>
      <c r="S120" s="107">
        <f>COUNTIF(P58:P107,R120)</f>
        <v>0</v>
      </c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</row>
    <row r="121" ht="14.25" customHeight="1">
      <c r="A121" s="49"/>
      <c r="B121" s="49"/>
      <c r="C121" s="49"/>
      <c r="D121" s="49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108" t="s">
        <v>16</v>
      </c>
      <c r="S121" s="109">
        <f>COUNTIF(P58:P107,R121)</f>
        <v>0</v>
      </c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</row>
    <row r="122" ht="14.25" customHeight="1">
      <c r="A122" s="49"/>
      <c r="B122" s="49"/>
      <c r="C122" s="49"/>
      <c r="D122" s="49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</row>
    <row r="123" ht="14.25" customHeight="1">
      <c r="A123" s="49"/>
      <c r="B123" s="49"/>
      <c r="C123" s="49"/>
      <c r="D123" s="49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</row>
    <row r="124" ht="14.25" customHeight="1">
      <c r="A124" s="49"/>
      <c r="B124" s="49"/>
      <c r="C124" s="49"/>
      <c r="D124" s="49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</row>
    <row r="125" ht="14.25" customHeight="1">
      <c r="A125" s="49"/>
      <c r="B125" s="49"/>
      <c r="C125" s="49"/>
      <c r="D125" s="49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</row>
    <row r="126" ht="14.25" customHeight="1">
      <c r="A126" s="49"/>
      <c r="B126" s="49"/>
      <c r="C126" s="49"/>
      <c r="D126" s="49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</row>
    <row r="127" ht="14.25" customHeight="1">
      <c r="A127" s="49"/>
      <c r="B127" s="49"/>
      <c r="C127" s="49"/>
      <c r="D127" s="49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</row>
    <row r="128" ht="14.25" customHeight="1">
      <c r="A128" s="49"/>
      <c r="B128" s="49"/>
      <c r="C128" s="49"/>
      <c r="D128" s="49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</row>
    <row r="129" ht="14.25" customHeight="1">
      <c r="A129" s="49"/>
      <c r="B129" s="49"/>
      <c r="C129" s="49"/>
      <c r="D129" s="49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</row>
    <row r="130" ht="14.25" customHeight="1">
      <c r="A130" s="49"/>
      <c r="B130" s="49"/>
      <c r="C130" s="49"/>
      <c r="D130" s="49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</row>
    <row r="131" ht="14.25" customHeight="1">
      <c r="A131" s="49"/>
      <c r="B131" s="49"/>
      <c r="C131" s="49"/>
      <c r="D131" s="49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</row>
    <row r="132" ht="14.25" customHeight="1">
      <c r="A132" s="49"/>
      <c r="B132" s="49"/>
      <c r="C132" s="49"/>
      <c r="D132" s="49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</row>
    <row r="133" ht="14.25" customHeight="1">
      <c r="A133" s="49"/>
      <c r="B133" s="49"/>
      <c r="C133" s="49"/>
      <c r="D133" s="49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</row>
    <row r="134" ht="14.25" customHeight="1">
      <c r="A134" s="49"/>
      <c r="B134" s="49"/>
      <c r="C134" s="49"/>
      <c r="D134" s="49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</row>
    <row r="135" ht="14.25" customHeight="1">
      <c r="A135" s="49"/>
      <c r="B135" s="49"/>
      <c r="C135" s="49"/>
      <c r="D135" s="49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</row>
    <row r="136" ht="14.25" customHeight="1">
      <c r="A136" s="49"/>
      <c r="B136" s="49"/>
      <c r="C136" s="49"/>
      <c r="D136" s="49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</row>
    <row r="137" ht="14.25" customHeight="1">
      <c r="A137" s="49"/>
      <c r="B137" s="49"/>
      <c r="C137" s="49"/>
      <c r="D137" s="49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</row>
    <row r="138" ht="14.25" customHeight="1">
      <c r="A138" s="49"/>
      <c r="B138" s="49"/>
      <c r="C138" s="49"/>
      <c r="D138" s="49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</row>
    <row r="139" ht="14.25" customHeight="1">
      <c r="A139" s="49"/>
      <c r="B139" s="49"/>
      <c r="C139" s="49"/>
      <c r="D139" s="49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</row>
    <row r="140" ht="14.25" customHeight="1">
      <c r="A140" s="49"/>
      <c r="B140" s="49"/>
      <c r="C140" s="49"/>
      <c r="D140" s="49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</row>
    <row r="141" ht="14.25" customHeight="1">
      <c r="A141" s="49"/>
      <c r="B141" s="49"/>
      <c r="C141" s="49"/>
      <c r="D141" s="49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</row>
    <row r="142" ht="14.25" customHeight="1">
      <c r="A142" s="49"/>
      <c r="B142" s="49"/>
      <c r="C142" s="49"/>
      <c r="D142" s="49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</row>
    <row r="143" ht="14.25" customHeight="1">
      <c r="A143" s="49"/>
      <c r="B143" s="49"/>
      <c r="C143" s="49"/>
      <c r="D143" s="49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</row>
    <row r="144" ht="14.25" customHeight="1">
      <c r="A144" s="49"/>
      <c r="B144" s="49"/>
      <c r="C144" s="49"/>
      <c r="D144" s="49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</row>
    <row r="145" ht="14.25" customHeight="1">
      <c r="A145" s="49"/>
      <c r="B145" s="49"/>
      <c r="C145" s="49"/>
      <c r="D145" s="49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</row>
    <row r="146" ht="14.25" customHeight="1">
      <c r="A146" s="49"/>
      <c r="B146" s="49"/>
      <c r="C146" s="49"/>
      <c r="D146" s="49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</row>
    <row r="147" ht="14.25" customHeight="1">
      <c r="A147" s="49"/>
      <c r="B147" s="49"/>
      <c r="C147" s="49"/>
      <c r="D147" s="49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</row>
    <row r="148" ht="14.25" customHeight="1">
      <c r="A148" s="49"/>
      <c r="B148" s="49"/>
      <c r="C148" s="49"/>
      <c r="D148" s="49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</row>
    <row r="149" ht="14.25" customHeight="1">
      <c r="A149" s="49"/>
      <c r="B149" s="49"/>
      <c r="C149" s="49"/>
      <c r="D149" s="49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</row>
    <row r="150" ht="14.25" customHeight="1">
      <c r="A150" s="49"/>
      <c r="B150" s="49"/>
      <c r="C150" s="49"/>
      <c r="D150" s="49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</row>
    <row r="151" ht="14.25" customHeight="1">
      <c r="A151" s="49"/>
      <c r="B151" s="49"/>
      <c r="C151" s="49"/>
      <c r="D151" s="49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</row>
    <row r="152" ht="14.25" customHeight="1">
      <c r="A152" s="49"/>
      <c r="B152" s="49"/>
      <c r="C152" s="49"/>
      <c r="D152" s="49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</row>
    <row r="153" ht="14.25" customHeight="1">
      <c r="A153" s="49"/>
      <c r="B153" s="49"/>
      <c r="C153" s="49"/>
      <c r="D153" s="49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</row>
    <row r="154" ht="14.25" customHeight="1">
      <c r="A154" s="49"/>
      <c r="B154" s="49"/>
      <c r="C154" s="49"/>
      <c r="D154" s="49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</row>
    <row r="155" ht="14.25" customHeight="1">
      <c r="A155" s="49"/>
      <c r="B155" s="49"/>
      <c r="C155" s="49"/>
      <c r="D155" s="49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</row>
    <row r="156" ht="14.25" customHeight="1">
      <c r="A156" s="49"/>
      <c r="B156" s="49"/>
      <c r="C156" s="49"/>
      <c r="D156" s="49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</row>
    <row r="157" ht="14.25" customHeight="1">
      <c r="A157" s="49"/>
      <c r="B157" s="49"/>
      <c r="C157" s="49"/>
      <c r="D157" s="49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</row>
    <row r="158" ht="14.25" customHeight="1">
      <c r="A158" s="49"/>
      <c r="B158" s="49"/>
      <c r="C158" s="49"/>
      <c r="D158" s="49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</row>
    <row r="159" ht="14.25" customHeight="1">
      <c r="A159" s="49"/>
      <c r="B159" s="49"/>
      <c r="C159" s="49"/>
      <c r="D159" s="49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</row>
    <row r="160" ht="14.25" customHeight="1">
      <c r="A160" s="49"/>
      <c r="B160" s="49"/>
      <c r="C160" s="49"/>
      <c r="D160" s="49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</row>
    <row r="161" ht="14.25" customHeight="1">
      <c r="A161" s="49"/>
      <c r="B161" s="49"/>
      <c r="C161" s="49"/>
      <c r="D161" s="49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</row>
    <row r="162" ht="14.25" customHeight="1">
      <c r="A162" s="49"/>
      <c r="B162" s="49"/>
      <c r="C162" s="49"/>
      <c r="D162" s="49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</row>
    <row r="163" ht="14.25" customHeight="1">
      <c r="A163" s="49"/>
      <c r="B163" s="49"/>
      <c r="C163" s="49"/>
      <c r="D163" s="49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</row>
    <row r="164" ht="14.25" customHeight="1">
      <c r="A164" s="49"/>
      <c r="B164" s="49"/>
      <c r="C164" s="49"/>
      <c r="D164" s="49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</row>
    <row r="165" ht="14.25" customHeight="1">
      <c r="A165" s="49"/>
      <c r="B165" s="49"/>
      <c r="C165" s="49"/>
      <c r="D165" s="49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</row>
    <row r="166" ht="14.25" customHeight="1">
      <c r="A166" s="49"/>
      <c r="B166" s="49"/>
      <c r="C166" s="49"/>
      <c r="D166" s="49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</row>
    <row r="167" ht="14.25" customHeight="1">
      <c r="A167" s="49"/>
      <c r="B167" s="49"/>
      <c r="C167" s="49"/>
      <c r="D167" s="49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</row>
    <row r="168" ht="14.25" customHeight="1">
      <c r="A168" s="49"/>
      <c r="B168" s="49"/>
      <c r="C168" s="49"/>
      <c r="D168" s="49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</row>
    <row r="169" ht="14.25" customHeight="1">
      <c r="A169" s="49"/>
      <c r="B169" s="49"/>
      <c r="C169" s="49"/>
      <c r="D169" s="49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</row>
    <row r="170" ht="14.25" customHeight="1">
      <c r="A170" s="49"/>
      <c r="B170" s="49"/>
      <c r="C170" s="49"/>
      <c r="D170" s="49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</row>
    <row r="171" ht="14.25" customHeight="1">
      <c r="A171" s="49"/>
      <c r="B171" s="49"/>
      <c r="C171" s="49"/>
      <c r="D171" s="49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</row>
    <row r="172" ht="14.25" customHeight="1">
      <c r="A172" s="49"/>
      <c r="B172" s="49"/>
      <c r="C172" s="49"/>
      <c r="D172" s="49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</row>
    <row r="173" ht="14.25" customHeight="1">
      <c r="A173" s="49"/>
      <c r="B173" s="49"/>
      <c r="C173" s="49"/>
      <c r="D173" s="49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</row>
    <row r="174" ht="14.25" customHeight="1">
      <c r="A174" s="49"/>
      <c r="B174" s="49"/>
      <c r="C174" s="49"/>
      <c r="D174" s="49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</row>
    <row r="175" ht="14.25" customHeight="1">
      <c r="A175" s="49"/>
      <c r="B175" s="49"/>
      <c r="C175" s="49"/>
      <c r="D175" s="49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</row>
    <row r="176" ht="14.25" customHeight="1">
      <c r="A176" s="49"/>
      <c r="B176" s="49"/>
      <c r="C176" s="49"/>
      <c r="D176" s="49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</row>
    <row r="177" ht="14.25" customHeight="1">
      <c r="A177" s="49"/>
      <c r="B177" s="49"/>
      <c r="C177" s="49"/>
      <c r="D177" s="49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</row>
    <row r="178" ht="14.25" customHeight="1">
      <c r="A178" s="49"/>
      <c r="B178" s="49"/>
      <c r="C178" s="49"/>
      <c r="D178" s="49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</row>
    <row r="179" ht="14.25" customHeight="1">
      <c r="A179" s="49"/>
      <c r="B179" s="49"/>
      <c r="C179" s="49"/>
      <c r="D179" s="49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</row>
    <row r="180" ht="14.25" customHeight="1">
      <c r="A180" s="49"/>
      <c r="B180" s="49"/>
      <c r="C180" s="49"/>
      <c r="D180" s="49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</row>
    <row r="181" ht="14.25" customHeight="1">
      <c r="A181" s="49"/>
      <c r="B181" s="49"/>
      <c r="C181" s="49"/>
      <c r="D181" s="49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</row>
    <row r="182" ht="14.25" customHeight="1">
      <c r="A182" s="49"/>
      <c r="B182" s="49"/>
      <c r="C182" s="49"/>
      <c r="D182" s="49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</row>
    <row r="183" ht="14.25" customHeight="1">
      <c r="A183" s="49"/>
      <c r="B183" s="49"/>
      <c r="C183" s="49"/>
      <c r="D183" s="49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</row>
    <row r="184" ht="14.25" customHeight="1">
      <c r="A184" s="49"/>
      <c r="B184" s="49"/>
      <c r="C184" s="49"/>
      <c r="D184" s="49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</row>
    <row r="185" ht="14.25" customHeight="1">
      <c r="A185" s="49"/>
      <c r="B185" s="49"/>
      <c r="C185" s="49"/>
      <c r="D185" s="49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</row>
    <row r="186" ht="14.25" customHeight="1">
      <c r="A186" s="49"/>
      <c r="B186" s="49"/>
      <c r="C186" s="49"/>
      <c r="D186" s="49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</row>
    <row r="187" ht="14.25" customHeight="1">
      <c r="A187" s="49"/>
      <c r="B187" s="49"/>
      <c r="C187" s="49"/>
      <c r="D187" s="49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</row>
    <row r="188" ht="14.25" customHeight="1">
      <c r="A188" s="49"/>
      <c r="B188" s="49"/>
      <c r="C188" s="49"/>
      <c r="D188" s="49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</row>
    <row r="189" ht="14.25" customHeight="1">
      <c r="A189" s="49"/>
      <c r="B189" s="49"/>
      <c r="C189" s="49"/>
      <c r="D189" s="49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</row>
    <row r="190" ht="14.25" customHeight="1">
      <c r="A190" s="49"/>
      <c r="B190" s="49"/>
      <c r="C190" s="49"/>
      <c r="D190" s="49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</row>
    <row r="191" ht="14.25" customHeight="1">
      <c r="A191" s="49"/>
      <c r="B191" s="49"/>
      <c r="C191" s="49"/>
      <c r="D191" s="49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</row>
    <row r="192" ht="14.25" customHeight="1">
      <c r="A192" s="49"/>
      <c r="B192" s="49"/>
      <c r="C192" s="49"/>
      <c r="D192" s="49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</row>
    <row r="193" ht="14.25" customHeight="1">
      <c r="A193" s="49"/>
      <c r="B193" s="49"/>
      <c r="C193" s="49"/>
      <c r="D193" s="49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</row>
    <row r="194" ht="14.25" customHeight="1">
      <c r="A194" s="49"/>
      <c r="B194" s="49"/>
      <c r="C194" s="49"/>
      <c r="D194" s="49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</row>
    <row r="195" ht="14.25" customHeight="1">
      <c r="A195" s="49"/>
      <c r="B195" s="49"/>
      <c r="C195" s="49"/>
      <c r="D195" s="49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</row>
    <row r="196" ht="14.25" customHeight="1">
      <c r="A196" s="49"/>
      <c r="B196" s="49"/>
      <c r="C196" s="49"/>
      <c r="D196" s="49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</row>
    <row r="197" ht="14.25" customHeight="1">
      <c r="A197" s="49"/>
      <c r="B197" s="49"/>
      <c r="C197" s="49"/>
      <c r="D197" s="49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</row>
    <row r="198" ht="14.25" customHeight="1">
      <c r="A198" s="49"/>
      <c r="B198" s="49"/>
      <c r="C198" s="49"/>
      <c r="D198" s="49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</row>
    <row r="199" ht="14.25" customHeight="1">
      <c r="A199" s="49"/>
      <c r="B199" s="49"/>
      <c r="C199" s="49"/>
      <c r="D199" s="49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</row>
    <row r="200" ht="14.25" customHeight="1">
      <c r="A200" s="49"/>
      <c r="B200" s="49"/>
      <c r="C200" s="49"/>
      <c r="D200" s="49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</row>
    <row r="201" ht="14.25" customHeight="1">
      <c r="A201" s="49"/>
      <c r="B201" s="49"/>
      <c r="C201" s="49"/>
      <c r="D201" s="49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</row>
    <row r="202" ht="14.25" customHeight="1">
      <c r="A202" s="49"/>
      <c r="B202" s="49"/>
      <c r="C202" s="49"/>
      <c r="D202" s="49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</row>
    <row r="203" ht="14.25" customHeight="1">
      <c r="A203" s="49"/>
      <c r="B203" s="49"/>
      <c r="C203" s="49"/>
      <c r="D203" s="49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</row>
    <row r="204" ht="14.25" customHeight="1">
      <c r="A204" s="49"/>
      <c r="B204" s="49"/>
      <c r="C204" s="49"/>
      <c r="D204" s="49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</row>
    <row r="205" ht="14.25" customHeight="1">
      <c r="A205" s="49"/>
      <c r="B205" s="49"/>
      <c r="C205" s="49"/>
      <c r="D205" s="49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</row>
    <row r="206" ht="14.25" customHeight="1">
      <c r="A206" s="49"/>
      <c r="B206" s="49"/>
      <c r="C206" s="49"/>
      <c r="D206" s="49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</row>
    <row r="207" ht="14.25" customHeight="1">
      <c r="A207" s="49"/>
      <c r="B207" s="49"/>
      <c r="C207" s="49"/>
      <c r="D207" s="49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</row>
    <row r="208" ht="14.25" customHeight="1">
      <c r="A208" s="49"/>
      <c r="B208" s="49"/>
      <c r="C208" s="49"/>
      <c r="D208" s="49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</row>
    <row r="209" ht="14.25" customHeight="1">
      <c r="A209" s="49"/>
      <c r="B209" s="49"/>
      <c r="C209" s="49"/>
      <c r="D209" s="49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</row>
    <row r="210" ht="14.25" customHeight="1">
      <c r="A210" s="49"/>
      <c r="B210" s="49"/>
      <c r="C210" s="49"/>
      <c r="D210" s="49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</row>
    <row r="211" ht="14.25" customHeight="1">
      <c r="A211" s="49"/>
      <c r="B211" s="49"/>
      <c r="C211" s="49"/>
      <c r="D211" s="49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</row>
    <row r="212" ht="14.25" customHeight="1">
      <c r="A212" s="49"/>
      <c r="B212" s="49"/>
      <c r="C212" s="49"/>
      <c r="D212" s="49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</row>
    <row r="213" ht="14.25" customHeight="1">
      <c r="A213" s="49"/>
      <c r="B213" s="49"/>
      <c r="C213" s="49"/>
      <c r="D213" s="49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</row>
    <row r="214" ht="14.25" customHeight="1">
      <c r="A214" s="49"/>
      <c r="B214" s="49"/>
      <c r="C214" s="49"/>
      <c r="D214" s="49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</row>
    <row r="215" ht="14.25" customHeight="1">
      <c r="A215" s="49"/>
      <c r="B215" s="49"/>
      <c r="C215" s="49"/>
      <c r="D215" s="49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</row>
    <row r="216" ht="14.25" customHeight="1">
      <c r="A216" s="49"/>
      <c r="B216" s="49"/>
      <c r="C216" s="49"/>
      <c r="D216" s="49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</row>
    <row r="217" ht="14.25" customHeight="1">
      <c r="A217" s="49"/>
      <c r="B217" s="49"/>
      <c r="C217" s="49"/>
      <c r="D217" s="49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</row>
    <row r="218" ht="14.25" customHeight="1">
      <c r="A218" s="49"/>
      <c r="B218" s="49"/>
      <c r="C218" s="49"/>
      <c r="D218" s="49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</row>
    <row r="219" ht="14.25" customHeight="1">
      <c r="A219" s="49"/>
      <c r="B219" s="49"/>
      <c r="C219" s="49"/>
      <c r="D219" s="49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</row>
    <row r="220" ht="14.25" customHeight="1">
      <c r="A220" s="49"/>
      <c r="B220" s="49"/>
      <c r="C220" s="49"/>
      <c r="D220" s="49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</row>
    <row r="221" ht="14.25" customHeight="1">
      <c r="A221" s="49"/>
      <c r="B221" s="49"/>
      <c r="C221" s="49"/>
      <c r="D221" s="49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</row>
    <row r="222" ht="14.25" customHeight="1">
      <c r="A222" s="49"/>
      <c r="B222" s="49"/>
      <c r="C222" s="49"/>
      <c r="D222" s="49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</row>
    <row r="223" ht="14.25" customHeight="1">
      <c r="A223" s="49"/>
      <c r="B223" s="49"/>
      <c r="C223" s="49"/>
      <c r="D223" s="49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</row>
    <row r="224" ht="14.25" customHeight="1">
      <c r="A224" s="49"/>
      <c r="B224" s="49"/>
      <c r="C224" s="49"/>
      <c r="D224" s="49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</row>
    <row r="225" ht="14.25" customHeight="1">
      <c r="A225" s="49"/>
      <c r="B225" s="49"/>
      <c r="C225" s="49"/>
      <c r="D225" s="49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</row>
    <row r="226" ht="14.25" customHeight="1">
      <c r="A226" s="49"/>
      <c r="B226" s="49"/>
      <c r="C226" s="49"/>
      <c r="D226" s="49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</row>
    <row r="227" ht="14.25" customHeight="1">
      <c r="A227" s="49"/>
      <c r="B227" s="49"/>
      <c r="C227" s="49"/>
      <c r="D227" s="49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</row>
    <row r="228" ht="14.25" customHeight="1">
      <c r="A228" s="49"/>
      <c r="B228" s="49"/>
      <c r="C228" s="49"/>
      <c r="D228" s="49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</row>
    <row r="229" ht="14.25" customHeight="1">
      <c r="A229" s="49"/>
      <c r="B229" s="49"/>
      <c r="C229" s="49"/>
      <c r="D229" s="49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</row>
    <row r="230" ht="14.25" customHeight="1">
      <c r="A230" s="49"/>
      <c r="B230" s="49"/>
      <c r="C230" s="49"/>
      <c r="D230" s="49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</row>
    <row r="231" ht="14.25" customHeight="1">
      <c r="A231" s="49"/>
      <c r="B231" s="49"/>
      <c r="C231" s="49"/>
      <c r="D231" s="49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</row>
    <row r="232" ht="14.25" customHeight="1">
      <c r="A232" s="49"/>
      <c r="B232" s="49"/>
      <c r="C232" s="49"/>
      <c r="D232" s="49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</row>
    <row r="233" ht="14.25" customHeight="1">
      <c r="A233" s="49"/>
      <c r="B233" s="49"/>
      <c r="C233" s="49"/>
      <c r="D233" s="49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</row>
    <row r="234" ht="14.25" customHeight="1">
      <c r="A234" s="49"/>
      <c r="B234" s="49"/>
      <c r="C234" s="49"/>
      <c r="D234" s="49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</row>
    <row r="235" ht="14.25" customHeight="1">
      <c r="A235" s="49"/>
      <c r="B235" s="49"/>
      <c r="C235" s="49"/>
      <c r="D235" s="49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</row>
    <row r="236" ht="14.25" customHeight="1">
      <c r="A236" s="49"/>
      <c r="B236" s="49"/>
      <c r="C236" s="49"/>
      <c r="D236" s="49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</row>
    <row r="237" ht="14.25" customHeight="1">
      <c r="A237" s="49"/>
      <c r="B237" s="49"/>
      <c r="C237" s="49"/>
      <c r="D237" s="49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</row>
    <row r="238" ht="14.25" customHeight="1">
      <c r="A238" s="49"/>
      <c r="B238" s="49"/>
      <c r="C238" s="49"/>
      <c r="D238" s="49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</row>
    <row r="239" ht="14.25" customHeight="1">
      <c r="A239" s="49"/>
      <c r="B239" s="49"/>
      <c r="C239" s="49"/>
      <c r="D239" s="49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</row>
    <row r="240" ht="14.25" customHeight="1">
      <c r="A240" s="49"/>
      <c r="B240" s="49"/>
      <c r="C240" s="49"/>
      <c r="D240" s="49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</row>
    <row r="241" ht="14.25" customHeight="1">
      <c r="A241" s="49"/>
      <c r="B241" s="49"/>
      <c r="C241" s="49"/>
      <c r="D241" s="49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</row>
    <row r="242" ht="14.25" customHeight="1">
      <c r="A242" s="49"/>
      <c r="B242" s="49"/>
      <c r="C242" s="49"/>
      <c r="D242" s="49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</row>
    <row r="243" ht="14.25" customHeight="1">
      <c r="A243" s="49"/>
      <c r="B243" s="49"/>
      <c r="C243" s="49"/>
      <c r="D243" s="49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</row>
    <row r="244" ht="14.25" customHeight="1">
      <c r="A244" s="49"/>
      <c r="B244" s="49"/>
      <c r="C244" s="49"/>
      <c r="D244" s="49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</row>
    <row r="245" ht="14.25" customHeight="1">
      <c r="A245" s="49"/>
      <c r="B245" s="49"/>
      <c r="C245" s="49"/>
      <c r="D245" s="49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</row>
    <row r="246" ht="14.25" customHeight="1">
      <c r="A246" s="49"/>
      <c r="B246" s="49"/>
      <c r="C246" s="49"/>
      <c r="D246" s="49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</row>
    <row r="247" ht="14.25" customHeight="1">
      <c r="A247" s="49"/>
      <c r="B247" s="49"/>
      <c r="C247" s="49"/>
      <c r="D247" s="49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</row>
    <row r="248" ht="14.25" customHeight="1">
      <c r="A248" s="49"/>
      <c r="B248" s="49"/>
      <c r="C248" s="49"/>
      <c r="D248" s="49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</row>
    <row r="249" ht="14.25" customHeight="1">
      <c r="A249" s="49"/>
      <c r="B249" s="49"/>
      <c r="C249" s="49"/>
      <c r="D249" s="49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</row>
    <row r="250" ht="14.25" customHeight="1">
      <c r="A250" s="49"/>
      <c r="B250" s="49"/>
      <c r="C250" s="49"/>
      <c r="D250" s="49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</row>
    <row r="251" ht="14.25" customHeight="1">
      <c r="A251" s="49"/>
      <c r="B251" s="49"/>
      <c r="C251" s="49"/>
      <c r="D251" s="49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</row>
    <row r="252" ht="14.25" customHeight="1">
      <c r="A252" s="49"/>
      <c r="B252" s="49"/>
      <c r="C252" s="49"/>
      <c r="D252" s="49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</row>
    <row r="253" ht="14.25" customHeight="1">
      <c r="A253" s="49"/>
      <c r="B253" s="49"/>
      <c r="C253" s="49"/>
      <c r="D253" s="49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</row>
    <row r="254" ht="14.25" customHeight="1">
      <c r="A254" s="49"/>
      <c r="B254" s="49"/>
      <c r="C254" s="49"/>
      <c r="D254" s="49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</row>
    <row r="255" ht="14.25" customHeight="1">
      <c r="A255" s="49"/>
      <c r="B255" s="49"/>
      <c r="C255" s="49"/>
      <c r="D255" s="49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</row>
    <row r="256" ht="14.25" customHeight="1">
      <c r="A256" s="49"/>
      <c r="B256" s="49"/>
      <c r="C256" s="49"/>
      <c r="D256" s="49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</row>
    <row r="257" ht="14.25" customHeight="1">
      <c r="A257" s="49"/>
      <c r="B257" s="49"/>
      <c r="C257" s="49"/>
      <c r="D257" s="49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</row>
    <row r="258" ht="14.25" customHeight="1">
      <c r="A258" s="49"/>
      <c r="B258" s="49"/>
      <c r="C258" s="49"/>
      <c r="D258" s="49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</row>
    <row r="259" ht="14.25" customHeight="1">
      <c r="A259" s="49"/>
      <c r="B259" s="49"/>
      <c r="C259" s="49"/>
      <c r="D259" s="49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</row>
    <row r="260" ht="14.25" customHeight="1">
      <c r="A260" s="49"/>
      <c r="B260" s="49"/>
      <c r="C260" s="49"/>
      <c r="D260" s="49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</row>
    <row r="261" ht="14.25" customHeight="1">
      <c r="A261" s="49"/>
      <c r="B261" s="49"/>
      <c r="C261" s="49"/>
      <c r="D261" s="49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</row>
    <row r="262" ht="14.25" customHeight="1">
      <c r="A262" s="49"/>
      <c r="B262" s="49"/>
      <c r="C262" s="49"/>
      <c r="D262" s="49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</row>
    <row r="263" ht="14.25" customHeight="1">
      <c r="A263" s="49"/>
      <c r="B263" s="49"/>
      <c r="C263" s="49"/>
      <c r="D263" s="49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</row>
    <row r="264" ht="14.25" customHeight="1">
      <c r="A264" s="49"/>
      <c r="B264" s="49"/>
      <c r="C264" s="49"/>
      <c r="D264" s="49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</row>
    <row r="265" ht="14.25" customHeight="1">
      <c r="A265" s="49"/>
      <c r="B265" s="49"/>
      <c r="C265" s="49"/>
      <c r="D265" s="49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</row>
    <row r="266" ht="14.25" customHeight="1">
      <c r="A266" s="49"/>
      <c r="B266" s="49"/>
      <c r="C266" s="49"/>
      <c r="D266" s="49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</row>
    <row r="267" ht="14.25" customHeight="1">
      <c r="A267" s="49"/>
      <c r="B267" s="49"/>
      <c r="C267" s="49"/>
      <c r="D267" s="49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</row>
    <row r="268" ht="14.25" customHeight="1">
      <c r="A268" s="49"/>
      <c r="B268" s="49"/>
      <c r="C268" s="49"/>
      <c r="D268" s="49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</row>
    <row r="269" ht="14.25" customHeight="1">
      <c r="A269" s="49"/>
      <c r="B269" s="49"/>
      <c r="C269" s="49"/>
      <c r="D269" s="49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</row>
    <row r="270" ht="14.25" customHeight="1">
      <c r="A270" s="49"/>
      <c r="B270" s="49"/>
      <c r="C270" s="49"/>
      <c r="D270" s="49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</row>
    <row r="271" ht="14.25" customHeight="1">
      <c r="A271" s="49"/>
      <c r="B271" s="49"/>
      <c r="C271" s="49"/>
      <c r="D271" s="49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</row>
    <row r="272" ht="14.25" customHeight="1">
      <c r="A272" s="49"/>
      <c r="B272" s="49"/>
      <c r="C272" s="49"/>
      <c r="D272" s="49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</row>
    <row r="273" ht="14.25" customHeight="1">
      <c r="A273" s="49"/>
      <c r="B273" s="49"/>
      <c r="C273" s="49"/>
      <c r="D273" s="49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</row>
    <row r="274" ht="14.25" customHeight="1">
      <c r="A274" s="49"/>
      <c r="B274" s="49"/>
      <c r="C274" s="49"/>
      <c r="D274" s="49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</row>
    <row r="275" ht="14.25" customHeight="1">
      <c r="A275" s="49"/>
      <c r="B275" s="49"/>
      <c r="C275" s="49"/>
      <c r="D275" s="49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</row>
    <row r="276" ht="14.25" customHeight="1">
      <c r="A276" s="49"/>
      <c r="B276" s="49"/>
      <c r="C276" s="49"/>
      <c r="D276" s="49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</row>
    <row r="277" ht="14.25" customHeight="1">
      <c r="A277" s="49"/>
      <c r="B277" s="49"/>
      <c r="C277" s="49"/>
      <c r="D277" s="49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</row>
    <row r="278" ht="14.25" customHeight="1">
      <c r="A278" s="49"/>
      <c r="B278" s="49"/>
      <c r="C278" s="49"/>
      <c r="D278" s="49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</row>
    <row r="279" ht="14.25" customHeight="1">
      <c r="A279" s="49"/>
      <c r="B279" s="49"/>
      <c r="C279" s="49"/>
      <c r="D279" s="49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</row>
    <row r="280" ht="14.25" customHeight="1">
      <c r="A280" s="49"/>
      <c r="B280" s="49"/>
      <c r="C280" s="49"/>
      <c r="D280" s="49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</row>
    <row r="281" ht="14.25" customHeight="1">
      <c r="A281" s="49"/>
      <c r="B281" s="49"/>
      <c r="C281" s="49"/>
      <c r="D281" s="49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</row>
    <row r="282" ht="14.25" customHeight="1">
      <c r="A282" s="49"/>
      <c r="B282" s="49"/>
      <c r="C282" s="49"/>
      <c r="D282" s="49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</row>
    <row r="283" ht="14.25" customHeight="1">
      <c r="A283" s="49"/>
      <c r="B283" s="49"/>
      <c r="C283" s="49"/>
      <c r="D283" s="49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</row>
    <row r="284" ht="14.25" customHeight="1">
      <c r="A284" s="49"/>
      <c r="B284" s="49"/>
      <c r="C284" s="49"/>
      <c r="D284" s="49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</row>
    <row r="285" ht="14.25" customHeight="1">
      <c r="A285" s="49"/>
      <c r="B285" s="49"/>
      <c r="C285" s="49"/>
      <c r="D285" s="49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</row>
    <row r="286" ht="14.25" customHeight="1">
      <c r="A286" s="49"/>
      <c r="B286" s="49"/>
      <c r="C286" s="49"/>
      <c r="D286" s="49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</row>
    <row r="287" ht="14.25" customHeight="1">
      <c r="A287" s="49"/>
      <c r="B287" s="49"/>
      <c r="C287" s="49"/>
      <c r="D287" s="49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</row>
    <row r="288" ht="14.25" customHeight="1">
      <c r="A288" s="49"/>
      <c r="B288" s="49"/>
      <c r="C288" s="49"/>
      <c r="D288" s="49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</row>
    <row r="289" ht="14.25" customHeight="1">
      <c r="A289" s="49"/>
      <c r="B289" s="49"/>
      <c r="C289" s="49"/>
      <c r="D289" s="49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</row>
    <row r="290" ht="14.25" customHeight="1">
      <c r="A290" s="49"/>
      <c r="B290" s="49"/>
      <c r="C290" s="49"/>
      <c r="D290" s="49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</row>
    <row r="291" ht="14.25" customHeight="1">
      <c r="A291" s="49"/>
      <c r="B291" s="49"/>
      <c r="C291" s="49"/>
      <c r="D291" s="49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</row>
    <row r="292" ht="14.25" customHeight="1">
      <c r="A292" s="49"/>
      <c r="B292" s="49"/>
      <c r="C292" s="49"/>
      <c r="D292" s="49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</row>
    <row r="293" ht="14.25" customHeight="1">
      <c r="A293" s="49"/>
      <c r="B293" s="49"/>
      <c r="C293" s="49"/>
      <c r="D293" s="49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</row>
    <row r="294" ht="14.25" customHeight="1">
      <c r="A294" s="49"/>
      <c r="B294" s="49"/>
      <c r="C294" s="49"/>
      <c r="D294" s="49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</row>
    <row r="295" ht="14.25" customHeight="1">
      <c r="A295" s="49"/>
      <c r="B295" s="49"/>
      <c r="C295" s="49"/>
      <c r="D295" s="49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</row>
    <row r="296" ht="14.25" customHeight="1">
      <c r="A296" s="49"/>
      <c r="B296" s="49"/>
      <c r="C296" s="49"/>
      <c r="D296" s="49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</row>
    <row r="297" ht="14.25" customHeight="1">
      <c r="A297" s="49"/>
      <c r="B297" s="49"/>
      <c r="C297" s="49"/>
      <c r="D297" s="49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</row>
    <row r="298" ht="14.25" customHeight="1">
      <c r="A298" s="49"/>
      <c r="B298" s="49"/>
      <c r="C298" s="49"/>
      <c r="D298" s="49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</row>
    <row r="299" ht="14.25" customHeight="1">
      <c r="A299" s="49"/>
      <c r="B299" s="49"/>
      <c r="C299" s="49"/>
      <c r="D299" s="49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</row>
    <row r="300" ht="14.25" customHeight="1">
      <c r="A300" s="49"/>
      <c r="B300" s="49"/>
      <c r="C300" s="49"/>
      <c r="D300" s="49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</row>
    <row r="301" ht="14.25" customHeight="1">
      <c r="A301" s="49"/>
      <c r="B301" s="49"/>
      <c r="C301" s="49"/>
      <c r="D301" s="49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</row>
    <row r="302" ht="14.25" customHeight="1">
      <c r="A302" s="49"/>
      <c r="B302" s="49"/>
      <c r="C302" s="49"/>
      <c r="D302" s="49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</row>
    <row r="303" ht="14.25" customHeight="1">
      <c r="A303" s="49"/>
      <c r="B303" s="49"/>
      <c r="C303" s="49"/>
      <c r="D303" s="49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</row>
    <row r="304" ht="14.25" customHeight="1">
      <c r="A304" s="49"/>
      <c r="B304" s="49"/>
      <c r="C304" s="49"/>
      <c r="D304" s="49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</row>
    <row r="305" ht="14.25" customHeight="1">
      <c r="A305" s="49"/>
      <c r="B305" s="49"/>
      <c r="C305" s="49"/>
      <c r="D305" s="49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</row>
    <row r="306" ht="14.25" customHeight="1">
      <c r="A306" s="49"/>
      <c r="B306" s="49"/>
      <c r="C306" s="49"/>
      <c r="D306" s="49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</row>
    <row r="307" ht="14.25" customHeight="1">
      <c r="A307" s="49"/>
      <c r="B307" s="49"/>
      <c r="C307" s="49"/>
      <c r="D307" s="49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</row>
    <row r="308" ht="14.25" customHeight="1">
      <c r="A308" s="49"/>
      <c r="B308" s="49"/>
      <c r="C308" s="49"/>
      <c r="D308" s="49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</row>
    <row r="309" ht="14.25" customHeight="1">
      <c r="A309" s="49"/>
      <c r="B309" s="49"/>
      <c r="C309" s="49"/>
      <c r="D309" s="49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</row>
    <row r="310" ht="14.25" customHeight="1">
      <c r="A310" s="49"/>
      <c r="B310" s="49"/>
      <c r="C310" s="49"/>
      <c r="D310" s="49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</row>
    <row r="311" ht="14.25" customHeight="1">
      <c r="A311" s="49"/>
      <c r="B311" s="49"/>
      <c r="C311" s="49"/>
      <c r="D311" s="49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</row>
    <row r="312" ht="14.25" customHeight="1">
      <c r="A312" s="49"/>
      <c r="B312" s="49"/>
      <c r="C312" s="49"/>
      <c r="D312" s="49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</row>
    <row r="313" ht="14.25" customHeight="1">
      <c r="A313" s="49"/>
      <c r="B313" s="49"/>
      <c r="C313" s="49"/>
      <c r="D313" s="49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</row>
    <row r="314" ht="14.25" customHeight="1">
      <c r="A314" s="49"/>
      <c r="B314" s="49"/>
      <c r="C314" s="49"/>
      <c r="D314" s="49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</row>
    <row r="315" ht="14.25" customHeight="1">
      <c r="A315" s="49"/>
      <c r="B315" s="49"/>
      <c r="C315" s="49"/>
      <c r="D315" s="49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</row>
    <row r="316" ht="14.25" customHeight="1">
      <c r="A316" s="49"/>
      <c r="B316" s="49"/>
      <c r="C316" s="49"/>
      <c r="D316" s="49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</row>
    <row r="317" ht="14.25" customHeight="1">
      <c r="A317" s="49"/>
      <c r="B317" s="49"/>
      <c r="C317" s="49"/>
      <c r="D317" s="49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</row>
    <row r="318" ht="14.25" customHeight="1">
      <c r="A318" s="49"/>
      <c r="B318" s="49"/>
      <c r="C318" s="49"/>
      <c r="D318" s="49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</row>
    <row r="319" ht="14.25" customHeight="1">
      <c r="A319" s="49"/>
      <c r="B319" s="49"/>
      <c r="C319" s="49"/>
      <c r="D319" s="49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</row>
    <row r="320" ht="14.25" customHeight="1">
      <c r="A320" s="49"/>
      <c r="B320" s="49"/>
      <c r="C320" s="49"/>
      <c r="D320" s="49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</row>
    <row r="321" ht="14.25" customHeight="1">
      <c r="A321" s="49"/>
      <c r="B321" s="49"/>
      <c r="C321" s="49"/>
      <c r="D321" s="49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</row>
    <row r="322" ht="14.25" customHeight="1">
      <c r="A322" s="49"/>
      <c r="B322" s="49"/>
      <c r="C322" s="49"/>
      <c r="D322" s="49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</row>
    <row r="323" ht="14.25" customHeight="1">
      <c r="A323" s="49"/>
      <c r="B323" s="49"/>
      <c r="C323" s="49"/>
      <c r="D323" s="49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</row>
    <row r="324" ht="14.25" customHeight="1">
      <c r="A324" s="49"/>
      <c r="B324" s="49"/>
      <c r="C324" s="49"/>
      <c r="D324" s="49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</row>
    <row r="325" ht="14.25" customHeight="1">
      <c r="A325" s="49"/>
      <c r="B325" s="49"/>
      <c r="C325" s="49"/>
      <c r="D325" s="49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</row>
    <row r="326" ht="14.25" customHeight="1">
      <c r="A326" s="49"/>
      <c r="B326" s="49"/>
      <c r="C326" s="49"/>
      <c r="D326" s="49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</row>
    <row r="327" ht="14.25" customHeight="1">
      <c r="A327" s="49"/>
      <c r="B327" s="49"/>
      <c r="C327" s="49"/>
      <c r="D327" s="49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</row>
    <row r="328" ht="14.25" customHeight="1">
      <c r="A328" s="49"/>
      <c r="B328" s="49"/>
      <c r="C328" s="49"/>
      <c r="D328" s="49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</row>
    <row r="329" ht="14.25" customHeight="1">
      <c r="A329" s="49"/>
      <c r="B329" s="49"/>
      <c r="C329" s="49"/>
      <c r="D329" s="49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</row>
    <row r="330" ht="14.25" customHeight="1">
      <c r="A330" s="49"/>
      <c r="B330" s="49"/>
      <c r="C330" s="49"/>
      <c r="D330" s="49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</row>
    <row r="331" ht="14.25" customHeight="1">
      <c r="A331" s="49"/>
      <c r="B331" s="49"/>
      <c r="C331" s="49"/>
      <c r="D331" s="49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</row>
    <row r="332" ht="14.25" customHeight="1">
      <c r="A332" s="49"/>
      <c r="B332" s="49"/>
      <c r="C332" s="49"/>
      <c r="D332" s="49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</row>
    <row r="333" ht="14.25" customHeight="1">
      <c r="A333" s="49"/>
      <c r="B333" s="49"/>
      <c r="C333" s="49"/>
      <c r="D333" s="49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</row>
    <row r="334" ht="14.25" customHeight="1">
      <c r="A334" s="49"/>
      <c r="B334" s="49"/>
      <c r="C334" s="49"/>
      <c r="D334" s="49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</row>
    <row r="335" ht="14.25" customHeight="1">
      <c r="A335" s="49"/>
      <c r="B335" s="49"/>
      <c r="C335" s="49"/>
      <c r="D335" s="49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</row>
    <row r="336" ht="14.25" customHeight="1">
      <c r="A336" s="49"/>
      <c r="B336" s="49"/>
      <c r="C336" s="49"/>
      <c r="D336" s="49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</row>
    <row r="337" ht="14.25" customHeight="1">
      <c r="A337" s="49"/>
      <c r="B337" s="49"/>
      <c r="C337" s="49"/>
      <c r="D337" s="49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</row>
    <row r="338" ht="14.25" customHeight="1">
      <c r="A338" s="49"/>
      <c r="B338" s="49"/>
      <c r="C338" s="49"/>
      <c r="D338" s="49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</row>
    <row r="339" ht="14.25" customHeight="1">
      <c r="A339" s="49"/>
      <c r="B339" s="49"/>
      <c r="C339" s="49"/>
      <c r="D339" s="49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</row>
    <row r="340" ht="14.25" customHeight="1">
      <c r="A340" s="49"/>
      <c r="B340" s="49"/>
      <c r="C340" s="49"/>
      <c r="D340" s="49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</row>
    <row r="341" ht="14.25" customHeight="1">
      <c r="A341" s="49"/>
      <c r="B341" s="49"/>
      <c r="C341" s="49"/>
      <c r="D341" s="49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</row>
    <row r="342" ht="14.25" customHeight="1">
      <c r="A342" s="49"/>
      <c r="B342" s="49"/>
      <c r="C342" s="49"/>
      <c r="D342" s="49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</row>
    <row r="343" ht="14.25" customHeight="1">
      <c r="A343" s="49"/>
      <c r="B343" s="49"/>
      <c r="C343" s="49"/>
      <c r="D343" s="49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</row>
    <row r="344" ht="14.25" customHeight="1">
      <c r="A344" s="49"/>
      <c r="B344" s="49"/>
      <c r="C344" s="49"/>
      <c r="D344" s="49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</row>
    <row r="345" ht="14.25" customHeight="1">
      <c r="A345" s="49"/>
      <c r="B345" s="49"/>
      <c r="C345" s="49"/>
      <c r="D345" s="49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</row>
    <row r="346" ht="14.25" customHeight="1">
      <c r="A346" s="49"/>
      <c r="B346" s="49"/>
      <c r="C346" s="49"/>
      <c r="D346" s="49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</row>
    <row r="347" ht="14.25" customHeight="1">
      <c r="A347" s="49"/>
      <c r="B347" s="49"/>
      <c r="C347" s="49"/>
      <c r="D347" s="49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</row>
    <row r="348" ht="14.25" customHeight="1">
      <c r="A348" s="49"/>
      <c r="B348" s="49"/>
      <c r="C348" s="49"/>
      <c r="D348" s="49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</row>
    <row r="349" ht="14.25" customHeight="1">
      <c r="A349" s="49"/>
      <c r="B349" s="49"/>
      <c r="C349" s="49"/>
      <c r="D349" s="49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</row>
    <row r="350" ht="14.25" customHeight="1">
      <c r="A350" s="49"/>
      <c r="B350" s="49"/>
      <c r="C350" s="49"/>
      <c r="D350" s="49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</row>
    <row r="351" ht="14.25" customHeight="1">
      <c r="A351" s="49"/>
      <c r="B351" s="49"/>
      <c r="C351" s="49"/>
      <c r="D351" s="49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</row>
    <row r="352" ht="14.25" customHeight="1">
      <c r="A352" s="49"/>
      <c r="B352" s="49"/>
      <c r="C352" s="49"/>
      <c r="D352" s="49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</row>
    <row r="353" ht="14.25" customHeight="1">
      <c r="A353" s="49"/>
      <c r="B353" s="49"/>
      <c r="C353" s="49"/>
      <c r="D353" s="49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</row>
    <row r="354" ht="14.25" customHeight="1">
      <c r="A354" s="49"/>
      <c r="B354" s="49"/>
      <c r="C354" s="49"/>
      <c r="D354" s="49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</row>
    <row r="355" ht="14.25" customHeight="1">
      <c r="A355" s="49"/>
      <c r="B355" s="49"/>
      <c r="C355" s="49"/>
      <c r="D355" s="49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</row>
    <row r="356" ht="14.25" customHeight="1">
      <c r="A356" s="49"/>
      <c r="B356" s="49"/>
      <c r="C356" s="49"/>
      <c r="D356" s="49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</row>
    <row r="357" ht="14.25" customHeight="1">
      <c r="A357" s="49"/>
      <c r="B357" s="49"/>
      <c r="C357" s="49"/>
      <c r="D357" s="49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</row>
    <row r="358" ht="14.25" customHeight="1">
      <c r="A358" s="49"/>
      <c r="B358" s="49"/>
      <c r="C358" s="49"/>
      <c r="D358" s="49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</row>
    <row r="359" ht="14.25" customHeight="1">
      <c r="A359" s="49"/>
      <c r="B359" s="49"/>
      <c r="C359" s="49"/>
      <c r="D359" s="49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</row>
    <row r="360" ht="14.25" customHeight="1">
      <c r="A360" s="49"/>
      <c r="B360" s="49"/>
      <c r="C360" s="49"/>
      <c r="D360" s="49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</row>
    <row r="361" ht="14.25" customHeight="1">
      <c r="A361" s="49"/>
      <c r="B361" s="49"/>
      <c r="C361" s="49"/>
      <c r="D361" s="49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</row>
    <row r="362" ht="14.25" customHeight="1">
      <c r="A362" s="49"/>
      <c r="B362" s="49"/>
      <c r="C362" s="49"/>
      <c r="D362" s="49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</row>
    <row r="363" ht="14.25" customHeight="1">
      <c r="A363" s="49"/>
      <c r="B363" s="49"/>
      <c r="C363" s="49"/>
      <c r="D363" s="49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</row>
    <row r="364" ht="14.25" customHeight="1">
      <c r="A364" s="49"/>
      <c r="B364" s="49"/>
      <c r="C364" s="49"/>
      <c r="D364" s="49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</row>
    <row r="365" ht="14.25" customHeight="1">
      <c r="A365" s="49"/>
      <c r="B365" s="49"/>
      <c r="C365" s="49"/>
      <c r="D365" s="49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</row>
    <row r="366" ht="14.25" customHeight="1">
      <c r="A366" s="49"/>
      <c r="B366" s="49"/>
      <c r="C366" s="49"/>
      <c r="D366" s="49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</row>
    <row r="367" ht="14.25" customHeight="1">
      <c r="A367" s="49"/>
      <c r="B367" s="49"/>
      <c r="C367" s="49"/>
      <c r="D367" s="49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</row>
    <row r="368" ht="14.25" customHeight="1">
      <c r="A368" s="49"/>
      <c r="B368" s="49"/>
      <c r="C368" s="49"/>
      <c r="D368" s="49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</row>
    <row r="369" ht="14.25" customHeight="1">
      <c r="A369" s="49"/>
      <c r="B369" s="49"/>
      <c r="C369" s="49"/>
      <c r="D369" s="49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</row>
    <row r="370" ht="14.25" customHeight="1">
      <c r="A370" s="49"/>
      <c r="B370" s="49"/>
      <c r="C370" s="49"/>
      <c r="D370" s="49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</row>
    <row r="371" ht="14.25" customHeight="1">
      <c r="A371" s="49"/>
      <c r="B371" s="49"/>
      <c r="C371" s="49"/>
      <c r="D371" s="49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</row>
    <row r="372" ht="14.25" customHeight="1">
      <c r="A372" s="49"/>
      <c r="B372" s="49"/>
      <c r="C372" s="49"/>
      <c r="D372" s="49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</row>
    <row r="373" ht="14.25" customHeight="1">
      <c r="A373" s="49"/>
      <c r="B373" s="49"/>
      <c r="C373" s="49"/>
      <c r="D373" s="49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</row>
    <row r="374" ht="14.25" customHeight="1">
      <c r="A374" s="49"/>
      <c r="B374" s="49"/>
      <c r="C374" s="49"/>
      <c r="D374" s="49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</row>
    <row r="375" ht="14.25" customHeight="1">
      <c r="A375" s="49"/>
      <c r="B375" s="49"/>
      <c r="C375" s="49"/>
      <c r="D375" s="49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</row>
    <row r="376" ht="14.25" customHeight="1">
      <c r="A376" s="49"/>
      <c r="B376" s="49"/>
      <c r="C376" s="49"/>
      <c r="D376" s="49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</row>
    <row r="377" ht="14.25" customHeight="1">
      <c r="A377" s="49"/>
      <c r="B377" s="49"/>
      <c r="C377" s="49"/>
      <c r="D377" s="49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</row>
    <row r="378" ht="14.25" customHeight="1">
      <c r="A378" s="49"/>
      <c r="B378" s="49"/>
      <c r="C378" s="49"/>
      <c r="D378" s="49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</row>
    <row r="379" ht="14.25" customHeight="1">
      <c r="A379" s="49"/>
      <c r="B379" s="49"/>
      <c r="C379" s="49"/>
      <c r="D379" s="49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</row>
    <row r="380" ht="14.25" customHeight="1">
      <c r="A380" s="49"/>
      <c r="B380" s="49"/>
      <c r="C380" s="49"/>
      <c r="D380" s="49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</row>
    <row r="381" ht="14.25" customHeight="1">
      <c r="A381" s="49"/>
      <c r="B381" s="49"/>
      <c r="C381" s="49"/>
      <c r="D381" s="49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</row>
    <row r="382" ht="14.25" customHeight="1">
      <c r="A382" s="49"/>
      <c r="B382" s="49"/>
      <c r="C382" s="49"/>
      <c r="D382" s="49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</row>
    <row r="383" ht="14.25" customHeight="1">
      <c r="A383" s="49"/>
      <c r="B383" s="49"/>
      <c r="C383" s="49"/>
      <c r="D383" s="49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</row>
    <row r="384" ht="14.25" customHeight="1">
      <c r="A384" s="49"/>
      <c r="B384" s="49"/>
      <c r="C384" s="49"/>
      <c r="D384" s="49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</row>
    <row r="385" ht="14.25" customHeight="1">
      <c r="A385" s="49"/>
      <c r="B385" s="49"/>
      <c r="C385" s="49"/>
      <c r="D385" s="49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</row>
    <row r="386" ht="14.25" customHeight="1">
      <c r="A386" s="49"/>
      <c r="B386" s="49"/>
      <c r="C386" s="49"/>
      <c r="D386" s="49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</row>
    <row r="387" ht="14.25" customHeight="1">
      <c r="A387" s="49"/>
      <c r="B387" s="49"/>
      <c r="C387" s="49"/>
      <c r="D387" s="49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</row>
    <row r="388" ht="14.25" customHeight="1">
      <c r="A388" s="49"/>
      <c r="B388" s="49"/>
      <c r="C388" s="49"/>
      <c r="D388" s="49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</row>
    <row r="389" ht="14.25" customHeight="1">
      <c r="A389" s="49"/>
      <c r="B389" s="49"/>
      <c r="C389" s="49"/>
      <c r="D389" s="49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</row>
    <row r="390" ht="14.25" customHeight="1">
      <c r="A390" s="49"/>
      <c r="B390" s="49"/>
      <c r="C390" s="49"/>
      <c r="D390" s="49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</row>
    <row r="391" ht="14.25" customHeight="1">
      <c r="A391" s="49"/>
      <c r="B391" s="49"/>
      <c r="C391" s="49"/>
      <c r="D391" s="49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</row>
    <row r="392" ht="14.25" customHeight="1">
      <c r="A392" s="49"/>
      <c r="B392" s="49"/>
      <c r="C392" s="49"/>
      <c r="D392" s="49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</row>
    <row r="393" ht="14.25" customHeight="1">
      <c r="A393" s="49"/>
      <c r="B393" s="49"/>
      <c r="C393" s="49"/>
      <c r="D393" s="49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</row>
    <row r="394" ht="14.25" customHeight="1">
      <c r="A394" s="49"/>
      <c r="B394" s="49"/>
      <c r="C394" s="49"/>
      <c r="D394" s="49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</row>
    <row r="395" ht="14.25" customHeight="1">
      <c r="A395" s="49"/>
      <c r="B395" s="49"/>
      <c r="C395" s="49"/>
      <c r="D395" s="49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</row>
    <row r="396" ht="14.25" customHeight="1">
      <c r="A396" s="49"/>
      <c r="B396" s="49"/>
      <c r="C396" s="49"/>
      <c r="D396" s="49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</row>
    <row r="397" ht="14.25" customHeight="1">
      <c r="A397" s="49"/>
      <c r="B397" s="49"/>
      <c r="C397" s="49"/>
      <c r="D397" s="49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</row>
    <row r="398" ht="14.25" customHeight="1">
      <c r="A398" s="49"/>
      <c r="B398" s="49"/>
      <c r="C398" s="49"/>
      <c r="D398" s="49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</row>
    <row r="399" ht="14.25" customHeight="1">
      <c r="A399" s="49"/>
      <c r="B399" s="49"/>
      <c r="C399" s="49"/>
      <c r="D399" s="49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</row>
    <row r="400" ht="14.25" customHeight="1">
      <c r="A400" s="49"/>
      <c r="B400" s="49"/>
      <c r="C400" s="49"/>
      <c r="D400" s="49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</row>
    <row r="401" ht="14.25" customHeight="1">
      <c r="A401" s="49"/>
      <c r="B401" s="49"/>
      <c r="C401" s="49"/>
      <c r="D401" s="49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</row>
    <row r="402" ht="14.25" customHeight="1">
      <c r="A402" s="49"/>
      <c r="B402" s="49"/>
      <c r="C402" s="49"/>
      <c r="D402" s="49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</row>
    <row r="403" ht="14.25" customHeight="1">
      <c r="A403" s="49"/>
      <c r="B403" s="49"/>
      <c r="C403" s="49"/>
      <c r="D403" s="49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</row>
    <row r="404" ht="14.25" customHeight="1">
      <c r="A404" s="49"/>
      <c r="B404" s="49"/>
      <c r="C404" s="49"/>
      <c r="D404" s="49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</row>
    <row r="405" ht="14.25" customHeight="1">
      <c r="A405" s="49"/>
      <c r="B405" s="49"/>
      <c r="C405" s="49"/>
      <c r="D405" s="49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</row>
    <row r="406" ht="14.25" customHeight="1">
      <c r="A406" s="49"/>
      <c r="B406" s="49"/>
      <c r="C406" s="49"/>
      <c r="D406" s="49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</row>
    <row r="407" ht="14.25" customHeight="1">
      <c r="A407" s="49"/>
      <c r="B407" s="49"/>
      <c r="C407" s="49"/>
      <c r="D407" s="49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</row>
    <row r="408" ht="14.25" customHeight="1">
      <c r="A408" s="49"/>
      <c r="B408" s="49"/>
      <c r="C408" s="49"/>
      <c r="D408" s="49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</row>
    <row r="409" ht="14.25" customHeight="1">
      <c r="A409" s="49"/>
      <c r="B409" s="49"/>
      <c r="C409" s="49"/>
      <c r="D409" s="49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</row>
    <row r="410" ht="14.25" customHeight="1">
      <c r="A410" s="49"/>
      <c r="B410" s="49"/>
      <c r="C410" s="49"/>
      <c r="D410" s="49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</row>
    <row r="411" ht="14.25" customHeight="1">
      <c r="A411" s="49"/>
      <c r="B411" s="49"/>
      <c r="C411" s="49"/>
      <c r="D411" s="49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</row>
    <row r="412" ht="14.25" customHeight="1">
      <c r="A412" s="49"/>
      <c r="B412" s="49"/>
      <c r="C412" s="49"/>
      <c r="D412" s="49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</row>
    <row r="413" ht="14.25" customHeight="1">
      <c r="A413" s="49"/>
      <c r="B413" s="49"/>
      <c r="C413" s="49"/>
      <c r="D413" s="49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</row>
    <row r="414" ht="14.25" customHeight="1">
      <c r="A414" s="49"/>
      <c r="B414" s="49"/>
      <c r="C414" s="49"/>
      <c r="D414" s="49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</row>
    <row r="415" ht="14.25" customHeight="1">
      <c r="A415" s="49"/>
      <c r="B415" s="49"/>
      <c r="C415" s="49"/>
      <c r="D415" s="49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</row>
    <row r="416" ht="14.25" customHeight="1">
      <c r="A416" s="49"/>
      <c r="B416" s="49"/>
      <c r="C416" s="49"/>
      <c r="D416" s="49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</row>
    <row r="417" ht="14.25" customHeight="1">
      <c r="A417" s="49"/>
      <c r="B417" s="49"/>
      <c r="C417" s="49"/>
      <c r="D417" s="49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</row>
    <row r="418" ht="14.25" customHeight="1">
      <c r="A418" s="49"/>
      <c r="B418" s="49"/>
      <c r="C418" s="49"/>
      <c r="D418" s="49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</row>
    <row r="419" ht="14.25" customHeight="1">
      <c r="A419" s="49"/>
      <c r="B419" s="49"/>
      <c r="C419" s="49"/>
      <c r="D419" s="49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</row>
    <row r="420" ht="14.25" customHeight="1">
      <c r="A420" s="49"/>
      <c r="B420" s="49"/>
      <c r="C420" s="49"/>
      <c r="D420" s="49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</row>
    <row r="421" ht="14.25" customHeight="1">
      <c r="A421" s="49"/>
      <c r="B421" s="49"/>
      <c r="C421" s="49"/>
      <c r="D421" s="49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</row>
    <row r="422" ht="14.25" customHeight="1">
      <c r="A422" s="49"/>
      <c r="B422" s="49"/>
      <c r="C422" s="49"/>
      <c r="D422" s="49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</row>
    <row r="423" ht="14.25" customHeight="1">
      <c r="A423" s="49"/>
      <c r="B423" s="49"/>
      <c r="C423" s="49"/>
      <c r="D423" s="49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</row>
    <row r="424" ht="14.25" customHeight="1">
      <c r="A424" s="49"/>
      <c r="B424" s="49"/>
      <c r="C424" s="49"/>
      <c r="D424" s="49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</row>
    <row r="425" ht="14.25" customHeight="1">
      <c r="A425" s="49"/>
      <c r="B425" s="49"/>
      <c r="C425" s="49"/>
      <c r="D425" s="49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</row>
    <row r="426" ht="14.25" customHeight="1">
      <c r="A426" s="49"/>
      <c r="B426" s="49"/>
      <c r="C426" s="49"/>
      <c r="D426" s="49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</row>
    <row r="427" ht="14.25" customHeight="1">
      <c r="A427" s="49"/>
      <c r="B427" s="49"/>
      <c r="C427" s="49"/>
      <c r="D427" s="49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</row>
    <row r="428" ht="14.25" customHeight="1">
      <c r="A428" s="49"/>
      <c r="B428" s="49"/>
      <c r="C428" s="49"/>
      <c r="D428" s="49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</row>
    <row r="429" ht="14.25" customHeight="1">
      <c r="A429" s="49"/>
      <c r="B429" s="49"/>
      <c r="C429" s="49"/>
      <c r="D429" s="49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</row>
    <row r="430" ht="14.25" customHeight="1">
      <c r="A430" s="49"/>
      <c r="B430" s="49"/>
      <c r="C430" s="49"/>
      <c r="D430" s="49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</row>
    <row r="431" ht="14.25" customHeight="1">
      <c r="A431" s="49"/>
      <c r="B431" s="49"/>
      <c r="C431" s="49"/>
      <c r="D431" s="49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</row>
    <row r="432" ht="14.25" customHeight="1">
      <c r="A432" s="49"/>
      <c r="B432" s="49"/>
      <c r="C432" s="49"/>
      <c r="D432" s="49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</row>
    <row r="433" ht="14.25" customHeight="1">
      <c r="A433" s="49"/>
      <c r="B433" s="49"/>
      <c r="C433" s="49"/>
      <c r="D433" s="49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</row>
    <row r="434" ht="14.25" customHeight="1">
      <c r="A434" s="49"/>
      <c r="B434" s="49"/>
      <c r="C434" s="49"/>
      <c r="D434" s="49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</row>
    <row r="435" ht="14.25" customHeight="1">
      <c r="A435" s="49"/>
      <c r="B435" s="49"/>
      <c r="C435" s="49"/>
      <c r="D435" s="49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</row>
    <row r="436" ht="14.25" customHeight="1">
      <c r="A436" s="49"/>
      <c r="B436" s="49"/>
      <c r="C436" s="49"/>
      <c r="D436" s="49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</row>
    <row r="437" ht="14.25" customHeight="1">
      <c r="A437" s="49"/>
      <c r="B437" s="49"/>
      <c r="C437" s="49"/>
      <c r="D437" s="49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</row>
    <row r="438" ht="14.25" customHeight="1">
      <c r="A438" s="49"/>
      <c r="B438" s="49"/>
      <c r="C438" s="49"/>
      <c r="D438" s="49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</row>
    <row r="439" ht="14.25" customHeight="1">
      <c r="A439" s="49"/>
      <c r="B439" s="49"/>
      <c r="C439" s="49"/>
      <c r="D439" s="49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</row>
    <row r="440" ht="14.25" customHeight="1">
      <c r="A440" s="49"/>
      <c r="B440" s="49"/>
      <c r="C440" s="49"/>
      <c r="D440" s="49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</row>
    <row r="441" ht="14.25" customHeight="1">
      <c r="A441" s="49"/>
      <c r="B441" s="49"/>
      <c r="C441" s="49"/>
      <c r="D441" s="49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</row>
    <row r="442" ht="14.25" customHeight="1">
      <c r="A442" s="49"/>
      <c r="B442" s="49"/>
      <c r="C442" s="49"/>
      <c r="D442" s="49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</row>
    <row r="443" ht="14.25" customHeight="1">
      <c r="A443" s="49"/>
      <c r="B443" s="49"/>
      <c r="C443" s="49"/>
      <c r="D443" s="49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</row>
    <row r="444" ht="14.25" customHeight="1">
      <c r="A444" s="49"/>
      <c r="B444" s="49"/>
      <c r="C444" s="49"/>
      <c r="D444" s="49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</row>
    <row r="445" ht="14.25" customHeight="1">
      <c r="A445" s="49"/>
      <c r="B445" s="49"/>
      <c r="C445" s="49"/>
      <c r="D445" s="49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</row>
    <row r="446" ht="14.25" customHeight="1">
      <c r="A446" s="49"/>
      <c r="B446" s="49"/>
      <c r="C446" s="49"/>
      <c r="D446" s="49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</row>
    <row r="447" ht="14.25" customHeight="1">
      <c r="A447" s="49"/>
      <c r="B447" s="49"/>
      <c r="C447" s="49"/>
      <c r="D447" s="49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</row>
    <row r="448" ht="14.25" customHeight="1">
      <c r="A448" s="49"/>
      <c r="B448" s="49"/>
      <c r="C448" s="49"/>
      <c r="D448" s="49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</row>
    <row r="449" ht="14.25" customHeight="1">
      <c r="A449" s="49"/>
      <c r="B449" s="49"/>
      <c r="C449" s="49"/>
      <c r="D449" s="49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</row>
    <row r="450" ht="14.25" customHeight="1">
      <c r="A450" s="49"/>
      <c r="B450" s="49"/>
      <c r="C450" s="49"/>
      <c r="D450" s="49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</row>
    <row r="451" ht="14.25" customHeight="1">
      <c r="A451" s="49"/>
      <c r="B451" s="49"/>
      <c r="C451" s="49"/>
      <c r="D451" s="49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</row>
    <row r="452" ht="14.25" customHeight="1">
      <c r="A452" s="49"/>
      <c r="B452" s="49"/>
      <c r="C452" s="49"/>
      <c r="D452" s="49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</row>
    <row r="453" ht="14.25" customHeight="1">
      <c r="A453" s="49"/>
      <c r="B453" s="49"/>
      <c r="C453" s="49"/>
      <c r="D453" s="49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</row>
    <row r="454" ht="14.25" customHeight="1">
      <c r="A454" s="49"/>
      <c r="B454" s="49"/>
      <c r="C454" s="49"/>
      <c r="D454" s="49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</row>
    <row r="455" ht="14.25" customHeight="1">
      <c r="A455" s="49"/>
      <c r="B455" s="49"/>
      <c r="C455" s="49"/>
      <c r="D455" s="49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</row>
    <row r="456" ht="14.25" customHeight="1">
      <c r="A456" s="49"/>
      <c r="B456" s="49"/>
      <c r="C456" s="49"/>
      <c r="D456" s="49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</row>
    <row r="457" ht="14.25" customHeight="1">
      <c r="A457" s="49"/>
      <c r="B457" s="49"/>
      <c r="C457" s="49"/>
      <c r="D457" s="49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</row>
    <row r="458" ht="14.25" customHeight="1">
      <c r="A458" s="49"/>
      <c r="B458" s="49"/>
      <c r="C458" s="49"/>
      <c r="D458" s="49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</row>
    <row r="459" ht="14.25" customHeight="1">
      <c r="A459" s="49"/>
      <c r="B459" s="49"/>
      <c r="C459" s="49"/>
      <c r="D459" s="49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</row>
    <row r="460" ht="14.25" customHeight="1">
      <c r="A460" s="49"/>
      <c r="B460" s="49"/>
      <c r="C460" s="49"/>
      <c r="D460" s="49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</row>
    <row r="461" ht="14.25" customHeight="1">
      <c r="A461" s="49"/>
      <c r="B461" s="49"/>
      <c r="C461" s="49"/>
      <c r="D461" s="49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</row>
    <row r="462" ht="14.25" customHeight="1">
      <c r="A462" s="49"/>
      <c r="B462" s="49"/>
      <c r="C462" s="49"/>
      <c r="D462" s="49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</row>
    <row r="463" ht="14.25" customHeight="1">
      <c r="A463" s="49"/>
      <c r="B463" s="49"/>
      <c r="C463" s="49"/>
      <c r="D463" s="49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</row>
    <row r="464" ht="14.25" customHeight="1">
      <c r="A464" s="49"/>
      <c r="B464" s="49"/>
      <c r="C464" s="49"/>
      <c r="D464" s="49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</row>
    <row r="465" ht="14.25" customHeight="1">
      <c r="A465" s="49"/>
      <c r="B465" s="49"/>
      <c r="C465" s="49"/>
      <c r="D465" s="49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</row>
    <row r="466" ht="14.25" customHeight="1">
      <c r="A466" s="49"/>
      <c r="B466" s="49"/>
      <c r="C466" s="49"/>
      <c r="D466" s="49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</row>
    <row r="467" ht="14.25" customHeight="1">
      <c r="A467" s="49"/>
      <c r="B467" s="49"/>
      <c r="C467" s="49"/>
      <c r="D467" s="49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</row>
    <row r="468" ht="14.25" customHeight="1">
      <c r="A468" s="49"/>
      <c r="B468" s="49"/>
      <c r="C468" s="49"/>
      <c r="D468" s="49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</row>
    <row r="469" ht="14.25" customHeight="1">
      <c r="A469" s="49"/>
      <c r="B469" s="49"/>
      <c r="C469" s="49"/>
      <c r="D469" s="49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</row>
    <row r="470" ht="14.25" customHeight="1">
      <c r="A470" s="49"/>
      <c r="B470" s="49"/>
      <c r="C470" s="49"/>
      <c r="D470" s="49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</row>
    <row r="471" ht="14.25" customHeight="1">
      <c r="A471" s="49"/>
      <c r="B471" s="49"/>
      <c r="C471" s="49"/>
      <c r="D471" s="49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</row>
    <row r="472" ht="14.25" customHeight="1">
      <c r="A472" s="49"/>
      <c r="B472" s="49"/>
      <c r="C472" s="49"/>
      <c r="D472" s="49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</row>
    <row r="473" ht="14.25" customHeight="1">
      <c r="A473" s="49"/>
      <c r="B473" s="49"/>
      <c r="C473" s="49"/>
      <c r="D473" s="49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</row>
    <row r="474" ht="14.25" customHeight="1">
      <c r="A474" s="49"/>
      <c r="B474" s="49"/>
      <c r="C474" s="49"/>
      <c r="D474" s="49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</row>
    <row r="475" ht="14.25" customHeight="1">
      <c r="A475" s="49"/>
      <c r="B475" s="49"/>
      <c r="C475" s="49"/>
      <c r="D475" s="49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</row>
    <row r="476" ht="14.25" customHeight="1">
      <c r="A476" s="49"/>
      <c r="B476" s="49"/>
      <c r="C476" s="49"/>
      <c r="D476" s="49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</row>
    <row r="477" ht="14.25" customHeight="1">
      <c r="A477" s="49"/>
      <c r="B477" s="49"/>
      <c r="C477" s="49"/>
      <c r="D477" s="49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</row>
    <row r="478" ht="14.25" customHeight="1">
      <c r="A478" s="49"/>
      <c r="B478" s="49"/>
      <c r="C478" s="49"/>
      <c r="D478" s="49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</row>
    <row r="479" ht="14.25" customHeight="1">
      <c r="A479" s="49"/>
      <c r="B479" s="49"/>
      <c r="C479" s="49"/>
      <c r="D479" s="49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</row>
    <row r="480" ht="14.25" customHeight="1">
      <c r="A480" s="49"/>
      <c r="B480" s="49"/>
      <c r="C480" s="49"/>
      <c r="D480" s="49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</row>
    <row r="481" ht="14.25" customHeight="1">
      <c r="A481" s="49"/>
      <c r="B481" s="49"/>
      <c r="C481" s="49"/>
      <c r="D481" s="49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</row>
    <row r="482" ht="14.25" customHeight="1">
      <c r="A482" s="49"/>
      <c r="B482" s="49"/>
      <c r="C482" s="49"/>
      <c r="D482" s="49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</row>
    <row r="483" ht="14.25" customHeight="1">
      <c r="A483" s="49"/>
      <c r="B483" s="49"/>
      <c r="C483" s="49"/>
      <c r="D483" s="49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</row>
    <row r="484" ht="14.25" customHeight="1">
      <c r="A484" s="49"/>
      <c r="B484" s="49"/>
      <c r="C484" s="49"/>
      <c r="D484" s="49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</row>
    <row r="485" ht="14.25" customHeight="1">
      <c r="A485" s="49"/>
      <c r="B485" s="49"/>
      <c r="C485" s="49"/>
      <c r="D485" s="49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</row>
    <row r="486" ht="14.25" customHeight="1">
      <c r="A486" s="49"/>
      <c r="B486" s="49"/>
      <c r="C486" s="49"/>
      <c r="D486" s="49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</row>
    <row r="487" ht="14.25" customHeight="1">
      <c r="A487" s="49"/>
      <c r="B487" s="49"/>
      <c r="C487" s="49"/>
      <c r="D487" s="49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</row>
    <row r="488" ht="14.25" customHeight="1">
      <c r="A488" s="49"/>
      <c r="B488" s="49"/>
      <c r="C488" s="49"/>
      <c r="D488" s="49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</row>
    <row r="489" ht="14.25" customHeight="1">
      <c r="A489" s="49"/>
      <c r="B489" s="49"/>
      <c r="C489" s="49"/>
      <c r="D489" s="49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</row>
    <row r="490" ht="14.25" customHeight="1">
      <c r="A490" s="49"/>
      <c r="B490" s="49"/>
      <c r="C490" s="49"/>
      <c r="D490" s="49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</row>
    <row r="491" ht="14.25" customHeight="1">
      <c r="A491" s="49"/>
      <c r="B491" s="49"/>
      <c r="C491" s="49"/>
      <c r="D491" s="49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</row>
    <row r="492" ht="14.25" customHeight="1">
      <c r="A492" s="49"/>
      <c r="B492" s="49"/>
      <c r="C492" s="49"/>
      <c r="D492" s="49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</row>
    <row r="493" ht="14.25" customHeight="1">
      <c r="A493" s="49"/>
      <c r="B493" s="49"/>
      <c r="C493" s="49"/>
      <c r="D493" s="49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</row>
    <row r="494" ht="14.25" customHeight="1">
      <c r="A494" s="49"/>
      <c r="B494" s="49"/>
      <c r="C494" s="49"/>
      <c r="D494" s="49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</row>
    <row r="495" ht="14.25" customHeight="1">
      <c r="A495" s="49"/>
      <c r="B495" s="49"/>
      <c r="C495" s="49"/>
      <c r="D495" s="49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</row>
    <row r="496" ht="14.25" customHeight="1">
      <c r="A496" s="49"/>
      <c r="B496" s="49"/>
      <c r="C496" s="49"/>
      <c r="D496" s="49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</row>
    <row r="497" ht="14.25" customHeight="1">
      <c r="A497" s="49"/>
      <c r="B497" s="49"/>
      <c r="C497" s="49"/>
      <c r="D497" s="49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</row>
    <row r="498" ht="14.25" customHeight="1">
      <c r="A498" s="49"/>
      <c r="B498" s="49"/>
      <c r="C498" s="49"/>
      <c r="D498" s="49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</row>
    <row r="499" ht="14.25" customHeight="1">
      <c r="A499" s="49"/>
      <c r="B499" s="49"/>
      <c r="C499" s="49"/>
      <c r="D499" s="49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</row>
    <row r="500" ht="14.25" customHeight="1">
      <c r="A500" s="49"/>
      <c r="B500" s="49"/>
      <c r="C500" s="49"/>
      <c r="D500" s="49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</row>
    <row r="501" ht="14.25" customHeight="1">
      <c r="A501" s="49"/>
      <c r="B501" s="49"/>
      <c r="C501" s="49"/>
      <c r="D501" s="49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</row>
    <row r="502" ht="14.25" customHeight="1">
      <c r="A502" s="49"/>
      <c r="B502" s="49"/>
      <c r="C502" s="49"/>
      <c r="D502" s="49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</row>
    <row r="503" ht="14.25" customHeight="1">
      <c r="A503" s="49"/>
      <c r="B503" s="49"/>
      <c r="C503" s="49"/>
      <c r="D503" s="49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</row>
    <row r="504" ht="14.25" customHeight="1">
      <c r="A504" s="49"/>
      <c r="B504" s="49"/>
      <c r="C504" s="49"/>
      <c r="D504" s="49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</row>
    <row r="505" ht="14.25" customHeight="1">
      <c r="A505" s="49"/>
      <c r="B505" s="49"/>
      <c r="C505" s="49"/>
      <c r="D505" s="49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</row>
    <row r="506" ht="14.25" customHeight="1">
      <c r="A506" s="49"/>
      <c r="B506" s="49"/>
      <c r="C506" s="49"/>
      <c r="D506" s="49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</row>
    <row r="507" ht="14.25" customHeight="1">
      <c r="A507" s="49"/>
      <c r="B507" s="49"/>
      <c r="C507" s="49"/>
      <c r="D507" s="49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</row>
    <row r="508" ht="14.25" customHeight="1">
      <c r="A508" s="49"/>
      <c r="B508" s="49"/>
      <c r="C508" s="49"/>
      <c r="D508" s="49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</row>
    <row r="509" ht="14.25" customHeight="1">
      <c r="A509" s="49"/>
      <c r="B509" s="49"/>
      <c r="C509" s="49"/>
      <c r="D509" s="49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</row>
    <row r="510" ht="14.25" customHeight="1">
      <c r="A510" s="49"/>
      <c r="B510" s="49"/>
      <c r="C510" s="49"/>
      <c r="D510" s="49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</row>
    <row r="511" ht="14.25" customHeight="1">
      <c r="A511" s="49"/>
      <c r="B511" s="49"/>
      <c r="C511" s="49"/>
      <c r="D511" s="49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</row>
    <row r="512" ht="14.25" customHeight="1">
      <c r="A512" s="49"/>
      <c r="B512" s="49"/>
      <c r="C512" s="49"/>
      <c r="D512" s="49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</row>
    <row r="513" ht="14.25" customHeight="1">
      <c r="A513" s="49"/>
      <c r="B513" s="49"/>
      <c r="C513" s="49"/>
      <c r="D513" s="49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</row>
    <row r="514" ht="14.25" customHeight="1">
      <c r="A514" s="49"/>
      <c r="B514" s="49"/>
      <c r="C514" s="49"/>
      <c r="D514" s="49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</row>
    <row r="515" ht="14.25" customHeight="1">
      <c r="A515" s="49"/>
      <c r="B515" s="49"/>
      <c r="C515" s="49"/>
      <c r="D515" s="49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</row>
    <row r="516" ht="14.25" customHeight="1">
      <c r="A516" s="49"/>
      <c r="B516" s="49"/>
      <c r="C516" s="49"/>
      <c r="D516" s="49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</row>
    <row r="517" ht="14.25" customHeight="1">
      <c r="A517" s="49"/>
      <c r="B517" s="49"/>
      <c r="C517" s="49"/>
      <c r="D517" s="49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</row>
    <row r="518" ht="14.25" customHeight="1">
      <c r="A518" s="49"/>
      <c r="B518" s="49"/>
      <c r="C518" s="49"/>
      <c r="D518" s="49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</row>
    <row r="519" ht="14.25" customHeight="1">
      <c r="A519" s="49"/>
      <c r="B519" s="49"/>
      <c r="C519" s="49"/>
      <c r="D519" s="49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</row>
    <row r="520" ht="14.25" customHeight="1">
      <c r="A520" s="49"/>
      <c r="B520" s="49"/>
      <c r="C520" s="49"/>
      <c r="D520" s="49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</row>
    <row r="521" ht="14.25" customHeight="1">
      <c r="A521" s="49"/>
      <c r="B521" s="49"/>
      <c r="C521" s="49"/>
      <c r="D521" s="49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</row>
    <row r="522" ht="14.25" customHeight="1">
      <c r="A522" s="49"/>
      <c r="B522" s="49"/>
      <c r="C522" s="49"/>
      <c r="D522" s="49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</row>
    <row r="523" ht="14.25" customHeight="1">
      <c r="A523" s="49"/>
      <c r="B523" s="49"/>
      <c r="C523" s="49"/>
      <c r="D523" s="49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</row>
    <row r="524" ht="14.25" customHeight="1">
      <c r="A524" s="49"/>
      <c r="B524" s="49"/>
      <c r="C524" s="49"/>
      <c r="D524" s="49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</row>
    <row r="525" ht="14.25" customHeight="1">
      <c r="A525" s="49"/>
      <c r="B525" s="49"/>
      <c r="C525" s="49"/>
      <c r="D525" s="49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</row>
    <row r="526" ht="14.25" customHeight="1">
      <c r="A526" s="49"/>
      <c r="B526" s="49"/>
      <c r="C526" s="49"/>
      <c r="D526" s="49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</row>
    <row r="527" ht="14.25" customHeight="1">
      <c r="A527" s="49"/>
      <c r="B527" s="49"/>
      <c r="C527" s="49"/>
      <c r="D527" s="49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</row>
    <row r="528" ht="14.25" customHeight="1">
      <c r="A528" s="49"/>
      <c r="B528" s="49"/>
      <c r="C528" s="49"/>
      <c r="D528" s="49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</row>
    <row r="529" ht="14.25" customHeight="1">
      <c r="A529" s="49"/>
      <c r="B529" s="49"/>
      <c r="C529" s="49"/>
      <c r="D529" s="49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</row>
    <row r="530" ht="14.25" customHeight="1">
      <c r="A530" s="49"/>
      <c r="B530" s="49"/>
      <c r="C530" s="49"/>
      <c r="D530" s="49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</row>
    <row r="531" ht="14.25" customHeight="1">
      <c r="A531" s="49"/>
      <c r="B531" s="49"/>
      <c r="C531" s="49"/>
      <c r="D531" s="49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</row>
    <row r="532" ht="14.25" customHeight="1">
      <c r="A532" s="49"/>
      <c r="B532" s="49"/>
      <c r="C532" s="49"/>
      <c r="D532" s="49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</row>
    <row r="533" ht="14.25" customHeight="1">
      <c r="A533" s="49"/>
      <c r="B533" s="49"/>
      <c r="C533" s="49"/>
      <c r="D533" s="49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</row>
    <row r="534" ht="14.25" customHeight="1">
      <c r="A534" s="49"/>
      <c r="B534" s="49"/>
      <c r="C534" s="49"/>
      <c r="D534" s="49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</row>
    <row r="535" ht="14.25" customHeight="1">
      <c r="A535" s="49"/>
      <c r="B535" s="49"/>
      <c r="C535" s="49"/>
      <c r="D535" s="49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</row>
    <row r="536" ht="14.25" customHeight="1">
      <c r="A536" s="49"/>
      <c r="B536" s="49"/>
      <c r="C536" s="49"/>
      <c r="D536" s="49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</row>
    <row r="537" ht="14.25" customHeight="1">
      <c r="A537" s="49"/>
      <c r="B537" s="49"/>
      <c r="C537" s="49"/>
      <c r="D537" s="49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</row>
    <row r="538" ht="14.25" customHeight="1">
      <c r="A538" s="49"/>
      <c r="B538" s="49"/>
      <c r="C538" s="49"/>
      <c r="D538" s="49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</row>
    <row r="539" ht="14.25" customHeight="1">
      <c r="A539" s="49"/>
      <c r="B539" s="49"/>
      <c r="C539" s="49"/>
      <c r="D539" s="49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</row>
    <row r="540" ht="14.25" customHeight="1">
      <c r="A540" s="49"/>
      <c r="B540" s="49"/>
      <c r="C540" s="49"/>
      <c r="D540" s="49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</row>
    <row r="541" ht="14.25" customHeight="1">
      <c r="A541" s="49"/>
      <c r="B541" s="49"/>
      <c r="C541" s="49"/>
      <c r="D541" s="49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</row>
    <row r="542" ht="14.25" customHeight="1">
      <c r="A542" s="49"/>
      <c r="B542" s="49"/>
      <c r="C542" s="49"/>
      <c r="D542" s="49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</row>
    <row r="543" ht="14.25" customHeight="1">
      <c r="A543" s="49"/>
      <c r="B543" s="49"/>
      <c r="C543" s="49"/>
      <c r="D543" s="49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</row>
    <row r="544" ht="14.25" customHeight="1">
      <c r="A544" s="49"/>
      <c r="B544" s="49"/>
      <c r="C544" s="49"/>
      <c r="D544" s="49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</row>
    <row r="545" ht="14.25" customHeight="1">
      <c r="A545" s="49"/>
      <c r="B545" s="49"/>
      <c r="C545" s="49"/>
      <c r="D545" s="49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</row>
    <row r="546" ht="14.25" customHeight="1">
      <c r="A546" s="49"/>
      <c r="B546" s="49"/>
      <c r="C546" s="49"/>
      <c r="D546" s="49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</row>
    <row r="547" ht="14.25" customHeight="1">
      <c r="A547" s="49"/>
      <c r="B547" s="49"/>
      <c r="C547" s="49"/>
      <c r="D547" s="49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</row>
    <row r="548" ht="14.25" customHeight="1">
      <c r="A548" s="49"/>
      <c r="B548" s="49"/>
      <c r="C548" s="49"/>
      <c r="D548" s="49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</row>
    <row r="549" ht="14.25" customHeight="1">
      <c r="A549" s="49"/>
      <c r="B549" s="49"/>
      <c r="C549" s="49"/>
      <c r="D549" s="49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</row>
    <row r="550" ht="14.25" customHeight="1">
      <c r="A550" s="49"/>
      <c r="B550" s="49"/>
      <c r="C550" s="49"/>
      <c r="D550" s="49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</row>
    <row r="551" ht="14.25" customHeight="1">
      <c r="A551" s="49"/>
      <c r="B551" s="49"/>
      <c r="C551" s="49"/>
      <c r="D551" s="49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</row>
    <row r="552" ht="14.25" customHeight="1">
      <c r="A552" s="49"/>
      <c r="B552" s="49"/>
      <c r="C552" s="49"/>
      <c r="D552" s="49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</row>
    <row r="553" ht="14.25" customHeight="1">
      <c r="A553" s="49"/>
      <c r="B553" s="49"/>
      <c r="C553" s="49"/>
      <c r="D553" s="49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</row>
    <row r="554" ht="14.25" customHeight="1">
      <c r="A554" s="49"/>
      <c r="B554" s="49"/>
      <c r="C554" s="49"/>
      <c r="D554" s="49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</row>
    <row r="555" ht="14.25" customHeight="1">
      <c r="A555" s="49"/>
      <c r="B555" s="49"/>
      <c r="C555" s="49"/>
      <c r="D555" s="49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</row>
    <row r="556" ht="14.25" customHeight="1">
      <c r="A556" s="49"/>
      <c r="B556" s="49"/>
      <c r="C556" s="49"/>
      <c r="D556" s="49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</row>
    <row r="557" ht="14.25" customHeight="1">
      <c r="A557" s="49"/>
      <c r="B557" s="49"/>
      <c r="C557" s="49"/>
      <c r="D557" s="49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</row>
    <row r="558" ht="14.25" customHeight="1">
      <c r="A558" s="49"/>
      <c r="B558" s="49"/>
      <c r="C558" s="49"/>
      <c r="D558" s="49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</row>
    <row r="559" ht="14.25" customHeight="1">
      <c r="A559" s="49"/>
      <c r="B559" s="49"/>
      <c r="C559" s="49"/>
      <c r="D559" s="49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</row>
    <row r="560" ht="14.25" customHeight="1">
      <c r="A560" s="49"/>
      <c r="B560" s="49"/>
      <c r="C560" s="49"/>
      <c r="D560" s="49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</row>
    <row r="561" ht="14.25" customHeight="1">
      <c r="A561" s="49"/>
      <c r="B561" s="49"/>
      <c r="C561" s="49"/>
      <c r="D561" s="49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</row>
    <row r="562" ht="14.25" customHeight="1">
      <c r="A562" s="49"/>
      <c r="B562" s="49"/>
      <c r="C562" s="49"/>
      <c r="D562" s="49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</row>
    <row r="563" ht="14.25" customHeight="1">
      <c r="A563" s="49"/>
      <c r="B563" s="49"/>
      <c r="C563" s="49"/>
      <c r="D563" s="49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</row>
    <row r="564" ht="14.25" customHeight="1">
      <c r="A564" s="49"/>
      <c r="B564" s="49"/>
      <c r="C564" s="49"/>
      <c r="D564" s="49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</row>
    <row r="565" ht="14.25" customHeight="1">
      <c r="A565" s="49"/>
      <c r="B565" s="49"/>
      <c r="C565" s="49"/>
      <c r="D565" s="49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</row>
    <row r="566" ht="14.25" customHeight="1">
      <c r="A566" s="49"/>
      <c r="B566" s="49"/>
      <c r="C566" s="49"/>
      <c r="D566" s="49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</row>
    <row r="567" ht="14.25" customHeight="1">
      <c r="A567" s="49"/>
      <c r="B567" s="49"/>
      <c r="C567" s="49"/>
      <c r="D567" s="49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</row>
    <row r="568" ht="14.25" customHeight="1">
      <c r="A568" s="49"/>
      <c r="B568" s="49"/>
      <c r="C568" s="49"/>
      <c r="D568" s="49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</row>
    <row r="569" ht="14.25" customHeight="1">
      <c r="A569" s="49"/>
      <c r="B569" s="49"/>
      <c r="C569" s="49"/>
      <c r="D569" s="49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</row>
    <row r="570" ht="14.25" customHeight="1">
      <c r="A570" s="49"/>
      <c r="B570" s="49"/>
      <c r="C570" s="49"/>
      <c r="D570" s="49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</row>
    <row r="571" ht="14.25" customHeight="1">
      <c r="A571" s="49"/>
      <c r="B571" s="49"/>
      <c r="C571" s="49"/>
      <c r="D571" s="49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</row>
    <row r="572" ht="14.25" customHeight="1">
      <c r="A572" s="49"/>
      <c r="B572" s="49"/>
      <c r="C572" s="49"/>
      <c r="D572" s="49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</row>
    <row r="573" ht="14.25" customHeight="1">
      <c r="A573" s="49"/>
      <c r="B573" s="49"/>
      <c r="C573" s="49"/>
      <c r="D573" s="49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</row>
    <row r="574" ht="14.25" customHeight="1">
      <c r="A574" s="49"/>
      <c r="B574" s="49"/>
      <c r="C574" s="49"/>
      <c r="D574" s="49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</row>
    <row r="575" ht="14.25" customHeight="1">
      <c r="A575" s="49"/>
      <c r="B575" s="49"/>
      <c r="C575" s="49"/>
      <c r="D575" s="49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</row>
    <row r="576" ht="14.25" customHeight="1">
      <c r="A576" s="49"/>
      <c r="B576" s="49"/>
      <c r="C576" s="49"/>
      <c r="D576" s="49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</row>
    <row r="577" ht="14.25" customHeight="1">
      <c r="A577" s="49"/>
      <c r="B577" s="49"/>
      <c r="C577" s="49"/>
      <c r="D577" s="49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</row>
    <row r="578" ht="14.25" customHeight="1">
      <c r="A578" s="49"/>
      <c r="B578" s="49"/>
      <c r="C578" s="49"/>
      <c r="D578" s="49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</row>
    <row r="579" ht="14.25" customHeight="1">
      <c r="A579" s="49"/>
      <c r="B579" s="49"/>
      <c r="C579" s="49"/>
      <c r="D579" s="49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</row>
    <row r="580" ht="14.25" customHeight="1">
      <c r="A580" s="49"/>
      <c r="B580" s="49"/>
      <c r="C580" s="49"/>
      <c r="D580" s="49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</row>
    <row r="581" ht="14.25" customHeight="1">
      <c r="A581" s="49"/>
      <c r="B581" s="49"/>
      <c r="C581" s="49"/>
      <c r="D581" s="49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</row>
    <row r="582" ht="14.25" customHeight="1">
      <c r="A582" s="49"/>
      <c r="B582" s="49"/>
      <c r="C582" s="49"/>
      <c r="D582" s="49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</row>
    <row r="583" ht="14.25" customHeight="1">
      <c r="A583" s="49"/>
      <c r="B583" s="49"/>
      <c r="C583" s="49"/>
      <c r="D583" s="49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</row>
    <row r="584" ht="14.25" customHeight="1">
      <c r="A584" s="49"/>
      <c r="B584" s="49"/>
      <c r="C584" s="49"/>
      <c r="D584" s="49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</row>
    <row r="585" ht="14.25" customHeight="1">
      <c r="A585" s="49"/>
      <c r="B585" s="49"/>
      <c r="C585" s="49"/>
      <c r="D585" s="49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</row>
    <row r="586" ht="14.25" customHeight="1">
      <c r="A586" s="49"/>
      <c r="B586" s="49"/>
      <c r="C586" s="49"/>
      <c r="D586" s="49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</row>
    <row r="587" ht="14.25" customHeight="1">
      <c r="A587" s="49"/>
      <c r="B587" s="49"/>
      <c r="C587" s="49"/>
      <c r="D587" s="49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</row>
    <row r="588" ht="14.25" customHeight="1">
      <c r="A588" s="49"/>
      <c r="B588" s="49"/>
      <c r="C588" s="49"/>
      <c r="D588" s="49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</row>
    <row r="589" ht="14.25" customHeight="1">
      <c r="A589" s="49"/>
      <c r="B589" s="49"/>
      <c r="C589" s="49"/>
      <c r="D589" s="49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</row>
    <row r="590" ht="14.25" customHeight="1">
      <c r="A590" s="49"/>
      <c r="B590" s="49"/>
      <c r="C590" s="49"/>
      <c r="D590" s="49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</row>
    <row r="591" ht="14.25" customHeight="1">
      <c r="A591" s="49"/>
      <c r="B591" s="49"/>
      <c r="C591" s="49"/>
      <c r="D591" s="49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</row>
    <row r="592" ht="14.25" customHeight="1">
      <c r="A592" s="49"/>
      <c r="B592" s="49"/>
      <c r="C592" s="49"/>
      <c r="D592" s="49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</row>
    <row r="593" ht="14.25" customHeight="1">
      <c r="A593" s="49"/>
      <c r="B593" s="49"/>
      <c r="C593" s="49"/>
      <c r="D593" s="49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</row>
    <row r="594" ht="14.25" customHeight="1">
      <c r="A594" s="49"/>
      <c r="B594" s="49"/>
      <c r="C594" s="49"/>
      <c r="D594" s="49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</row>
    <row r="595" ht="14.25" customHeight="1">
      <c r="A595" s="49"/>
      <c r="B595" s="49"/>
      <c r="C595" s="49"/>
      <c r="D595" s="49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</row>
    <row r="596" ht="14.25" customHeight="1">
      <c r="A596" s="49"/>
      <c r="B596" s="49"/>
      <c r="C596" s="49"/>
      <c r="D596" s="49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</row>
    <row r="597" ht="14.25" customHeight="1">
      <c r="A597" s="49"/>
      <c r="B597" s="49"/>
      <c r="C597" s="49"/>
      <c r="D597" s="49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</row>
    <row r="598" ht="14.25" customHeight="1">
      <c r="A598" s="49"/>
      <c r="B598" s="49"/>
      <c r="C598" s="49"/>
      <c r="D598" s="49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</row>
    <row r="599" ht="14.25" customHeight="1">
      <c r="A599" s="49"/>
      <c r="B599" s="49"/>
      <c r="C599" s="49"/>
      <c r="D599" s="49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</row>
    <row r="600" ht="14.25" customHeight="1">
      <c r="A600" s="49"/>
      <c r="B600" s="49"/>
      <c r="C600" s="49"/>
      <c r="D600" s="49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</row>
    <row r="601" ht="14.25" customHeight="1">
      <c r="A601" s="49"/>
      <c r="B601" s="49"/>
      <c r="C601" s="49"/>
      <c r="D601" s="49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</row>
    <row r="602" ht="14.25" customHeight="1">
      <c r="A602" s="49"/>
      <c r="B602" s="49"/>
      <c r="C602" s="49"/>
      <c r="D602" s="49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</row>
    <row r="603" ht="14.25" customHeight="1">
      <c r="A603" s="49"/>
      <c r="B603" s="49"/>
      <c r="C603" s="49"/>
      <c r="D603" s="49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</row>
    <row r="604" ht="14.25" customHeight="1">
      <c r="A604" s="49"/>
      <c r="B604" s="49"/>
      <c r="C604" s="49"/>
      <c r="D604" s="49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</row>
    <row r="605" ht="14.25" customHeight="1">
      <c r="A605" s="49"/>
      <c r="B605" s="49"/>
      <c r="C605" s="49"/>
      <c r="D605" s="49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</row>
    <row r="606" ht="14.25" customHeight="1">
      <c r="A606" s="49"/>
      <c r="B606" s="49"/>
      <c r="C606" s="49"/>
      <c r="D606" s="49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</row>
    <row r="607" ht="14.25" customHeight="1">
      <c r="A607" s="49"/>
      <c r="B607" s="49"/>
      <c r="C607" s="49"/>
      <c r="D607" s="49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</row>
    <row r="608" ht="14.25" customHeight="1">
      <c r="A608" s="49"/>
      <c r="B608" s="49"/>
      <c r="C608" s="49"/>
      <c r="D608" s="49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</row>
    <row r="609" ht="14.25" customHeight="1">
      <c r="A609" s="49"/>
      <c r="B609" s="49"/>
      <c r="C609" s="49"/>
      <c r="D609" s="49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</row>
    <row r="610" ht="14.25" customHeight="1">
      <c r="A610" s="49"/>
      <c r="B610" s="49"/>
      <c r="C610" s="49"/>
      <c r="D610" s="49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</row>
    <row r="611" ht="14.25" customHeight="1">
      <c r="A611" s="49"/>
      <c r="B611" s="49"/>
      <c r="C611" s="49"/>
      <c r="D611" s="49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</row>
    <row r="612" ht="14.25" customHeight="1">
      <c r="A612" s="49"/>
      <c r="B612" s="49"/>
      <c r="C612" s="49"/>
      <c r="D612" s="49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</row>
    <row r="613" ht="14.25" customHeight="1">
      <c r="A613" s="49"/>
      <c r="B613" s="49"/>
      <c r="C613" s="49"/>
      <c r="D613" s="49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</row>
    <row r="614" ht="14.25" customHeight="1">
      <c r="A614" s="49"/>
      <c r="B614" s="49"/>
      <c r="C614" s="49"/>
      <c r="D614" s="49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</row>
    <row r="615" ht="14.25" customHeight="1">
      <c r="A615" s="49"/>
      <c r="B615" s="49"/>
      <c r="C615" s="49"/>
      <c r="D615" s="49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</row>
    <row r="616" ht="14.25" customHeight="1">
      <c r="A616" s="49"/>
      <c r="B616" s="49"/>
      <c r="C616" s="49"/>
      <c r="D616" s="49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</row>
    <row r="617" ht="14.25" customHeight="1">
      <c r="A617" s="49"/>
      <c r="B617" s="49"/>
      <c r="C617" s="49"/>
      <c r="D617" s="49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</row>
    <row r="618" ht="14.25" customHeight="1">
      <c r="A618" s="49"/>
      <c r="B618" s="49"/>
      <c r="C618" s="49"/>
      <c r="D618" s="49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</row>
    <row r="619" ht="14.25" customHeight="1">
      <c r="A619" s="49"/>
      <c r="B619" s="49"/>
      <c r="C619" s="49"/>
      <c r="D619" s="49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</row>
    <row r="620" ht="14.25" customHeight="1">
      <c r="A620" s="49"/>
      <c r="B620" s="49"/>
      <c r="C620" s="49"/>
      <c r="D620" s="49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</row>
    <row r="621" ht="14.25" customHeight="1">
      <c r="A621" s="49"/>
      <c r="B621" s="49"/>
      <c r="C621" s="49"/>
      <c r="D621" s="49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</row>
    <row r="622" ht="14.25" customHeight="1">
      <c r="A622" s="49"/>
      <c r="B622" s="49"/>
      <c r="C622" s="49"/>
      <c r="D622" s="49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</row>
    <row r="623" ht="14.25" customHeight="1">
      <c r="A623" s="49"/>
      <c r="B623" s="49"/>
      <c r="C623" s="49"/>
      <c r="D623" s="49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</row>
    <row r="624" ht="14.25" customHeight="1">
      <c r="A624" s="49"/>
      <c r="B624" s="49"/>
      <c r="C624" s="49"/>
      <c r="D624" s="49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</row>
    <row r="625" ht="14.25" customHeight="1">
      <c r="A625" s="49"/>
      <c r="B625" s="49"/>
      <c r="C625" s="49"/>
      <c r="D625" s="49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</row>
    <row r="626" ht="14.25" customHeight="1">
      <c r="A626" s="49"/>
      <c r="B626" s="49"/>
      <c r="C626" s="49"/>
      <c r="D626" s="49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</row>
    <row r="627" ht="14.25" customHeight="1">
      <c r="A627" s="49"/>
      <c r="B627" s="49"/>
      <c r="C627" s="49"/>
      <c r="D627" s="49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</row>
    <row r="628" ht="14.25" customHeight="1">
      <c r="A628" s="49"/>
      <c r="B628" s="49"/>
      <c r="C628" s="49"/>
      <c r="D628" s="49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</row>
    <row r="629" ht="14.25" customHeight="1">
      <c r="A629" s="49"/>
      <c r="B629" s="49"/>
      <c r="C629" s="49"/>
      <c r="D629" s="49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</row>
    <row r="630" ht="14.25" customHeight="1">
      <c r="A630" s="49"/>
      <c r="B630" s="49"/>
      <c r="C630" s="49"/>
      <c r="D630" s="49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</row>
    <row r="631" ht="14.25" customHeight="1">
      <c r="A631" s="49"/>
      <c r="B631" s="49"/>
      <c r="C631" s="49"/>
      <c r="D631" s="49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</row>
    <row r="632" ht="14.25" customHeight="1">
      <c r="A632" s="49"/>
      <c r="B632" s="49"/>
      <c r="C632" s="49"/>
      <c r="D632" s="49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</row>
    <row r="633" ht="14.25" customHeight="1">
      <c r="A633" s="49"/>
      <c r="B633" s="49"/>
      <c r="C633" s="49"/>
      <c r="D633" s="49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</row>
    <row r="634" ht="14.25" customHeight="1">
      <c r="A634" s="49"/>
      <c r="B634" s="49"/>
      <c r="C634" s="49"/>
      <c r="D634" s="49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</row>
    <row r="635" ht="14.25" customHeight="1">
      <c r="A635" s="49"/>
      <c r="B635" s="49"/>
      <c r="C635" s="49"/>
      <c r="D635" s="49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</row>
    <row r="636" ht="14.25" customHeight="1">
      <c r="A636" s="49"/>
      <c r="B636" s="49"/>
      <c r="C636" s="49"/>
      <c r="D636" s="49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</row>
    <row r="637" ht="14.25" customHeight="1">
      <c r="A637" s="49"/>
      <c r="B637" s="49"/>
      <c r="C637" s="49"/>
      <c r="D637" s="49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</row>
    <row r="638" ht="14.25" customHeight="1">
      <c r="A638" s="49"/>
      <c r="B638" s="49"/>
      <c r="C638" s="49"/>
      <c r="D638" s="49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</row>
    <row r="639" ht="14.25" customHeight="1">
      <c r="A639" s="49"/>
      <c r="B639" s="49"/>
      <c r="C639" s="49"/>
      <c r="D639" s="49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</row>
    <row r="640" ht="14.25" customHeight="1">
      <c r="A640" s="49"/>
      <c r="B640" s="49"/>
      <c r="C640" s="49"/>
      <c r="D640" s="49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</row>
    <row r="641" ht="14.25" customHeight="1">
      <c r="A641" s="49"/>
      <c r="B641" s="49"/>
      <c r="C641" s="49"/>
      <c r="D641" s="49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</row>
    <row r="642" ht="14.25" customHeight="1">
      <c r="A642" s="49"/>
      <c r="B642" s="49"/>
      <c r="C642" s="49"/>
      <c r="D642" s="49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</row>
    <row r="643" ht="14.25" customHeight="1">
      <c r="A643" s="49"/>
      <c r="B643" s="49"/>
      <c r="C643" s="49"/>
      <c r="D643" s="49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</row>
    <row r="644" ht="14.25" customHeight="1">
      <c r="A644" s="49"/>
      <c r="B644" s="49"/>
      <c r="C644" s="49"/>
      <c r="D644" s="49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</row>
    <row r="645" ht="14.25" customHeight="1">
      <c r="A645" s="49"/>
      <c r="B645" s="49"/>
      <c r="C645" s="49"/>
      <c r="D645" s="49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</row>
    <row r="646" ht="14.25" customHeight="1">
      <c r="A646" s="49"/>
      <c r="B646" s="49"/>
      <c r="C646" s="49"/>
      <c r="D646" s="49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</row>
    <row r="647" ht="14.25" customHeight="1">
      <c r="A647" s="49"/>
      <c r="B647" s="49"/>
      <c r="C647" s="49"/>
      <c r="D647" s="49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</row>
    <row r="648" ht="14.25" customHeight="1">
      <c r="A648" s="49"/>
      <c r="B648" s="49"/>
      <c r="C648" s="49"/>
      <c r="D648" s="49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</row>
    <row r="649" ht="14.25" customHeight="1">
      <c r="A649" s="49"/>
      <c r="B649" s="49"/>
      <c r="C649" s="49"/>
      <c r="D649" s="49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</row>
    <row r="650" ht="14.25" customHeight="1">
      <c r="A650" s="49"/>
      <c r="B650" s="49"/>
      <c r="C650" s="49"/>
      <c r="D650" s="49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</row>
    <row r="651" ht="14.25" customHeight="1">
      <c r="A651" s="49"/>
      <c r="B651" s="49"/>
      <c r="C651" s="49"/>
      <c r="D651" s="49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</row>
    <row r="652" ht="14.25" customHeight="1">
      <c r="A652" s="49"/>
      <c r="B652" s="49"/>
      <c r="C652" s="49"/>
      <c r="D652" s="49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</row>
    <row r="653" ht="14.25" customHeight="1">
      <c r="A653" s="49"/>
      <c r="B653" s="49"/>
      <c r="C653" s="49"/>
      <c r="D653" s="49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</row>
    <row r="654" ht="14.25" customHeight="1">
      <c r="A654" s="49"/>
      <c r="B654" s="49"/>
      <c r="C654" s="49"/>
      <c r="D654" s="49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</row>
    <row r="655" ht="14.25" customHeight="1">
      <c r="A655" s="49"/>
      <c r="B655" s="49"/>
      <c r="C655" s="49"/>
      <c r="D655" s="49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</row>
    <row r="656" ht="14.25" customHeight="1">
      <c r="A656" s="49"/>
      <c r="B656" s="49"/>
      <c r="C656" s="49"/>
      <c r="D656" s="49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</row>
    <row r="657" ht="14.25" customHeight="1">
      <c r="A657" s="49"/>
      <c r="B657" s="49"/>
      <c r="C657" s="49"/>
      <c r="D657" s="49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</row>
    <row r="658" ht="14.25" customHeight="1">
      <c r="A658" s="49"/>
      <c r="B658" s="49"/>
      <c r="C658" s="49"/>
      <c r="D658" s="49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</row>
    <row r="659" ht="14.25" customHeight="1">
      <c r="A659" s="49"/>
      <c r="B659" s="49"/>
      <c r="C659" s="49"/>
      <c r="D659" s="49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</row>
    <row r="660" ht="14.25" customHeight="1">
      <c r="A660" s="49"/>
      <c r="B660" s="49"/>
      <c r="C660" s="49"/>
      <c r="D660" s="49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</row>
    <row r="661" ht="14.25" customHeight="1">
      <c r="A661" s="49"/>
      <c r="B661" s="49"/>
      <c r="C661" s="49"/>
      <c r="D661" s="49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</row>
    <row r="662" ht="14.25" customHeight="1">
      <c r="A662" s="49"/>
      <c r="B662" s="49"/>
      <c r="C662" s="49"/>
      <c r="D662" s="49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</row>
    <row r="663" ht="14.25" customHeight="1">
      <c r="A663" s="49"/>
      <c r="B663" s="49"/>
      <c r="C663" s="49"/>
      <c r="D663" s="49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</row>
    <row r="664" ht="14.25" customHeight="1">
      <c r="A664" s="49"/>
      <c r="B664" s="49"/>
      <c r="C664" s="49"/>
      <c r="D664" s="49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</row>
    <row r="665" ht="14.25" customHeight="1">
      <c r="A665" s="49"/>
      <c r="B665" s="49"/>
      <c r="C665" s="49"/>
      <c r="D665" s="49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</row>
    <row r="666" ht="14.25" customHeight="1">
      <c r="A666" s="49"/>
      <c r="B666" s="49"/>
      <c r="C666" s="49"/>
      <c r="D666" s="49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</row>
    <row r="667" ht="14.25" customHeight="1">
      <c r="A667" s="49"/>
      <c r="B667" s="49"/>
      <c r="C667" s="49"/>
      <c r="D667" s="49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</row>
    <row r="668" ht="14.25" customHeight="1">
      <c r="A668" s="49"/>
      <c r="B668" s="49"/>
      <c r="C668" s="49"/>
      <c r="D668" s="49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</row>
    <row r="669" ht="14.25" customHeight="1">
      <c r="A669" s="49"/>
      <c r="B669" s="49"/>
      <c r="C669" s="49"/>
      <c r="D669" s="49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</row>
    <row r="670" ht="14.25" customHeight="1">
      <c r="A670" s="49"/>
      <c r="B670" s="49"/>
      <c r="C670" s="49"/>
      <c r="D670" s="49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</row>
    <row r="671" ht="14.25" customHeight="1">
      <c r="A671" s="49"/>
      <c r="B671" s="49"/>
      <c r="C671" s="49"/>
      <c r="D671" s="49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</row>
    <row r="672" ht="14.25" customHeight="1">
      <c r="A672" s="49"/>
      <c r="B672" s="49"/>
      <c r="C672" s="49"/>
      <c r="D672" s="49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</row>
    <row r="673" ht="14.25" customHeight="1">
      <c r="A673" s="49"/>
      <c r="B673" s="49"/>
      <c r="C673" s="49"/>
      <c r="D673" s="49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</row>
    <row r="674" ht="14.25" customHeight="1">
      <c r="A674" s="49"/>
      <c r="B674" s="49"/>
      <c r="C674" s="49"/>
      <c r="D674" s="49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</row>
    <row r="675" ht="14.25" customHeight="1">
      <c r="A675" s="49"/>
      <c r="B675" s="49"/>
      <c r="C675" s="49"/>
      <c r="D675" s="49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</row>
    <row r="676" ht="14.25" customHeight="1">
      <c r="A676" s="49"/>
      <c r="B676" s="49"/>
      <c r="C676" s="49"/>
      <c r="D676" s="49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</row>
    <row r="677" ht="14.25" customHeight="1">
      <c r="A677" s="49"/>
      <c r="B677" s="49"/>
      <c r="C677" s="49"/>
      <c r="D677" s="49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</row>
    <row r="678" ht="14.25" customHeight="1">
      <c r="A678" s="49"/>
      <c r="B678" s="49"/>
      <c r="C678" s="49"/>
      <c r="D678" s="49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</row>
    <row r="679" ht="14.25" customHeight="1">
      <c r="A679" s="49"/>
      <c r="B679" s="49"/>
      <c r="C679" s="49"/>
      <c r="D679" s="49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</row>
    <row r="680" ht="14.25" customHeight="1">
      <c r="A680" s="49"/>
      <c r="B680" s="49"/>
      <c r="C680" s="49"/>
      <c r="D680" s="49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</row>
    <row r="681" ht="14.25" customHeight="1">
      <c r="A681" s="49"/>
      <c r="B681" s="49"/>
      <c r="C681" s="49"/>
      <c r="D681" s="49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</row>
    <row r="682" ht="14.25" customHeight="1">
      <c r="A682" s="49"/>
      <c r="B682" s="49"/>
      <c r="C682" s="49"/>
      <c r="D682" s="49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</row>
    <row r="683" ht="14.25" customHeight="1">
      <c r="A683" s="49"/>
      <c r="B683" s="49"/>
      <c r="C683" s="49"/>
      <c r="D683" s="49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</row>
    <row r="684" ht="14.25" customHeight="1">
      <c r="A684" s="49"/>
      <c r="B684" s="49"/>
      <c r="C684" s="49"/>
      <c r="D684" s="49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</row>
    <row r="685" ht="14.25" customHeight="1">
      <c r="A685" s="49"/>
      <c r="B685" s="49"/>
      <c r="C685" s="49"/>
      <c r="D685" s="49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</row>
    <row r="686" ht="14.25" customHeight="1">
      <c r="A686" s="49"/>
      <c r="B686" s="49"/>
      <c r="C686" s="49"/>
      <c r="D686" s="49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</row>
    <row r="687" ht="14.25" customHeight="1">
      <c r="A687" s="49"/>
      <c r="B687" s="49"/>
      <c r="C687" s="49"/>
      <c r="D687" s="49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</row>
    <row r="688" ht="14.25" customHeight="1">
      <c r="A688" s="49"/>
      <c r="B688" s="49"/>
      <c r="C688" s="49"/>
      <c r="D688" s="49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</row>
    <row r="689" ht="14.25" customHeight="1">
      <c r="A689" s="49"/>
      <c r="B689" s="49"/>
      <c r="C689" s="49"/>
      <c r="D689" s="49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</row>
    <row r="690" ht="14.25" customHeight="1">
      <c r="A690" s="49"/>
      <c r="B690" s="49"/>
      <c r="C690" s="49"/>
      <c r="D690" s="49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</row>
    <row r="691" ht="14.25" customHeight="1">
      <c r="A691" s="49"/>
      <c r="B691" s="49"/>
      <c r="C691" s="49"/>
      <c r="D691" s="49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</row>
    <row r="692" ht="14.25" customHeight="1">
      <c r="A692" s="49"/>
      <c r="B692" s="49"/>
      <c r="C692" s="49"/>
      <c r="D692" s="49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</row>
    <row r="693" ht="14.25" customHeight="1">
      <c r="A693" s="49"/>
      <c r="B693" s="49"/>
      <c r="C693" s="49"/>
      <c r="D693" s="49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</row>
    <row r="694" ht="14.25" customHeight="1">
      <c r="A694" s="49"/>
      <c r="B694" s="49"/>
      <c r="C694" s="49"/>
      <c r="D694" s="49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</row>
    <row r="695" ht="14.25" customHeight="1">
      <c r="A695" s="49"/>
      <c r="B695" s="49"/>
      <c r="C695" s="49"/>
      <c r="D695" s="49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</row>
    <row r="696" ht="14.25" customHeight="1">
      <c r="A696" s="49"/>
      <c r="B696" s="49"/>
      <c r="C696" s="49"/>
      <c r="D696" s="49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</row>
    <row r="697" ht="14.25" customHeight="1">
      <c r="A697" s="49"/>
      <c r="B697" s="49"/>
      <c r="C697" s="49"/>
      <c r="D697" s="49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</row>
    <row r="698" ht="14.25" customHeight="1">
      <c r="A698" s="49"/>
      <c r="B698" s="49"/>
      <c r="C698" s="49"/>
      <c r="D698" s="49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</row>
    <row r="699" ht="14.25" customHeight="1">
      <c r="A699" s="49"/>
      <c r="B699" s="49"/>
      <c r="C699" s="49"/>
      <c r="D699" s="49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</row>
    <row r="700" ht="14.25" customHeight="1">
      <c r="A700" s="49"/>
      <c r="B700" s="49"/>
      <c r="C700" s="49"/>
      <c r="D700" s="49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</row>
    <row r="701" ht="14.25" customHeight="1">
      <c r="A701" s="49"/>
      <c r="B701" s="49"/>
      <c r="C701" s="49"/>
      <c r="D701" s="49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</row>
    <row r="702" ht="14.25" customHeight="1">
      <c r="A702" s="49"/>
      <c r="B702" s="49"/>
      <c r="C702" s="49"/>
      <c r="D702" s="49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</row>
    <row r="703" ht="14.25" customHeight="1">
      <c r="A703" s="49"/>
      <c r="B703" s="49"/>
      <c r="C703" s="49"/>
      <c r="D703" s="49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</row>
    <row r="704" ht="14.25" customHeight="1">
      <c r="A704" s="49"/>
      <c r="B704" s="49"/>
      <c r="C704" s="49"/>
      <c r="D704" s="49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</row>
    <row r="705" ht="14.25" customHeight="1">
      <c r="A705" s="49"/>
      <c r="B705" s="49"/>
      <c r="C705" s="49"/>
      <c r="D705" s="49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</row>
    <row r="706" ht="14.25" customHeight="1">
      <c r="A706" s="49"/>
      <c r="B706" s="49"/>
      <c r="C706" s="49"/>
      <c r="D706" s="49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</row>
    <row r="707" ht="14.25" customHeight="1">
      <c r="A707" s="49"/>
      <c r="B707" s="49"/>
      <c r="C707" s="49"/>
      <c r="D707" s="49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</row>
    <row r="708" ht="14.25" customHeight="1">
      <c r="A708" s="49"/>
      <c r="B708" s="49"/>
      <c r="C708" s="49"/>
      <c r="D708" s="49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</row>
    <row r="709" ht="14.25" customHeight="1">
      <c r="A709" s="49"/>
      <c r="B709" s="49"/>
      <c r="C709" s="49"/>
      <c r="D709" s="49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</row>
    <row r="710" ht="14.25" customHeight="1">
      <c r="A710" s="49"/>
      <c r="B710" s="49"/>
      <c r="C710" s="49"/>
      <c r="D710" s="49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</row>
    <row r="711" ht="14.25" customHeight="1">
      <c r="A711" s="49"/>
      <c r="B711" s="49"/>
      <c r="C711" s="49"/>
      <c r="D711" s="49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</row>
    <row r="712" ht="14.25" customHeight="1">
      <c r="A712" s="49"/>
      <c r="B712" s="49"/>
      <c r="C712" s="49"/>
      <c r="D712" s="49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</row>
    <row r="713" ht="14.25" customHeight="1">
      <c r="A713" s="49"/>
      <c r="B713" s="49"/>
      <c r="C713" s="49"/>
      <c r="D713" s="49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</row>
    <row r="714" ht="14.25" customHeight="1">
      <c r="A714" s="49"/>
      <c r="B714" s="49"/>
      <c r="C714" s="49"/>
      <c r="D714" s="49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</row>
    <row r="715" ht="14.25" customHeight="1">
      <c r="A715" s="49"/>
      <c r="B715" s="49"/>
      <c r="C715" s="49"/>
      <c r="D715" s="49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</row>
    <row r="716" ht="14.25" customHeight="1">
      <c r="A716" s="49"/>
      <c r="B716" s="49"/>
      <c r="C716" s="49"/>
      <c r="D716" s="49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</row>
    <row r="717" ht="14.25" customHeight="1">
      <c r="A717" s="49"/>
      <c r="B717" s="49"/>
      <c r="C717" s="49"/>
      <c r="D717" s="49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</row>
    <row r="718" ht="14.25" customHeight="1">
      <c r="A718" s="49"/>
      <c r="B718" s="49"/>
      <c r="C718" s="49"/>
      <c r="D718" s="49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</row>
    <row r="719" ht="14.25" customHeight="1">
      <c r="A719" s="49"/>
      <c r="B719" s="49"/>
      <c r="C719" s="49"/>
      <c r="D719" s="49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</row>
    <row r="720" ht="14.25" customHeight="1">
      <c r="A720" s="49"/>
      <c r="B720" s="49"/>
      <c r="C720" s="49"/>
      <c r="D720" s="49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</row>
    <row r="721" ht="14.25" customHeight="1">
      <c r="A721" s="49"/>
      <c r="B721" s="49"/>
      <c r="C721" s="49"/>
      <c r="D721" s="49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</row>
    <row r="722" ht="14.25" customHeight="1">
      <c r="A722" s="49"/>
      <c r="B722" s="49"/>
      <c r="C722" s="49"/>
      <c r="D722" s="49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</row>
    <row r="723" ht="14.25" customHeight="1">
      <c r="A723" s="49"/>
      <c r="B723" s="49"/>
      <c r="C723" s="49"/>
      <c r="D723" s="49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</row>
    <row r="724" ht="14.25" customHeight="1">
      <c r="A724" s="49"/>
      <c r="B724" s="49"/>
      <c r="C724" s="49"/>
      <c r="D724" s="49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</row>
    <row r="725" ht="14.25" customHeight="1">
      <c r="A725" s="49"/>
      <c r="B725" s="49"/>
      <c r="C725" s="49"/>
      <c r="D725" s="49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</row>
    <row r="726" ht="14.25" customHeight="1">
      <c r="A726" s="49"/>
      <c r="B726" s="49"/>
      <c r="C726" s="49"/>
      <c r="D726" s="49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</row>
    <row r="727" ht="14.25" customHeight="1">
      <c r="A727" s="49"/>
      <c r="B727" s="49"/>
      <c r="C727" s="49"/>
      <c r="D727" s="49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</row>
    <row r="728" ht="14.25" customHeight="1">
      <c r="A728" s="49"/>
      <c r="B728" s="49"/>
      <c r="C728" s="49"/>
      <c r="D728" s="49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</row>
    <row r="729" ht="14.25" customHeight="1">
      <c r="A729" s="49"/>
      <c r="B729" s="49"/>
      <c r="C729" s="49"/>
      <c r="D729" s="49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</row>
    <row r="730" ht="14.25" customHeight="1">
      <c r="A730" s="49"/>
      <c r="B730" s="49"/>
      <c r="C730" s="49"/>
      <c r="D730" s="49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</row>
    <row r="731" ht="14.25" customHeight="1">
      <c r="A731" s="49"/>
      <c r="B731" s="49"/>
      <c r="C731" s="49"/>
      <c r="D731" s="49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</row>
    <row r="732" ht="14.25" customHeight="1">
      <c r="A732" s="49"/>
      <c r="B732" s="49"/>
      <c r="C732" s="49"/>
      <c r="D732" s="49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</row>
    <row r="733" ht="14.25" customHeight="1">
      <c r="A733" s="49"/>
      <c r="B733" s="49"/>
      <c r="C733" s="49"/>
      <c r="D733" s="49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</row>
    <row r="734" ht="14.25" customHeight="1">
      <c r="A734" s="49"/>
      <c r="B734" s="49"/>
      <c r="C734" s="49"/>
      <c r="D734" s="49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</row>
    <row r="735" ht="14.25" customHeight="1">
      <c r="A735" s="49"/>
      <c r="B735" s="49"/>
      <c r="C735" s="49"/>
      <c r="D735" s="49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</row>
    <row r="736" ht="14.25" customHeight="1">
      <c r="A736" s="49"/>
      <c r="B736" s="49"/>
      <c r="C736" s="49"/>
      <c r="D736" s="49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</row>
    <row r="737" ht="14.25" customHeight="1">
      <c r="A737" s="49"/>
      <c r="B737" s="49"/>
      <c r="C737" s="49"/>
      <c r="D737" s="49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</row>
    <row r="738" ht="14.25" customHeight="1">
      <c r="A738" s="49"/>
      <c r="B738" s="49"/>
      <c r="C738" s="49"/>
      <c r="D738" s="49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</row>
    <row r="739" ht="14.25" customHeight="1">
      <c r="A739" s="49"/>
      <c r="B739" s="49"/>
      <c r="C739" s="49"/>
      <c r="D739" s="49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</row>
    <row r="740" ht="14.25" customHeight="1">
      <c r="A740" s="49"/>
      <c r="B740" s="49"/>
      <c r="C740" s="49"/>
      <c r="D740" s="49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</row>
    <row r="741" ht="14.25" customHeight="1">
      <c r="A741" s="49"/>
      <c r="B741" s="49"/>
      <c r="C741" s="49"/>
      <c r="D741" s="49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</row>
    <row r="742" ht="14.25" customHeight="1">
      <c r="A742" s="49"/>
      <c r="B742" s="49"/>
      <c r="C742" s="49"/>
      <c r="D742" s="49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</row>
    <row r="743" ht="14.25" customHeight="1">
      <c r="A743" s="49"/>
      <c r="B743" s="49"/>
      <c r="C743" s="49"/>
      <c r="D743" s="49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</row>
    <row r="744" ht="14.25" customHeight="1">
      <c r="A744" s="49"/>
      <c r="B744" s="49"/>
      <c r="C744" s="49"/>
      <c r="D744" s="49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</row>
    <row r="745" ht="14.25" customHeight="1">
      <c r="A745" s="49"/>
      <c r="B745" s="49"/>
      <c r="C745" s="49"/>
      <c r="D745" s="49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</row>
    <row r="746" ht="14.25" customHeight="1">
      <c r="A746" s="49"/>
      <c r="B746" s="49"/>
      <c r="C746" s="49"/>
      <c r="D746" s="49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</row>
    <row r="747" ht="14.25" customHeight="1">
      <c r="A747" s="49"/>
      <c r="B747" s="49"/>
      <c r="C747" s="49"/>
      <c r="D747" s="49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</row>
    <row r="748" ht="14.25" customHeight="1">
      <c r="A748" s="49"/>
      <c r="B748" s="49"/>
      <c r="C748" s="49"/>
      <c r="D748" s="49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</row>
    <row r="749" ht="14.25" customHeight="1">
      <c r="A749" s="49"/>
      <c r="B749" s="49"/>
      <c r="C749" s="49"/>
      <c r="D749" s="49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</row>
    <row r="750" ht="14.25" customHeight="1">
      <c r="A750" s="49"/>
      <c r="B750" s="49"/>
      <c r="C750" s="49"/>
      <c r="D750" s="49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</row>
    <row r="751" ht="14.25" customHeight="1">
      <c r="A751" s="49"/>
      <c r="B751" s="49"/>
      <c r="C751" s="49"/>
      <c r="D751" s="49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</row>
    <row r="752" ht="14.25" customHeight="1">
      <c r="A752" s="49"/>
      <c r="B752" s="49"/>
      <c r="C752" s="49"/>
      <c r="D752" s="49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</row>
    <row r="753" ht="14.25" customHeight="1">
      <c r="A753" s="49"/>
      <c r="B753" s="49"/>
      <c r="C753" s="49"/>
      <c r="D753" s="49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</row>
    <row r="754" ht="14.25" customHeight="1">
      <c r="A754" s="49"/>
      <c r="B754" s="49"/>
      <c r="C754" s="49"/>
      <c r="D754" s="49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</row>
    <row r="755" ht="14.25" customHeight="1">
      <c r="A755" s="49"/>
      <c r="B755" s="49"/>
      <c r="C755" s="49"/>
      <c r="D755" s="49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</row>
    <row r="756" ht="14.25" customHeight="1">
      <c r="A756" s="49"/>
      <c r="B756" s="49"/>
      <c r="C756" s="49"/>
      <c r="D756" s="49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</row>
    <row r="757" ht="14.25" customHeight="1">
      <c r="A757" s="49"/>
      <c r="B757" s="49"/>
      <c r="C757" s="49"/>
      <c r="D757" s="49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</row>
    <row r="758" ht="14.25" customHeight="1">
      <c r="A758" s="49"/>
      <c r="B758" s="49"/>
      <c r="C758" s="49"/>
      <c r="D758" s="49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</row>
    <row r="759" ht="14.25" customHeight="1">
      <c r="A759" s="49"/>
      <c r="B759" s="49"/>
      <c r="C759" s="49"/>
      <c r="D759" s="49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</row>
    <row r="760" ht="14.25" customHeight="1">
      <c r="A760" s="49"/>
      <c r="B760" s="49"/>
      <c r="C760" s="49"/>
      <c r="D760" s="49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</row>
    <row r="761" ht="14.25" customHeight="1">
      <c r="A761" s="49"/>
      <c r="B761" s="49"/>
      <c r="C761" s="49"/>
      <c r="D761" s="49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</row>
    <row r="762" ht="14.25" customHeight="1">
      <c r="A762" s="49"/>
      <c r="B762" s="49"/>
      <c r="C762" s="49"/>
      <c r="D762" s="49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</row>
    <row r="763" ht="14.25" customHeight="1">
      <c r="A763" s="49"/>
      <c r="B763" s="49"/>
      <c r="C763" s="49"/>
      <c r="D763" s="49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</row>
    <row r="764" ht="14.25" customHeight="1">
      <c r="A764" s="49"/>
      <c r="B764" s="49"/>
      <c r="C764" s="49"/>
      <c r="D764" s="49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</row>
    <row r="765" ht="14.25" customHeight="1">
      <c r="A765" s="49"/>
      <c r="B765" s="49"/>
      <c r="C765" s="49"/>
      <c r="D765" s="49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</row>
    <row r="766" ht="14.25" customHeight="1">
      <c r="A766" s="49"/>
      <c r="B766" s="49"/>
      <c r="C766" s="49"/>
      <c r="D766" s="49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</row>
    <row r="767" ht="14.25" customHeight="1">
      <c r="A767" s="49"/>
      <c r="B767" s="49"/>
      <c r="C767" s="49"/>
      <c r="D767" s="49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</row>
    <row r="768" ht="14.25" customHeight="1">
      <c r="A768" s="49"/>
      <c r="B768" s="49"/>
      <c r="C768" s="49"/>
      <c r="D768" s="49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</row>
    <row r="769" ht="14.25" customHeight="1">
      <c r="A769" s="49"/>
      <c r="B769" s="49"/>
      <c r="C769" s="49"/>
      <c r="D769" s="49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</row>
    <row r="770" ht="14.25" customHeight="1">
      <c r="A770" s="49"/>
      <c r="B770" s="49"/>
      <c r="C770" s="49"/>
      <c r="D770" s="49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</row>
    <row r="771" ht="14.25" customHeight="1">
      <c r="A771" s="49"/>
      <c r="B771" s="49"/>
      <c r="C771" s="49"/>
      <c r="D771" s="49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</row>
    <row r="772" ht="14.25" customHeight="1">
      <c r="A772" s="49"/>
      <c r="B772" s="49"/>
      <c r="C772" s="49"/>
      <c r="D772" s="49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</row>
    <row r="773" ht="14.25" customHeight="1">
      <c r="A773" s="49"/>
      <c r="B773" s="49"/>
      <c r="C773" s="49"/>
      <c r="D773" s="49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</row>
    <row r="774" ht="14.25" customHeight="1">
      <c r="A774" s="49"/>
      <c r="B774" s="49"/>
      <c r="C774" s="49"/>
      <c r="D774" s="49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</row>
    <row r="775" ht="14.25" customHeight="1">
      <c r="A775" s="49"/>
      <c r="B775" s="49"/>
      <c r="C775" s="49"/>
      <c r="D775" s="49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</row>
    <row r="776" ht="14.25" customHeight="1">
      <c r="A776" s="49"/>
      <c r="B776" s="49"/>
      <c r="C776" s="49"/>
      <c r="D776" s="49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</row>
    <row r="777" ht="14.25" customHeight="1">
      <c r="A777" s="49"/>
      <c r="B777" s="49"/>
      <c r="C777" s="49"/>
      <c r="D777" s="49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</row>
    <row r="778" ht="14.25" customHeight="1">
      <c r="A778" s="49"/>
      <c r="B778" s="49"/>
      <c r="C778" s="49"/>
      <c r="D778" s="49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</row>
    <row r="779" ht="14.25" customHeight="1">
      <c r="A779" s="49"/>
      <c r="B779" s="49"/>
      <c r="C779" s="49"/>
      <c r="D779" s="49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</row>
    <row r="780" ht="14.25" customHeight="1">
      <c r="A780" s="49"/>
      <c r="B780" s="49"/>
      <c r="C780" s="49"/>
      <c r="D780" s="49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</row>
    <row r="781" ht="14.25" customHeight="1">
      <c r="A781" s="49"/>
      <c r="B781" s="49"/>
      <c r="C781" s="49"/>
      <c r="D781" s="49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</row>
    <row r="782" ht="14.25" customHeight="1">
      <c r="A782" s="49"/>
      <c r="B782" s="49"/>
      <c r="C782" s="49"/>
      <c r="D782" s="49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</row>
    <row r="783" ht="14.25" customHeight="1">
      <c r="A783" s="49"/>
      <c r="B783" s="49"/>
      <c r="C783" s="49"/>
      <c r="D783" s="49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</row>
    <row r="784" ht="14.25" customHeight="1">
      <c r="A784" s="49"/>
      <c r="B784" s="49"/>
      <c r="C784" s="49"/>
      <c r="D784" s="49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</row>
    <row r="785" ht="14.25" customHeight="1">
      <c r="A785" s="49"/>
      <c r="B785" s="49"/>
      <c r="C785" s="49"/>
      <c r="D785" s="49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</row>
    <row r="786" ht="14.25" customHeight="1">
      <c r="A786" s="49"/>
      <c r="B786" s="49"/>
      <c r="C786" s="49"/>
      <c r="D786" s="49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</row>
    <row r="787" ht="14.25" customHeight="1">
      <c r="A787" s="49"/>
      <c r="B787" s="49"/>
      <c r="C787" s="49"/>
      <c r="D787" s="49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</row>
    <row r="788" ht="14.25" customHeight="1">
      <c r="A788" s="49"/>
      <c r="B788" s="49"/>
      <c r="C788" s="49"/>
      <c r="D788" s="49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</row>
    <row r="789" ht="14.25" customHeight="1">
      <c r="A789" s="49"/>
      <c r="B789" s="49"/>
      <c r="C789" s="49"/>
      <c r="D789" s="49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</row>
    <row r="790" ht="14.25" customHeight="1">
      <c r="A790" s="49"/>
      <c r="B790" s="49"/>
      <c r="C790" s="49"/>
      <c r="D790" s="49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</row>
    <row r="791" ht="14.25" customHeight="1">
      <c r="A791" s="49"/>
      <c r="B791" s="49"/>
      <c r="C791" s="49"/>
      <c r="D791" s="49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</row>
    <row r="792" ht="14.25" customHeight="1">
      <c r="A792" s="49"/>
      <c r="B792" s="49"/>
      <c r="C792" s="49"/>
      <c r="D792" s="49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</row>
    <row r="793" ht="14.25" customHeight="1">
      <c r="A793" s="49"/>
      <c r="B793" s="49"/>
      <c r="C793" s="49"/>
      <c r="D793" s="49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</row>
    <row r="794" ht="14.25" customHeight="1">
      <c r="A794" s="49"/>
      <c r="B794" s="49"/>
      <c r="C794" s="49"/>
      <c r="D794" s="49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</row>
    <row r="795" ht="14.25" customHeight="1">
      <c r="A795" s="49"/>
      <c r="B795" s="49"/>
      <c r="C795" s="49"/>
      <c r="D795" s="49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</row>
    <row r="796" ht="14.25" customHeight="1">
      <c r="A796" s="49"/>
      <c r="B796" s="49"/>
      <c r="C796" s="49"/>
      <c r="D796" s="49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</row>
    <row r="797" ht="14.25" customHeight="1">
      <c r="A797" s="49"/>
      <c r="B797" s="49"/>
      <c r="C797" s="49"/>
      <c r="D797" s="49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</row>
    <row r="798" ht="14.25" customHeight="1">
      <c r="A798" s="49"/>
      <c r="B798" s="49"/>
      <c r="C798" s="49"/>
      <c r="D798" s="49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</row>
    <row r="799" ht="14.25" customHeight="1">
      <c r="A799" s="49"/>
      <c r="B799" s="49"/>
      <c r="C799" s="49"/>
      <c r="D799" s="49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</row>
    <row r="800" ht="14.25" customHeight="1">
      <c r="A800" s="49"/>
      <c r="B800" s="49"/>
      <c r="C800" s="49"/>
      <c r="D800" s="49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</row>
    <row r="801" ht="14.25" customHeight="1">
      <c r="A801" s="49"/>
      <c r="B801" s="49"/>
      <c r="C801" s="49"/>
      <c r="D801" s="49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</row>
    <row r="802" ht="14.25" customHeight="1">
      <c r="A802" s="49"/>
      <c r="B802" s="49"/>
      <c r="C802" s="49"/>
      <c r="D802" s="49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</row>
    <row r="803" ht="14.25" customHeight="1">
      <c r="A803" s="49"/>
      <c r="B803" s="49"/>
      <c r="C803" s="49"/>
      <c r="D803" s="49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</row>
    <row r="804" ht="14.25" customHeight="1">
      <c r="A804" s="49"/>
      <c r="B804" s="49"/>
      <c r="C804" s="49"/>
      <c r="D804" s="49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</row>
    <row r="805" ht="14.25" customHeight="1">
      <c r="A805" s="49"/>
      <c r="B805" s="49"/>
      <c r="C805" s="49"/>
      <c r="D805" s="49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</row>
    <row r="806" ht="14.25" customHeight="1">
      <c r="A806" s="49"/>
      <c r="B806" s="49"/>
      <c r="C806" s="49"/>
      <c r="D806" s="49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</row>
    <row r="807" ht="14.25" customHeight="1">
      <c r="A807" s="49"/>
      <c r="B807" s="49"/>
      <c r="C807" s="49"/>
      <c r="D807" s="49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</row>
    <row r="808" ht="14.25" customHeight="1">
      <c r="A808" s="49"/>
      <c r="B808" s="49"/>
      <c r="C808" s="49"/>
      <c r="D808" s="49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</row>
    <row r="809" ht="14.25" customHeight="1">
      <c r="A809" s="49"/>
      <c r="B809" s="49"/>
      <c r="C809" s="49"/>
      <c r="D809" s="49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</row>
    <row r="810" ht="14.25" customHeight="1">
      <c r="A810" s="49"/>
      <c r="B810" s="49"/>
      <c r="C810" s="49"/>
      <c r="D810" s="49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</row>
    <row r="811" ht="14.25" customHeight="1">
      <c r="A811" s="49"/>
      <c r="B811" s="49"/>
      <c r="C811" s="49"/>
      <c r="D811" s="49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</row>
    <row r="812" ht="14.25" customHeight="1">
      <c r="A812" s="49"/>
      <c r="B812" s="49"/>
      <c r="C812" s="49"/>
      <c r="D812" s="49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</row>
    <row r="813" ht="14.25" customHeight="1">
      <c r="A813" s="49"/>
      <c r="B813" s="49"/>
      <c r="C813" s="49"/>
      <c r="D813" s="49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</row>
    <row r="814" ht="14.25" customHeight="1">
      <c r="A814" s="49"/>
      <c r="B814" s="49"/>
      <c r="C814" s="49"/>
      <c r="D814" s="49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</row>
    <row r="815" ht="14.25" customHeight="1">
      <c r="A815" s="49"/>
      <c r="B815" s="49"/>
      <c r="C815" s="49"/>
      <c r="D815" s="49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</row>
    <row r="816" ht="14.25" customHeight="1">
      <c r="A816" s="49"/>
      <c r="B816" s="49"/>
      <c r="C816" s="49"/>
      <c r="D816" s="49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</row>
    <row r="817" ht="14.25" customHeight="1">
      <c r="A817" s="49"/>
      <c r="B817" s="49"/>
      <c r="C817" s="49"/>
      <c r="D817" s="49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</row>
    <row r="818" ht="14.25" customHeight="1">
      <c r="A818" s="49"/>
      <c r="B818" s="49"/>
      <c r="C818" s="49"/>
      <c r="D818" s="49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</row>
    <row r="819" ht="14.25" customHeight="1">
      <c r="A819" s="49"/>
      <c r="B819" s="49"/>
      <c r="C819" s="49"/>
      <c r="D819" s="49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</row>
    <row r="820" ht="14.25" customHeight="1">
      <c r="A820" s="49"/>
      <c r="B820" s="49"/>
      <c r="C820" s="49"/>
      <c r="D820" s="49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</row>
    <row r="821" ht="14.25" customHeight="1">
      <c r="A821" s="49"/>
      <c r="B821" s="49"/>
      <c r="C821" s="49"/>
      <c r="D821" s="49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</row>
    <row r="822" ht="14.25" customHeight="1">
      <c r="A822" s="49"/>
      <c r="B822" s="49"/>
      <c r="C822" s="49"/>
      <c r="D822" s="49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</row>
    <row r="823" ht="14.25" customHeight="1">
      <c r="A823" s="49"/>
      <c r="B823" s="49"/>
      <c r="C823" s="49"/>
      <c r="D823" s="49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</row>
    <row r="824" ht="14.25" customHeight="1">
      <c r="A824" s="49"/>
      <c r="B824" s="49"/>
      <c r="C824" s="49"/>
      <c r="D824" s="49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</row>
    <row r="825" ht="14.25" customHeight="1">
      <c r="A825" s="49"/>
      <c r="B825" s="49"/>
      <c r="C825" s="49"/>
      <c r="D825" s="49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</row>
    <row r="826" ht="14.25" customHeight="1">
      <c r="A826" s="49"/>
      <c r="B826" s="49"/>
      <c r="C826" s="49"/>
      <c r="D826" s="49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</row>
    <row r="827" ht="14.25" customHeight="1">
      <c r="A827" s="49"/>
      <c r="B827" s="49"/>
      <c r="C827" s="49"/>
      <c r="D827" s="49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</row>
    <row r="828" ht="14.25" customHeight="1">
      <c r="A828" s="49"/>
      <c r="B828" s="49"/>
      <c r="C828" s="49"/>
      <c r="D828" s="49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</row>
    <row r="829" ht="14.25" customHeight="1">
      <c r="A829" s="49"/>
      <c r="B829" s="49"/>
      <c r="C829" s="49"/>
      <c r="D829" s="49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</row>
    <row r="830" ht="14.25" customHeight="1">
      <c r="A830" s="49"/>
      <c r="B830" s="49"/>
      <c r="C830" s="49"/>
      <c r="D830" s="49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</row>
    <row r="831" ht="14.25" customHeight="1">
      <c r="A831" s="49"/>
      <c r="B831" s="49"/>
      <c r="C831" s="49"/>
      <c r="D831" s="49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</row>
    <row r="832" ht="14.25" customHeight="1">
      <c r="A832" s="49"/>
      <c r="B832" s="49"/>
      <c r="C832" s="49"/>
      <c r="D832" s="49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</row>
    <row r="833" ht="14.25" customHeight="1">
      <c r="A833" s="49"/>
      <c r="B833" s="49"/>
      <c r="C833" s="49"/>
      <c r="D833" s="49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</row>
    <row r="834" ht="14.25" customHeight="1">
      <c r="A834" s="49"/>
      <c r="B834" s="49"/>
      <c r="C834" s="49"/>
      <c r="D834" s="49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</row>
    <row r="835" ht="14.25" customHeight="1">
      <c r="A835" s="49"/>
      <c r="B835" s="49"/>
      <c r="C835" s="49"/>
      <c r="D835" s="49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</row>
    <row r="836" ht="14.25" customHeight="1">
      <c r="A836" s="49"/>
      <c r="B836" s="49"/>
      <c r="C836" s="49"/>
      <c r="D836" s="49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</row>
    <row r="837" ht="14.25" customHeight="1">
      <c r="A837" s="49"/>
      <c r="B837" s="49"/>
      <c r="C837" s="49"/>
      <c r="D837" s="49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</row>
    <row r="838" ht="14.25" customHeight="1">
      <c r="A838" s="49"/>
      <c r="B838" s="49"/>
      <c r="C838" s="49"/>
      <c r="D838" s="49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</row>
    <row r="839" ht="14.25" customHeight="1">
      <c r="A839" s="49"/>
      <c r="B839" s="49"/>
      <c r="C839" s="49"/>
      <c r="D839" s="49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</row>
    <row r="840" ht="14.25" customHeight="1">
      <c r="A840" s="49"/>
      <c r="B840" s="49"/>
      <c r="C840" s="49"/>
      <c r="D840" s="49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</row>
    <row r="841" ht="14.25" customHeight="1">
      <c r="A841" s="49"/>
      <c r="B841" s="49"/>
      <c r="C841" s="49"/>
      <c r="D841" s="49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</row>
    <row r="842" ht="14.25" customHeight="1">
      <c r="A842" s="49"/>
      <c r="B842" s="49"/>
      <c r="C842" s="49"/>
      <c r="D842" s="49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</row>
    <row r="843" ht="14.25" customHeight="1">
      <c r="A843" s="49"/>
      <c r="B843" s="49"/>
      <c r="C843" s="49"/>
      <c r="D843" s="49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</row>
    <row r="844" ht="14.25" customHeight="1">
      <c r="A844" s="49"/>
      <c r="B844" s="49"/>
      <c r="C844" s="49"/>
      <c r="D844" s="49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</row>
    <row r="845" ht="14.25" customHeight="1">
      <c r="A845" s="49"/>
      <c r="B845" s="49"/>
      <c r="C845" s="49"/>
      <c r="D845" s="49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</row>
    <row r="846" ht="14.25" customHeight="1">
      <c r="A846" s="49"/>
      <c r="B846" s="49"/>
      <c r="C846" s="49"/>
      <c r="D846" s="49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</row>
    <row r="847" ht="14.25" customHeight="1">
      <c r="A847" s="49"/>
      <c r="B847" s="49"/>
      <c r="C847" s="49"/>
      <c r="D847" s="49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</row>
    <row r="848" ht="14.25" customHeight="1">
      <c r="A848" s="49"/>
      <c r="B848" s="49"/>
      <c r="C848" s="49"/>
      <c r="D848" s="49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</row>
    <row r="849" ht="14.25" customHeight="1">
      <c r="A849" s="49"/>
      <c r="B849" s="49"/>
      <c r="C849" s="49"/>
      <c r="D849" s="49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</row>
    <row r="850" ht="14.25" customHeight="1">
      <c r="A850" s="49"/>
      <c r="B850" s="49"/>
      <c r="C850" s="49"/>
      <c r="D850" s="49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</row>
    <row r="851" ht="14.25" customHeight="1">
      <c r="A851" s="49"/>
      <c r="B851" s="49"/>
      <c r="C851" s="49"/>
      <c r="D851" s="49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</row>
    <row r="852" ht="14.25" customHeight="1">
      <c r="A852" s="49"/>
      <c r="B852" s="49"/>
      <c r="C852" s="49"/>
      <c r="D852" s="49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</row>
    <row r="853" ht="14.25" customHeight="1">
      <c r="A853" s="49"/>
      <c r="B853" s="49"/>
      <c r="C853" s="49"/>
      <c r="D853" s="49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</row>
    <row r="854" ht="14.25" customHeight="1">
      <c r="A854" s="49"/>
      <c r="B854" s="49"/>
      <c r="C854" s="49"/>
      <c r="D854" s="49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</row>
    <row r="855" ht="14.25" customHeight="1">
      <c r="A855" s="49"/>
      <c r="B855" s="49"/>
      <c r="C855" s="49"/>
      <c r="D855" s="49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</row>
    <row r="856" ht="14.25" customHeight="1">
      <c r="A856" s="49"/>
      <c r="B856" s="49"/>
      <c r="C856" s="49"/>
      <c r="D856" s="49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</row>
    <row r="857" ht="14.25" customHeight="1">
      <c r="A857" s="49"/>
      <c r="B857" s="49"/>
      <c r="C857" s="49"/>
      <c r="D857" s="49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</row>
    <row r="858" ht="14.25" customHeight="1">
      <c r="A858" s="49"/>
      <c r="B858" s="49"/>
      <c r="C858" s="49"/>
      <c r="D858" s="49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</row>
    <row r="859" ht="14.25" customHeight="1">
      <c r="A859" s="49"/>
      <c r="B859" s="49"/>
      <c r="C859" s="49"/>
      <c r="D859" s="49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</row>
    <row r="860" ht="14.25" customHeight="1">
      <c r="A860" s="49"/>
      <c r="B860" s="49"/>
      <c r="C860" s="49"/>
      <c r="D860" s="49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</row>
    <row r="861" ht="14.25" customHeight="1">
      <c r="A861" s="49"/>
      <c r="B861" s="49"/>
      <c r="C861" s="49"/>
      <c r="D861" s="49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</row>
    <row r="862" ht="14.25" customHeight="1">
      <c r="A862" s="49"/>
      <c r="B862" s="49"/>
      <c r="C862" s="49"/>
      <c r="D862" s="49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</row>
    <row r="863" ht="14.25" customHeight="1">
      <c r="A863" s="49"/>
      <c r="B863" s="49"/>
      <c r="C863" s="49"/>
      <c r="D863" s="49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</row>
    <row r="864" ht="14.25" customHeight="1">
      <c r="A864" s="49"/>
      <c r="B864" s="49"/>
      <c r="C864" s="49"/>
      <c r="D864" s="49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</row>
    <row r="865" ht="14.25" customHeight="1">
      <c r="A865" s="49"/>
      <c r="B865" s="49"/>
      <c r="C865" s="49"/>
      <c r="D865" s="49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</row>
    <row r="866" ht="14.25" customHeight="1">
      <c r="A866" s="49"/>
      <c r="B866" s="49"/>
      <c r="C866" s="49"/>
      <c r="D866" s="49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</row>
    <row r="867" ht="14.25" customHeight="1">
      <c r="A867" s="49"/>
      <c r="B867" s="49"/>
      <c r="C867" s="49"/>
      <c r="D867" s="49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</row>
    <row r="868" ht="14.25" customHeight="1">
      <c r="A868" s="49"/>
      <c r="B868" s="49"/>
      <c r="C868" s="49"/>
      <c r="D868" s="49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</row>
    <row r="869" ht="14.25" customHeight="1">
      <c r="A869" s="49"/>
      <c r="B869" s="49"/>
      <c r="C869" s="49"/>
      <c r="D869" s="49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</row>
    <row r="870" ht="14.25" customHeight="1">
      <c r="A870" s="49"/>
      <c r="B870" s="49"/>
      <c r="C870" s="49"/>
      <c r="D870" s="49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</row>
    <row r="871" ht="14.25" customHeight="1">
      <c r="A871" s="49"/>
      <c r="B871" s="49"/>
      <c r="C871" s="49"/>
      <c r="D871" s="49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</row>
    <row r="872" ht="14.25" customHeight="1">
      <c r="A872" s="49"/>
      <c r="B872" s="49"/>
      <c r="C872" s="49"/>
      <c r="D872" s="49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</row>
    <row r="873" ht="14.25" customHeight="1">
      <c r="A873" s="49"/>
      <c r="B873" s="49"/>
      <c r="C873" s="49"/>
      <c r="D873" s="49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</row>
    <row r="874" ht="14.25" customHeight="1">
      <c r="A874" s="49"/>
      <c r="B874" s="49"/>
      <c r="C874" s="49"/>
      <c r="D874" s="49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</row>
    <row r="875" ht="14.25" customHeight="1">
      <c r="A875" s="49"/>
      <c r="B875" s="49"/>
      <c r="C875" s="49"/>
      <c r="D875" s="49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</row>
    <row r="876" ht="14.25" customHeight="1">
      <c r="A876" s="49"/>
      <c r="B876" s="49"/>
      <c r="C876" s="49"/>
      <c r="D876" s="49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</row>
    <row r="877" ht="14.25" customHeight="1">
      <c r="A877" s="49"/>
      <c r="B877" s="49"/>
      <c r="C877" s="49"/>
      <c r="D877" s="49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</row>
    <row r="878" ht="14.25" customHeight="1">
      <c r="A878" s="49"/>
      <c r="B878" s="49"/>
      <c r="C878" s="49"/>
      <c r="D878" s="49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</row>
    <row r="879" ht="14.25" customHeight="1">
      <c r="A879" s="49"/>
      <c r="B879" s="49"/>
      <c r="C879" s="49"/>
      <c r="D879" s="49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</row>
    <row r="880" ht="14.25" customHeight="1">
      <c r="A880" s="49"/>
      <c r="B880" s="49"/>
      <c r="C880" s="49"/>
      <c r="D880" s="49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</row>
    <row r="881" ht="14.25" customHeight="1">
      <c r="A881" s="49"/>
      <c r="B881" s="49"/>
      <c r="C881" s="49"/>
      <c r="D881" s="49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</row>
    <row r="882" ht="14.25" customHeight="1">
      <c r="A882" s="49"/>
      <c r="B882" s="49"/>
      <c r="C882" s="49"/>
      <c r="D882" s="49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</row>
    <row r="883" ht="14.25" customHeight="1">
      <c r="A883" s="49"/>
      <c r="B883" s="49"/>
      <c r="C883" s="49"/>
      <c r="D883" s="49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</row>
    <row r="884" ht="14.25" customHeight="1">
      <c r="A884" s="49"/>
      <c r="B884" s="49"/>
      <c r="C884" s="49"/>
      <c r="D884" s="49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</row>
    <row r="885" ht="14.25" customHeight="1">
      <c r="A885" s="49"/>
      <c r="B885" s="49"/>
      <c r="C885" s="49"/>
      <c r="D885" s="49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</row>
    <row r="886" ht="14.25" customHeight="1">
      <c r="A886" s="49"/>
      <c r="B886" s="49"/>
      <c r="C886" s="49"/>
      <c r="D886" s="49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</row>
    <row r="887" ht="14.25" customHeight="1">
      <c r="A887" s="49"/>
      <c r="B887" s="49"/>
      <c r="C887" s="49"/>
      <c r="D887" s="49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</row>
    <row r="888" ht="14.25" customHeight="1">
      <c r="A888" s="49"/>
      <c r="B888" s="49"/>
      <c r="C888" s="49"/>
      <c r="D888" s="49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</row>
    <row r="889" ht="14.25" customHeight="1">
      <c r="A889" s="49"/>
      <c r="B889" s="49"/>
      <c r="C889" s="49"/>
      <c r="D889" s="49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</row>
    <row r="890" ht="14.25" customHeight="1">
      <c r="A890" s="49"/>
      <c r="B890" s="49"/>
      <c r="C890" s="49"/>
      <c r="D890" s="49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</row>
    <row r="891" ht="14.25" customHeight="1">
      <c r="A891" s="49"/>
      <c r="B891" s="49"/>
      <c r="C891" s="49"/>
      <c r="D891" s="49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</row>
    <row r="892" ht="14.25" customHeight="1">
      <c r="A892" s="49"/>
      <c r="B892" s="49"/>
      <c r="C892" s="49"/>
      <c r="D892" s="49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</row>
    <row r="893" ht="14.25" customHeight="1">
      <c r="A893" s="49"/>
      <c r="B893" s="49"/>
      <c r="C893" s="49"/>
      <c r="D893" s="49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</row>
    <row r="894" ht="14.25" customHeight="1">
      <c r="A894" s="49"/>
      <c r="B894" s="49"/>
      <c r="C894" s="49"/>
      <c r="D894" s="49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</row>
    <row r="895" ht="14.25" customHeight="1">
      <c r="A895" s="49"/>
      <c r="B895" s="49"/>
      <c r="C895" s="49"/>
      <c r="D895" s="49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</row>
    <row r="896" ht="14.25" customHeight="1">
      <c r="A896" s="49"/>
      <c r="B896" s="49"/>
      <c r="C896" s="49"/>
      <c r="D896" s="49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</row>
    <row r="897" ht="14.25" customHeight="1">
      <c r="A897" s="49"/>
      <c r="B897" s="49"/>
      <c r="C897" s="49"/>
      <c r="D897" s="49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</row>
    <row r="898" ht="14.25" customHeight="1">
      <c r="A898" s="49"/>
      <c r="B898" s="49"/>
      <c r="C898" s="49"/>
      <c r="D898" s="49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</row>
    <row r="899" ht="14.25" customHeight="1">
      <c r="A899" s="49"/>
      <c r="B899" s="49"/>
      <c r="C899" s="49"/>
      <c r="D899" s="49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</row>
    <row r="900" ht="14.25" customHeight="1">
      <c r="A900" s="49"/>
      <c r="B900" s="49"/>
      <c r="C900" s="49"/>
      <c r="D900" s="49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</row>
    <row r="901" ht="14.25" customHeight="1">
      <c r="A901" s="49"/>
      <c r="B901" s="49"/>
      <c r="C901" s="49"/>
      <c r="D901" s="49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</row>
    <row r="902" ht="14.25" customHeight="1">
      <c r="A902" s="49"/>
      <c r="B902" s="49"/>
      <c r="C902" s="49"/>
      <c r="D902" s="49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</row>
    <row r="903" ht="14.25" customHeight="1">
      <c r="A903" s="49"/>
      <c r="B903" s="49"/>
      <c r="C903" s="49"/>
      <c r="D903" s="49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</row>
    <row r="904" ht="14.25" customHeight="1">
      <c r="A904" s="49"/>
      <c r="B904" s="49"/>
      <c r="C904" s="49"/>
      <c r="D904" s="49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</row>
    <row r="905" ht="14.25" customHeight="1">
      <c r="A905" s="49"/>
      <c r="B905" s="49"/>
      <c r="C905" s="49"/>
      <c r="D905" s="49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</row>
    <row r="906" ht="14.25" customHeight="1">
      <c r="A906" s="49"/>
      <c r="B906" s="49"/>
      <c r="C906" s="49"/>
      <c r="D906" s="49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</row>
    <row r="907" ht="14.25" customHeight="1">
      <c r="A907" s="49"/>
      <c r="B907" s="49"/>
      <c r="C907" s="49"/>
      <c r="D907" s="49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</row>
    <row r="908" ht="14.25" customHeight="1">
      <c r="A908" s="49"/>
      <c r="B908" s="49"/>
      <c r="C908" s="49"/>
      <c r="D908" s="49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</row>
    <row r="909" ht="14.25" customHeight="1">
      <c r="A909" s="49"/>
      <c r="B909" s="49"/>
      <c r="C909" s="49"/>
      <c r="D909" s="49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</row>
    <row r="910" ht="14.25" customHeight="1">
      <c r="A910" s="49"/>
      <c r="B910" s="49"/>
      <c r="C910" s="49"/>
      <c r="D910" s="49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</row>
    <row r="911" ht="14.25" customHeight="1">
      <c r="A911" s="49"/>
      <c r="B911" s="49"/>
      <c r="C911" s="49"/>
      <c r="D911" s="49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</row>
    <row r="912" ht="14.25" customHeight="1">
      <c r="A912" s="49"/>
      <c r="B912" s="49"/>
      <c r="C912" s="49"/>
      <c r="D912" s="49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</row>
    <row r="913" ht="14.25" customHeight="1">
      <c r="A913" s="49"/>
      <c r="B913" s="49"/>
      <c r="C913" s="49"/>
      <c r="D913" s="49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</row>
    <row r="914" ht="14.25" customHeight="1">
      <c r="A914" s="49"/>
      <c r="B914" s="49"/>
      <c r="C914" s="49"/>
      <c r="D914" s="49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</row>
    <row r="915" ht="14.25" customHeight="1">
      <c r="A915" s="49"/>
      <c r="B915" s="49"/>
      <c r="C915" s="49"/>
      <c r="D915" s="49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</row>
    <row r="916" ht="14.25" customHeight="1">
      <c r="A916" s="49"/>
      <c r="B916" s="49"/>
      <c r="C916" s="49"/>
      <c r="D916" s="49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</row>
    <row r="917" ht="14.25" customHeight="1">
      <c r="A917" s="49"/>
      <c r="B917" s="49"/>
      <c r="C917" s="49"/>
      <c r="D917" s="49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</row>
    <row r="918" ht="14.25" customHeight="1">
      <c r="A918" s="49"/>
      <c r="B918" s="49"/>
      <c r="C918" s="49"/>
      <c r="D918" s="49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</row>
    <row r="919" ht="14.25" customHeight="1">
      <c r="A919" s="49"/>
      <c r="B919" s="49"/>
      <c r="C919" s="49"/>
      <c r="D919" s="49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</row>
    <row r="920" ht="14.25" customHeight="1">
      <c r="A920" s="49"/>
      <c r="B920" s="49"/>
      <c r="C920" s="49"/>
      <c r="D920" s="49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</row>
    <row r="921" ht="14.25" customHeight="1">
      <c r="A921" s="49"/>
      <c r="B921" s="49"/>
      <c r="C921" s="49"/>
      <c r="D921" s="49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</row>
    <row r="922" ht="14.25" customHeight="1">
      <c r="A922" s="49"/>
      <c r="B922" s="49"/>
      <c r="C922" s="49"/>
      <c r="D922" s="49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</row>
    <row r="923" ht="14.25" customHeight="1">
      <c r="A923" s="49"/>
      <c r="B923" s="49"/>
      <c r="C923" s="49"/>
      <c r="D923" s="49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</row>
    <row r="924" ht="14.25" customHeight="1">
      <c r="A924" s="49"/>
      <c r="B924" s="49"/>
      <c r="C924" s="49"/>
      <c r="D924" s="49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</row>
    <row r="925" ht="14.25" customHeight="1">
      <c r="A925" s="49"/>
      <c r="B925" s="49"/>
      <c r="C925" s="49"/>
      <c r="D925" s="49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</row>
    <row r="926" ht="14.25" customHeight="1">
      <c r="A926" s="49"/>
      <c r="B926" s="49"/>
      <c r="C926" s="49"/>
      <c r="D926" s="49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</row>
    <row r="927" ht="14.25" customHeight="1">
      <c r="A927" s="49"/>
      <c r="B927" s="49"/>
      <c r="C927" s="49"/>
      <c r="D927" s="49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</row>
    <row r="928" ht="14.25" customHeight="1">
      <c r="A928" s="49"/>
      <c r="B928" s="49"/>
      <c r="C928" s="49"/>
      <c r="D928" s="49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</row>
    <row r="929" ht="14.25" customHeight="1">
      <c r="A929" s="49"/>
      <c r="B929" s="49"/>
      <c r="C929" s="49"/>
      <c r="D929" s="49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</row>
    <row r="930" ht="14.25" customHeight="1">
      <c r="A930" s="49"/>
      <c r="B930" s="49"/>
      <c r="C930" s="49"/>
      <c r="D930" s="49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</row>
    <row r="931" ht="14.25" customHeight="1">
      <c r="A931" s="49"/>
      <c r="B931" s="49"/>
      <c r="C931" s="49"/>
      <c r="D931" s="49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</row>
    <row r="932" ht="14.25" customHeight="1">
      <c r="A932" s="49"/>
      <c r="B932" s="49"/>
      <c r="C932" s="49"/>
      <c r="D932" s="49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</row>
    <row r="933" ht="14.25" customHeight="1">
      <c r="A933" s="49"/>
      <c r="B933" s="49"/>
      <c r="C933" s="49"/>
      <c r="D933" s="49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</row>
    <row r="934" ht="14.25" customHeight="1">
      <c r="A934" s="49"/>
      <c r="B934" s="49"/>
      <c r="C934" s="49"/>
      <c r="D934" s="49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</row>
    <row r="935" ht="14.25" customHeight="1">
      <c r="A935" s="49"/>
      <c r="B935" s="49"/>
      <c r="C935" s="49"/>
      <c r="D935" s="49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</row>
    <row r="936" ht="14.25" customHeight="1">
      <c r="A936" s="49"/>
      <c r="B936" s="49"/>
      <c r="C936" s="49"/>
      <c r="D936" s="49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</row>
    <row r="937" ht="14.25" customHeight="1">
      <c r="A937" s="49"/>
      <c r="B937" s="49"/>
      <c r="C937" s="49"/>
      <c r="D937" s="49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</row>
    <row r="938" ht="14.25" customHeight="1">
      <c r="A938" s="49"/>
      <c r="B938" s="49"/>
      <c r="C938" s="49"/>
      <c r="D938" s="49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</row>
    <row r="939" ht="14.25" customHeight="1">
      <c r="A939" s="49"/>
      <c r="B939" s="49"/>
      <c r="C939" s="49"/>
      <c r="D939" s="49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</row>
    <row r="940" ht="14.25" customHeight="1">
      <c r="A940" s="49"/>
      <c r="B940" s="49"/>
      <c r="C940" s="49"/>
      <c r="D940" s="49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</row>
    <row r="941" ht="14.25" customHeight="1">
      <c r="A941" s="49"/>
      <c r="B941" s="49"/>
      <c r="C941" s="49"/>
      <c r="D941" s="49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</row>
    <row r="942" ht="14.25" customHeight="1">
      <c r="A942" s="49"/>
      <c r="B942" s="49"/>
      <c r="C942" s="49"/>
      <c r="D942" s="49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</row>
    <row r="943" ht="14.25" customHeight="1">
      <c r="A943" s="49"/>
      <c r="B943" s="49"/>
      <c r="C943" s="49"/>
      <c r="D943" s="49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</row>
    <row r="944" ht="14.25" customHeight="1">
      <c r="A944" s="49"/>
      <c r="B944" s="49"/>
      <c r="C944" s="49"/>
      <c r="D944" s="49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</row>
    <row r="945" ht="14.25" customHeight="1">
      <c r="A945" s="49"/>
      <c r="B945" s="49"/>
      <c r="C945" s="49"/>
      <c r="D945" s="49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</row>
    <row r="946" ht="14.25" customHeight="1">
      <c r="A946" s="49"/>
      <c r="B946" s="49"/>
      <c r="C946" s="49"/>
      <c r="D946" s="49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</row>
    <row r="947" ht="14.25" customHeight="1">
      <c r="A947" s="49"/>
      <c r="B947" s="49"/>
      <c r="C947" s="49"/>
      <c r="D947" s="49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</row>
    <row r="948" ht="14.25" customHeight="1">
      <c r="A948" s="49"/>
      <c r="B948" s="49"/>
      <c r="C948" s="49"/>
      <c r="D948" s="49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</row>
    <row r="949" ht="14.25" customHeight="1">
      <c r="A949" s="49"/>
      <c r="B949" s="49"/>
      <c r="C949" s="49"/>
      <c r="D949" s="49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</row>
    <row r="950" ht="14.25" customHeight="1">
      <c r="A950" s="49"/>
      <c r="B950" s="49"/>
      <c r="C950" s="49"/>
      <c r="D950" s="49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</row>
    <row r="951" ht="14.25" customHeight="1">
      <c r="A951" s="49"/>
      <c r="B951" s="49"/>
      <c r="C951" s="49"/>
      <c r="D951" s="49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</row>
    <row r="952" ht="14.25" customHeight="1">
      <c r="A952" s="49"/>
      <c r="B952" s="49"/>
      <c r="C952" s="49"/>
      <c r="D952" s="49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</row>
    <row r="953" ht="14.25" customHeight="1">
      <c r="A953" s="49"/>
      <c r="B953" s="49"/>
      <c r="C953" s="49"/>
      <c r="D953" s="49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</row>
    <row r="954" ht="14.25" customHeight="1">
      <c r="A954" s="49"/>
      <c r="B954" s="49"/>
      <c r="C954" s="49"/>
      <c r="D954" s="49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</row>
    <row r="955" ht="14.25" customHeight="1">
      <c r="A955" s="49"/>
      <c r="B955" s="49"/>
      <c r="C955" s="49"/>
      <c r="D955" s="49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</row>
    <row r="956" ht="14.25" customHeight="1">
      <c r="A956" s="49"/>
      <c r="B956" s="49"/>
      <c r="C956" s="49"/>
      <c r="D956" s="49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</row>
    <row r="957" ht="14.25" customHeight="1">
      <c r="A957" s="49"/>
      <c r="B957" s="49"/>
      <c r="C957" s="49"/>
      <c r="D957" s="49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</row>
    <row r="958" ht="14.25" customHeight="1">
      <c r="A958" s="49"/>
      <c r="B958" s="49"/>
      <c r="C958" s="49"/>
      <c r="D958" s="49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</row>
    <row r="959" ht="14.25" customHeight="1">
      <c r="A959" s="49"/>
      <c r="B959" s="49"/>
      <c r="C959" s="49"/>
      <c r="D959" s="49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</row>
    <row r="960" ht="14.25" customHeight="1">
      <c r="A960" s="49"/>
      <c r="B960" s="49"/>
      <c r="C960" s="49"/>
      <c r="D960" s="49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</row>
    <row r="961" ht="14.25" customHeight="1">
      <c r="A961" s="49"/>
      <c r="B961" s="49"/>
      <c r="C961" s="49"/>
      <c r="D961" s="49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</row>
    <row r="962" ht="14.25" customHeight="1">
      <c r="A962" s="49"/>
      <c r="B962" s="49"/>
      <c r="C962" s="49"/>
      <c r="D962" s="49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</row>
    <row r="963" ht="14.25" customHeight="1">
      <c r="A963" s="49"/>
      <c r="B963" s="49"/>
      <c r="C963" s="49"/>
      <c r="D963" s="49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</row>
    <row r="964" ht="14.25" customHeight="1">
      <c r="A964" s="49"/>
      <c r="B964" s="49"/>
      <c r="C964" s="49"/>
      <c r="D964" s="49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</row>
    <row r="965" ht="14.25" customHeight="1">
      <c r="A965" s="49"/>
      <c r="B965" s="49"/>
      <c r="C965" s="49"/>
      <c r="D965" s="49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</row>
    <row r="966" ht="14.25" customHeight="1">
      <c r="A966" s="49"/>
      <c r="B966" s="49"/>
      <c r="C966" s="49"/>
      <c r="D966" s="49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</row>
    <row r="967" ht="14.25" customHeight="1">
      <c r="A967" s="49"/>
      <c r="B967" s="49"/>
      <c r="C967" s="49"/>
      <c r="D967" s="49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</row>
    <row r="968" ht="14.25" customHeight="1">
      <c r="A968" s="49"/>
      <c r="B968" s="49"/>
      <c r="C968" s="49"/>
      <c r="D968" s="49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</row>
    <row r="969" ht="14.25" customHeight="1">
      <c r="A969" s="49"/>
      <c r="B969" s="49"/>
      <c r="C969" s="49"/>
      <c r="D969" s="49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</row>
    <row r="970" ht="14.25" customHeight="1">
      <c r="A970" s="49"/>
      <c r="B970" s="49"/>
      <c r="C970" s="49"/>
      <c r="D970" s="49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</row>
    <row r="971" ht="14.25" customHeight="1">
      <c r="A971" s="49"/>
      <c r="B971" s="49"/>
      <c r="C971" s="49"/>
      <c r="D971" s="49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</row>
    <row r="972" ht="14.25" customHeight="1">
      <c r="A972" s="49"/>
      <c r="B972" s="49"/>
      <c r="C972" s="49"/>
      <c r="D972" s="49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</row>
    <row r="973" ht="14.25" customHeight="1">
      <c r="A973" s="49"/>
      <c r="B973" s="49"/>
      <c r="C973" s="49"/>
      <c r="D973" s="49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</row>
    <row r="974" ht="14.25" customHeight="1">
      <c r="A974" s="49"/>
      <c r="B974" s="49"/>
      <c r="C974" s="49"/>
      <c r="D974" s="49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</row>
    <row r="975" ht="14.25" customHeight="1">
      <c r="A975" s="49"/>
      <c r="B975" s="49"/>
      <c r="C975" s="49"/>
      <c r="D975" s="49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</row>
    <row r="976" ht="14.25" customHeight="1">
      <c r="A976" s="49"/>
      <c r="B976" s="49"/>
      <c r="C976" s="49"/>
      <c r="D976" s="49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</row>
    <row r="977" ht="14.25" customHeight="1">
      <c r="A977" s="49"/>
      <c r="B977" s="49"/>
      <c r="C977" s="49"/>
      <c r="D977" s="49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</row>
    <row r="978" ht="14.25" customHeight="1">
      <c r="A978" s="49"/>
      <c r="B978" s="49"/>
      <c r="C978" s="49"/>
      <c r="D978" s="49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</row>
    <row r="979" ht="14.25" customHeight="1">
      <c r="A979" s="49"/>
      <c r="B979" s="49"/>
      <c r="C979" s="49"/>
      <c r="D979" s="49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</row>
    <row r="980" ht="14.25" customHeight="1">
      <c r="A980" s="49"/>
      <c r="B980" s="49"/>
      <c r="C980" s="49"/>
      <c r="D980" s="49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</row>
    <row r="981" ht="14.25" customHeight="1">
      <c r="A981" s="49"/>
      <c r="B981" s="49"/>
      <c r="C981" s="49"/>
      <c r="D981" s="49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</row>
    <row r="982" ht="14.25" customHeight="1">
      <c r="A982" s="49"/>
      <c r="B982" s="49"/>
      <c r="C982" s="49"/>
      <c r="D982" s="49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</row>
    <row r="983" ht="14.25" customHeight="1">
      <c r="A983" s="49"/>
      <c r="B983" s="49"/>
      <c r="C983" s="49"/>
      <c r="D983" s="49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</row>
    <row r="984" ht="14.25" customHeight="1">
      <c r="A984" s="49"/>
      <c r="B984" s="49"/>
      <c r="C984" s="49"/>
      <c r="D984" s="49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</row>
    <row r="985" ht="14.25" customHeight="1">
      <c r="A985" s="49"/>
      <c r="B985" s="49"/>
      <c r="C985" s="49"/>
      <c r="D985" s="49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</row>
    <row r="986" ht="14.25" customHeight="1">
      <c r="A986" s="49"/>
      <c r="B986" s="49"/>
      <c r="C986" s="49"/>
      <c r="D986" s="49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</row>
    <row r="987" ht="14.25" customHeight="1">
      <c r="A987" s="49"/>
      <c r="B987" s="49"/>
      <c r="C987" s="49"/>
      <c r="D987" s="49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</row>
    <row r="988" ht="14.25" customHeight="1">
      <c r="A988" s="49"/>
      <c r="B988" s="49"/>
      <c r="C988" s="49"/>
      <c r="D988" s="49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</row>
    <row r="989" ht="14.25" customHeight="1">
      <c r="A989" s="49"/>
      <c r="B989" s="49"/>
      <c r="C989" s="49"/>
      <c r="D989" s="49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</row>
    <row r="990" ht="14.25" customHeight="1">
      <c r="A990" s="49"/>
      <c r="B990" s="49"/>
      <c r="C990" s="49"/>
      <c r="D990" s="49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</row>
    <row r="991" ht="14.25" customHeight="1">
      <c r="A991" s="49"/>
      <c r="B991" s="49"/>
      <c r="C991" s="49"/>
      <c r="D991" s="49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</row>
    <row r="992" ht="14.25" customHeight="1">
      <c r="A992" s="49"/>
      <c r="B992" s="49"/>
      <c r="C992" s="49"/>
      <c r="D992" s="49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</row>
    <row r="993" ht="14.25" customHeight="1">
      <c r="A993" s="49"/>
      <c r="B993" s="49"/>
      <c r="C993" s="49"/>
      <c r="D993" s="49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</row>
    <row r="994" ht="14.25" customHeight="1">
      <c r="A994" s="49"/>
      <c r="B994" s="49"/>
      <c r="C994" s="49"/>
      <c r="D994" s="49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8"/>
      <c r="AE994" s="48"/>
      <c r="AF994" s="48"/>
    </row>
    <row r="995" ht="14.25" customHeight="1">
      <c r="A995" s="49"/>
      <c r="B995" s="49"/>
      <c r="C995" s="49"/>
      <c r="D995" s="49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  <c r="AD995" s="48"/>
      <c r="AE995" s="48"/>
      <c r="AF995" s="48"/>
    </row>
    <row r="996" ht="14.25" customHeight="1">
      <c r="A996" s="49"/>
      <c r="B996" s="49"/>
      <c r="C996" s="49"/>
      <c r="D996" s="49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  <c r="AD996" s="48"/>
      <c r="AE996" s="48"/>
      <c r="AF996" s="48"/>
    </row>
    <row r="997" ht="14.25" customHeight="1">
      <c r="A997" s="49"/>
      <c r="B997" s="49"/>
      <c r="C997" s="49"/>
      <c r="D997" s="49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  <c r="AD997" s="48"/>
      <c r="AE997" s="48"/>
      <c r="AF997" s="48"/>
    </row>
    <row r="998" ht="14.25" customHeight="1">
      <c r="A998" s="49"/>
      <c r="B998" s="49"/>
      <c r="C998" s="49"/>
      <c r="D998" s="49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  <c r="AD998" s="48"/>
      <c r="AE998" s="48"/>
      <c r="AF998" s="48"/>
    </row>
    <row r="999" ht="14.25" customHeight="1">
      <c r="A999" s="49"/>
      <c r="B999" s="49"/>
      <c r="C999" s="49"/>
      <c r="D999" s="49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8"/>
      <c r="AE999" s="48"/>
      <c r="AF999" s="48"/>
    </row>
    <row r="1000" ht="14.25" customHeight="1">
      <c r="A1000" s="49"/>
      <c r="B1000" s="49"/>
      <c r="C1000" s="49"/>
      <c r="D1000" s="49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8"/>
      <c r="AE1000" s="48"/>
      <c r="AF1000" s="48"/>
    </row>
    <row r="1001" ht="14.25" customHeight="1">
      <c r="A1001" s="49"/>
      <c r="B1001" s="49"/>
      <c r="C1001" s="49"/>
      <c r="D1001" s="49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  <c r="AB1001" s="48"/>
      <c r="AC1001" s="48"/>
      <c r="AD1001" s="48"/>
      <c r="AE1001" s="48"/>
      <c r="AF1001" s="48"/>
    </row>
    <row r="1002" ht="14.25" customHeight="1">
      <c r="A1002" s="49"/>
      <c r="B1002" s="49"/>
      <c r="C1002" s="49"/>
      <c r="D1002" s="49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  <c r="AA1002" s="48"/>
      <c r="AB1002" s="48"/>
      <c r="AC1002" s="48"/>
      <c r="AD1002" s="48"/>
      <c r="AE1002" s="48"/>
      <c r="AF1002" s="48"/>
    </row>
    <row r="1003" ht="14.25" customHeight="1">
      <c r="A1003" s="49"/>
      <c r="B1003" s="49"/>
      <c r="C1003" s="49"/>
      <c r="D1003" s="49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  <c r="AA1003" s="48"/>
      <c r="AB1003" s="48"/>
      <c r="AC1003" s="48"/>
      <c r="AD1003" s="48"/>
      <c r="AE1003" s="48"/>
      <c r="AF1003" s="48"/>
    </row>
    <row r="1004" ht="14.25" customHeight="1">
      <c r="A1004" s="49"/>
      <c r="B1004" s="49"/>
      <c r="C1004" s="49"/>
      <c r="D1004" s="49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  <c r="AA1004" s="48"/>
      <c r="AB1004" s="48"/>
      <c r="AC1004" s="48"/>
      <c r="AD1004" s="48"/>
      <c r="AE1004" s="48"/>
      <c r="AF1004" s="48"/>
    </row>
    <row r="1005" ht="14.25" customHeight="1">
      <c r="A1005" s="49"/>
      <c r="B1005" s="49"/>
      <c r="C1005" s="49"/>
      <c r="D1005" s="49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  <c r="W1005" s="48"/>
      <c r="X1005" s="48"/>
      <c r="Y1005" s="48"/>
      <c r="Z1005" s="48"/>
      <c r="AA1005" s="48"/>
      <c r="AB1005" s="48"/>
      <c r="AC1005" s="48"/>
      <c r="AD1005" s="48"/>
      <c r="AE1005" s="48"/>
      <c r="AF1005" s="48"/>
    </row>
    <row r="1006" ht="14.25" customHeight="1">
      <c r="A1006" s="49"/>
      <c r="B1006" s="49"/>
      <c r="C1006" s="49"/>
      <c r="D1006" s="49"/>
      <c r="E1006" s="48"/>
      <c r="F1006" s="48"/>
      <c r="G1006" s="48"/>
      <c r="H1006" s="48"/>
      <c r="I1006" s="48"/>
      <c r="J1006" s="48"/>
      <c r="K1006" s="48"/>
      <c r="L1006" s="48"/>
      <c r="M1006" s="48"/>
      <c r="N1006" s="48"/>
      <c r="O1006" s="48"/>
      <c r="P1006" s="48"/>
      <c r="Q1006" s="48"/>
      <c r="R1006" s="48"/>
      <c r="S1006" s="48"/>
      <c r="T1006" s="48"/>
      <c r="U1006" s="48"/>
      <c r="V1006" s="48"/>
      <c r="W1006" s="48"/>
      <c r="X1006" s="48"/>
      <c r="Y1006" s="48"/>
      <c r="Z1006" s="48"/>
      <c r="AA1006" s="48"/>
      <c r="AB1006" s="48"/>
      <c r="AC1006" s="48"/>
      <c r="AD1006" s="48"/>
      <c r="AE1006" s="48"/>
      <c r="AF1006" s="48"/>
    </row>
    <row r="1007" ht="14.25" customHeight="1">
      <c r="A1007" s="49"/>
      <c r="B1007" s="49"/>
      <c r="C1007" s="49"/>
      <c r="D1007" s="49"/>
      <c r="E1007" s="48"/>
      <c r="F1007" s="48"/>
      <c r="G1007" s="48"/>
      <c r="H1007" s="48"/>
      <c r="I1007" s="48"/>
      <c r="J1007" s="48"/>
      <c r="K1007" s="48"/>
      <c r="L1007" s="48"/>
      <c r="M1007" s="48"/>
      <c r="N1007" s="48"/>
      <c r="O1007" s="48"/>
      <c r="P1007" s="48"/>
      <c r="Q1007" s="48"/>
      <c r="R1007" s="48"/>
      <c r="S1007" s="48"/>
      <c r="T1007" s="48"/>
      <c r="U1007" s="48"/>
      <c r="V1007" s="48"/>
      <c r="W1007" s="48"/>
      <c r="X1007" s="48"/>
      <c r="Y1007" s="48"/>
      <c r="Z1007" s="48"/>
      <c r="AA1007" s="48"/>
      <c r="AB1007" s="48"/>
      <c r="AC1007" s="48"/>
      <c r="AD1007" s="48"/>
      <c r="AE1007" s="48"/>
      <c r="AF1007" s="48"/>
    </row>
    <row r="1008" ht="14.25" customHeight="1">
      <c r="A1008" s="49"/>
      <c r="B1008" s="49"/>
      <c r="C1008" s="49"/>
      <c r="D1008" s="49"/>
      <c r="E1008" s="48"/>
      <c r="F1008" s="48"/>
      <c r="G1008" s="48"/>
      <c r="H1008" s="48"/>
      <c r="I1008" s="48"/>
      <c r="J1008" s="48"/>
      <c r="K1008" s="48"/>
      <c r="L1008" s="48"/>
      <c r="M1008" s="48"/>
      <c r="N1008" s="48"/>
      <c r="O1008" s="48"/>
      <c r="P1008" s="48"/>
      <c r="Q1008" s="48"/>
      <c r="R1008" s="48"/>
      <c r="S1008" s="48"/>
      <c r="T1008" s="48"/>
      <c r="U1008" s="48"/>
      <c r="V1008" s="48"/>
      <c r="W1008" s="48"/>
      <c r="X1008" s="48"/>
      <c r="Y1008" s="48"/>
      <c r="Z1008" s="48"/>
      <c r="AA1008" s="48"/>
      <c r="AB1008" s="48"/>
      <c r="AC1008" s="48"/>
      <c r="AD1008" s="48"/>
      <c r="AE1008" s="48"/>
      <c r="AF1008" s="48"/>
    </row>
    <row r="1009" ht="14.25" customHeight="1">
      <c r="A1009" s="49"/>
      <c r="B1009" s="49"/>
      <c r="C1009" s="49"/>
      <c r="D1009" s="49"/>
      <c r="E1009" s="48"/>
      <c r="F1009" s="48"/>
      <c r="G1009" s="48"/>
      <c r="H1009" s="48"/>
      <c r="I1009" s="48"/>
      <c r="J1009" s="48"/>
      <c r="K1009" s="48"/>
      <c r="L1009" s="48"/>
      <c r="M1009" s="48"/>
      <c r="N1009" s="48"/>
      <c r="O1009" s="48"/>
      <c r="P1009" s="48"/>
      <c r="Q1009" s="48"/>
      <c r="R1009" s="48"/>
      <c r="S1009" s="48"/>
      <c r="T1009" s="48"/>
      <c r="U1009" s="48"/>
      <c r="V1009" s="48"/>
      <c r="W1009" s="48"/>
      <c r="X1009" s="48"/>
      <c r="Y1009" s="48"/>
      <c r="Z1009" s="48"/>
      <c r="AA1009" s="48"/>
      <c r="AB1009" s="48"/>
      <c r="AC1009" s="48"/>
      <c r="AD1009" s="48"/>
      <c r="AE1009" s="48"/>
      <c r="AF1009" s="48"/>
    </row>
    <row r="1010" ht="14.25" customHeight="1">
      <c r="A1010" s="49"/>
      <c r="B1010" s="49"/>
      <c r="C1010" s="49"/>
      <c r="D1010" s="49"/>
      <c r="E1010" s="48"/>
      <c r="F1010" s="48"/>
      <c r="G1010" s="48"/>
      <c r="H1010" s="48"/>
      <c r="I1010" s="48"/>
      <c r="J1010" s="48"/>
      <c r="K1010" s="48"/>
      <c r="L1010" s="48"/>
      <c r="M1010" s="48"/>
      <c r="N1010" s="48"/>
      <c r="O1010" s="48"/>
      <c r="P1010" s="48"/>
      <c r="Q1010" s="48"/>
      <c r="R1010" s="48"/>
      <c r="S1010" s="48"/>
      <c r="T1010" s="48"/>
      <c r="U1010" s="48"/>
      <c r="V1010" s="48"/>
      <c r="W1010" s="48"/>
      <c r="X1010" s="48"/>
      <c r="Y1010" s="48"/>
      <c r="Z1010" s="48"/>
      <c r="AA1010" s="48"/>
      <c r="AB1010" s="48"/>
      <c r="AC1010" s="48"/>
      <c r="AD1010" s="48"/>
      <c r="AE1010" s="48"/>
      <c r="AF1010" s="48"/>
    </row>
    <row r="1011" ht="14.25" customHeight="1">
      <c r="A1011" s="49"/>
      <c r="B1011" s="49"/>
      <c r="C1011" s="49"/>
      <c r="D1011" s="49"/>
      <c r="E1011" s="48"/>
      <c r="F1011" s="48"/>
      <c r="G1011" s="48"/>
      <c r="H1011" s="48"/>
      <c r="I1011" s="48"/>
      <c r="J1011" s="48"/>
      <c r="K1011" s="48"/>
      <c r="L1011" s="48"/>
      <c r="M1011" s="48"/>
      <c r="N1011" s="48"/>
      <c r="O1011" s="48"/>
      <c r="P1011" s="48"/>
      <c r="Q1011" s="48"/>
      <c r="R1011" s="48"/>
      <c r="S1011" s="48"/>
      <c r="T1011" s="48"/>
      <c r="U1011" s="48"/>
      <c r="V1011" s="48"/>
      <c r="W1011" s="48"/>
      <c r="X1011" s="48"/>
      <c r="Y1011" s="48"/>
      <c r="Z1011" s="48"/>
      <c r="AA1011" s="48"/>
      <c r="AB1011" s="48"/>
      <c r="AC1011" s="48"/>
      <c r="AD1011" s="48"/>
      <c r="AE1011" s="48"/>
      <c r="AF1011" s="48"/>
    </row>
    <row r="1012" ht="14.25" customHeight="1">
      <c r="A1012" s="49"/>
      <c r="B1012" s="49"/>
      <c r="C1012" s="49"/>
      <c r="D1012" s="49"/>
      <c r="E1012" s="48"/>
      <c r="F1012" s="48"/>
      <c r="G1012" s="48"/>
      <c r="H1012" s="48"/>
      <c r="I1012" s="48"/>
      <c r="J1012" s="48"/>
      <c r="K1012" s="48"/>
      <c r="L1012" s="48"/>
      <c r="M1012" s="48"/>
      <c r="N1012" s="48"/>
      <c r="O1012" s="48"/>
      <c r="P1012" s="48"/>
      <c r="Q1012" s="48"/>
      <c r="R1012" s="48"/>
      <c r="S1012" s="48"/>
      <c r="T1012" s="48"/>
      <c r="U1012" s="48"/>
      <c r="V1012" s="48"/>
      <c r="W1012" s="48"/>
      <c r="X1012" s="48"/>
      <c r="Y1012" s="48"/>
      <c r="Z1012" s="48"/>
      <c r="AA1012" s="48"/>
      <c r="AB1012" s="48"/>
      <c r="AC1012" s="48"/>
      <c r="AD1012" s="48"/>
      <c r="AE1012" s="48"/>
      <c r="AF1012" s="48"/>
    </row>
    <row r="1013" ht="14.25" customHeight="1">
      <c r="A1013" s="49"/>
      <c r="B1013" s="49"/>
      <c r="C1013" s="49"/>
      <c r="D1013" s="49"/>
      <c r="E1013" s="48"/>
      <c r="F1013" s="48"/>
      <c r="G1013" s="48"/>
      <c r="H1013" s="48"/>
      <c r="I1013" s="48"/>
      <c r="J1013" s="48"/>
      <c r="K1013" s="48"/>
      <c r="L1013" s="48"/>
      <c r="M1013" s="48"/>
      <c r="N1013" s="48"/>
      <c r="O1013" s="48"/>
      <c r="P1013" s="48"/>
      <c r="Q1013" s="48"/>
      <c r="R1013" s="48"/>
      <c r="S1013" s="48"/>
      <c r="T1013" s="48"/>
      <c r="U1013" s="48"/>
      <c r="V1013" s="48"/>
      <c r="W1013" s="48"/>
      <c r="X1013" s="48"/>
      <c r="Y1013" s="48"/>
      <c r="Z1013" s="48"/>
      <c r="AA1013" s="48"/>
      <c r="AB1013" s="48"/>
      <c r="AC1013" s="48"/>
      <c r="AD1013" s="48"/>
      <c r="AE1013" s="48"/>
      <c r="AF1013" s="48"/>
    </row>
    <row r="1014" ht="14.25" customHeight="1">
      <c r="A1014" s="49"/>
      <c r="B1014" s="49"/>
      <c r="C1014" s="49"/>
      <c r="D1014" s="49"/>
      <c r="E1014" s="48"/>
      <c r="F1014" s="48"/>
      <c r="G1014" s="48"/>
      <c r="H1014" s="48"/>
      <c r="I1014" s="48"/>
      <c r="J1014" s="48"/>
      <c r="K1014" s="48"/>
      <c r="L1014" s="48"/>
      <c r="M1014" s="48"/>
      <c r="N1014" s="48"/>
      <c r="O1014" s="48"/>
      <c r="P1014" s="48"/>
      <c r="Q1014" s="48"/>
      <c r="R1014" s="48"/>
      <c r="S1014" s="48"/>
      <c r="T1014" s="48"/>
      <c r="U1014" s="48"/>
      <c r="V1014" s="48"/>
      <c r="W1014" s="48"/>
      <c r="X1014" s="48"/>
      <c r="Y1014" s="48"/>
      <c r="Z1014" s="48"/>
      <c r="AA1014" s="48"/>
      <c r="AB1014" s="48"/>
      <c r="AC1014" s="48"/>
      <c r="AD1014" s="48"/>
      <c r="AE1014" s="48"/>
      <c r="AF1014" s="48"/>
    </row>
    <row r="1015" ht="14.25" customHeight="1">
      <c r="A1015" s="49"/>
      <c r="B1015" s="49"/>
      <c r="C1015" s="49"/>
      <c r="D1015" s="49"/>
      <c r="E1015" s="48"/>
      <c r="F1015" s="48"/>
      <c r="G1015" s="48"/>
      <c r="H1015" s="48"/>
      <c r="I1015" s="48"/>
      <c r="J1015" s="48"/>
      <c r="K1015" s="48"/>
      <c r="L1015" s="48"/>
      <c r="M1015" s="48"/>
      <c r="N1015" s="48"/>
      <c r="O1015" s="48"/>
      <c r="P1015" s="48"/>
      <c r="Q1015" s="48"/>
      <c r="R1015" s="48"/>
      <c r="S1015" s="48"/>
      <c r="T1015" s="48"/>
      <c r="U1015" s="48"/>
      <c r="V1015" s="48"/>
      <c r="W1015" s="48"/>
      <c r="X1015" s="48"/>
      <c r="Y1015" s="48"/>
      <c r="Z1015" s="48"/>
      <c r="AA1015" s="48"/>
      <c r="AB1015" s="48"/>
      <c r="AC1015" s="48"/>
      <c r="AD1015" s="48"/>
      <c r="AE1015" s="48"/>
      <c r="AF1015" s="48"/>
    </row>
    <row r="1016" ht="14.25" customHeight="1">
      <c r="A1016" s="49"/>
      <c r="B1016" s="49"/>
      <c r="C1016" s="49"/>
      <c r="D1016" s="49"/>
      <c r="E1016" s="48"/>
      <c r="F1016" s="48"/>
      <c r="G1016" s="48"/>
      <c r="H1016" s="48"/>
      <c r="I1016" s="48"/>
      <c r="J1016" s="48"/>
      <c r="K1016" s="48"/>
      <c r="L1016" s="48"/>
      <c r="M1016" s="48"/>
      <c r="N1016" s="48"/>
      <c r="O1016" s="48"/>
      <c r="P1016" s="48"/>
      <c r="Q1016" s="48"/>
      <c r="R1016" s="48"/>
      <c r="S1016" s="48"/>
      <c r="T1016" s="48"/>
      <c r="U1016" s="48"/>
      <c r="V1016" s="48"/>
      <c r="W1016" s="48"/>
      <c r="X1016" s="48"/>
      <c r="Y1016" s="48"/>
      <c r="Z1016" s="48"/>
      <c r="AA1016" s="48"/>
      <c r="AB1016" s="48"/>
      <c r="AC1016" s="48"/>
      <c r="AD1016" s="48"/>
      <c r="AE1016" s="48"/>
      <c r="AF1016" s="48"/>
    </row>
    <row r="1017" ht="14.25" customHeight="1">
      <c r="A1017" s="49"/>
      <c r="B1017" s="49"/>
      <c r="C1017" s="49"/>
      <c r="D1017" s="49"/>
      <c r="E1017" s="48"/>
      <c r="F1017" s="48"/>
      <c r="G1017" s="48"/>
      <c r="H1017" s="48"/>
      <c r="I1017" s="48"/>
      <c r="J1017" s="48"/>
      <c r="K1017" s="48"/>
      <c r="L1017" s="48"/>
      <c r="M1017" s="48"/>
      <c r="N1017" s="48"/>
      <c r="O1017" s="48"/>
      <c r="P1017" s="48"/>
      <c r="Q1017" s="48"/>
      <c r="R1017" s="48"/>
      <c r="S1017" s="48"/>
      <c r="T1017" s="48"/>
      <c r="U1017" s="48"/>
      <c r="V1017" s="48"/>
      <c r="W1017" s="48"/>
      <c r="X1017" s="48"/>
      <c r="Y1017" s="48"/>
      <c r="Z1017" s="48"/>
      <c r="AA1017" s="48"/>
      <c r="AB1017" s="48"/>
      <c r="AC1017" s="48"/>
      <c r="AD1017" s="48"/>
      <c r="AE1017" s="48"/>
      <c r="AF1017" s="48"/>
    </row>
    <row r="1018" ht="14.25" customHeight="1">
      <c r="A1018" s="49"/>
      <c r="B1018" s="49"/>
      <c r="C1018" s="49"/>
      <c r="D1018" s="49"/>
      <c r="E1018" s="48"/>
      <c r="F1018" s="48"/>
      <c r="G1018" s="48"/>
      <c r="H1018" s="48"/>
      <c r="I1018" s="48"/>
      <c r="J1018" s="48"/>
      <c r="K1018" s="48"/>
      <c r="L1018" s="48"/>
      <c r="M1018" s="48"/>
      <c r="N1018" s="48"/>
      <c r="O1018" s="48"/>
      <c r="P1018" s="48"/>
      <c r="Q1018" s="48"/>
      <c r="R1018" s="48"/>
      <c r="S1018" s="48"/>
      <c r="T1018" s="48"/>
      <c r="U1018" s="48"/>
      <c r="V1018" s="48"/>
      <c r="W1018" s="48"/>
      <c r="X1018" s="48"/>
      <c r="Y1018" s="48"/>
      <c r="Z1018" s="48"/>
      <c r="AA1018" s="48"/>
      <c r="AB1018" s="48"/>
      <c r="AC1018" s="48"/>
      <c r="AD1018" s="48"/>
      <c r="AE1018" s="48"/>
      <c r="AF1018" s="48"/>
    </row>
    <row r="1019" ht="14.25" customHeight="1">
      <c r="A1019" s="49"/>
      <c r="B1019" s="49"/>
      <c r="C1019" s="49"/>
      <c r="D1019" s="49"/>
      <c r="E1019" s="48"/>
      <c r="F1019" s="48"/>
      <c r="G1019" s="48"/>
      <c r="H1019" s="48"/>
      <c r="I1019" s="48"/>
      <c r="J1019" s="48"/>
      <c r="K1019" s="48"/>
      <c r="L1019" s="48"/>
      <c r="M1019" s="48"/>
      <c r="N1019" s="48"/>
      <c r="O1019" s="48"/>
      <c r="P1019" s="48"/>
      <c r="Q1019" s="48"/>
      <c r="R1019" s="48"/>
      <c r="S1019" s="48"/>
      <c r="T1019" s="48"/>
      <c r="U1019" s="48"/>
      <c r="V1019" s="48"/>
      <c r="W1019" s="48"/>
      <c r="X1019" s="48"/>
      <c r="Y1019" s="48"/>
      <c r="Z1019" s="48"/>
      <c r="AA1019" s="48"/>
      <c r="AB1019" s="48"/>
      <c r="AC1019" s="48"/>
      <c r="AD1019" s="48"/>
      <c r="AE1019" s="48"/>
      <c r="AF1019" s="48"/>
    </row>
    <row r="1020" ht="14.25" customHeight="1">
      <c r="A1020" s="49"/>
      <c r="B1020" s="49"/>
      <c r="C1020" s="49"/>
      <c r="D1020" s="49"/>
      <c r="E1020" s="48"/>
      <c r="F1020" s="48"/>
      <c r="G1020" s="48"/>
      <c r="H1020" s="48"/>
      <c r="I1020" s="48"/>
      <c r="J1020" s="48"/>
      <c r="K1020" s="48"/>
      <c r="L1020" s="48"/>
      <c r="M1020" s="48"/>
      <c r="N1020" s="48"/>
      <c r="O1020" s="48"/>
      <c r="P1020" s="48"/>
      <c r="Q1020" s="48"/>
      <c r="R1020" s="48"/>
      <c r="S1020" s="48"/>
      <c r="T1020" s="48"/>
      <c r="U1020" s="48"/>
      <c r="V1020" s="48"/>
      <c r="W1020" s="48"/>
      <c r="X1020" s="48"/>
      <c r="Y1020" s="48"/>
      <c r="Z1020" s="48"/>
      <c r="AA1020" s="48"/>
      <c r="AB1020" s="48"/>
      <c r="AC1020" s="48"/>
      <c r="AD1020" s="48"/>
      <c r="AE1020" s="48"/>
      <c r="AF1020" s="48"/>
    </row>
    <row r="1021" ht="14.25" customHeight="1">
      <c r="A1021" s="49"/>
      <c r="B1021" s="49"/>
      <c r="C1021" s="49"/>
      <c r="D1021" s="49"/>
      <c r="E1021" s="48"/>
      <c r="F1021" s="48"/>
      <c r="G1021" s="48"/>
      <c r="H1021" s="48"/>
      <c r="I1021" s="48"/>
      <c r="J1021" s="48"/>
      <c r="K1021" s="48"/>
      <c r="L1021" s="48"/>
      <c r="M1021" s="48"/>
      <c r="N1021" s="48"/>
      <c r="O1021" s="48"/>
      <c r="P1021" s="48"/>
      <c r="Q1021" s="48"/>
      <c r="R1021" s="48"/>
      <c r="S1021" s="48"/>
      <c r="T1021" s="48"/>
      <c r="U1021" s="48"/>
      <c r="V1021" s="48"/>
      <c r="W1021" s="48"/>
      <c r="X1021" s="48"/>
      <c r="Y1021" s="48"/>
      <c r="Z1021" s="48"/>
      <c r="AA1021" s="48"/>
      <c r="AB1021" s="48"/>
      <c r="AC1021" s="48"/>
      <c r="AD1021" s="48"/>
      <c r="AE1021" s="48"/>
      <c r="AF1021" s="48"/>
    </row>
    <row r="1022" ht="14.25" customHeight="1">
      <c r="A1022" s="49"/>
      <c r="B1022" s="49"/>
      <c r="C1022" s="49"/>
      <c r="D1022" s="49"/>
      <c r="E1022" s="48"/>
      <c r="F1022" s="48"/>
      <c r="G1022" s="48"/>
      <c r="H1022" s="48"/>
      <c r="I1022" s="48"/>
      <c r="J1022" s="48"/>
      <c r="K1022" s="48"/>
      <c r="L1022" s="48"/>
      <c r="M1022" s="48"/>
      <c r="N1022" s="48"/>
      <c r="O1022" s="48"/>
      <c r="P1022" s="48"/>
      <c r="Q1022" s="48"/>
      <c r="R1022" s="48"/>
      <c r="S1022" s="48"/>
      <c r="T1022" s="48"/>
      <c r="U1022" s="48"/>
      <c r="V1022" s="48"/>
      <c r="W1022" s="48"/>
      <c r="X1022" s="48"/>
      <c r="Y1022" s="48"/>
      <c r="Z1022" s="48"/>
      <c r="AA1022" s="48"/>
      <c r="AB1022" s="48"/>
      <c r="AC1022" s="48"/>
      <c r="AD1022" s="48"/>
      <c r="AE1022" s="48"/>
      <c r="AF1022" s="48"/>
    </row>
    <row r="1023" ht="14.25" customHeight="1">
      <c r="A1023" s="49"/>
      <c r="B1023" s="49"/>
      <c r="C1023" s="49"/>
      <c r="D1023" s="49"/>
      <c r="E1023" s="48"/>
      <c r="F1023" s="48"/>
      <c r="G1023" s="48"/>
      <c r="H1023" s="48"/>
      <c r="I1023" s="48"/>
      <c r="J1023" s="48"/>
      <c r="K1023" s="48"/>
      <c r="L1023" s="48"/>
      <c r="M1023" s="48"/>
      <c r="N1023" s="48"/>
      <c r="O1023" s="48"/>
      <c r="P1023" s="48"/>
      <c r="Q1023" s="48"/>
      <c r="R1023" s="48"/>
      <c r="S1023" s="48"/>
      <c r="T1023" s="48"/>
      <c r="U1023" s="48"/>
      <c r="V1023" s="48"/>
      <c r="W1023" s="48"/>
      <c r="X1023" s="48"/>
      <c r="Y1023" s="48"/>
      <c r="Z1023" s="48"/>
      <c r="AA1023" s="48"/>
      <c r="AB1023" s="48"/>
      <c r="AC1023" s="48"/>
      <c r="AD1023" s="48"/>
      <c r="AE1023" s="48"/>
      <c r="AF1023" s="48"/>
    </row>
    <row r="1024" ht="14.25" customHeight="1">
      <c r="A1024" s="49"/>
      <c r="B1024" s="49"/>
      <c r="C1024" s="49"/>
      <c r="D1024" s="49"/>
      <c r="E1024" s="48"/>
      <c r="F1024" s="48"/>
      <c r="G1024" s="48"/>
      <c r="H1024" s="48"/>
      <c r="I1024" s="48"/>
      <c r="J1024" s="48"/>
      <c r="K1024" s="48"/>
      <c r="L1024" s="48"/>
      <c r="M1024" s="48"/>
      <c r="N1024" s="48"/>
      <c r="O1024" s="48"/>
      <c r="P1024" s="48"/>
      <c r="Q1024" s="48"/>
      <c r="R1024" s="48"/>
      <c r="S1024" s="48"/>
      <c r="T1024" s="48"/>
      <c r="U1024" s="48"/>
      <c r="V1024" s="48"/>
      <c r="W1024" s="48"/>
      <c r="X1024" s="48"/>
      <c r="Y1024" s="48"/>
      <c r="Z1024" s="48"/>
      <c r="AA1024" s="48"/>
      <c r="AB1024" s="48"/>
      <c r="AC1024" s="48"/>
      <c r="AD1024" s="48"/>
      <c r="AE1024" s="48"/>
      <c r="AF1024" s="48"/>
    </row>
    <row r="1025" ht="14.25" customHeight="1">
      <c r="A1025" s="49"/>
      <c r="B1025" s="49"/>
      <c r="C1025" s="49"/>
      <c r="D1025" s="49"/>
      <c r="E1025" s="48"/>
      <c r="F1025" s="48"/>
      <c r="G1025" s="48"/>
      <c r="H1025" s="48"/>
      <c r="I1025" s="48"/>
      <c r="J1025" s="48"/>
      <c r="K1025" s="48"/>
      <c r="L1025" s="48"/>
      <c r="M1025" s="48"/>
      <c r="N1025" s="48"/>
      <c r="O1025" s="48"/>
      <c r="P1025" s="48"/>
      <c r="Q1025" s="48"/>
      <c r="R1025" s="48"/>
      <c r="S1025" s="48"/>
      <c r="T1025" s="48"/>
      <c r="U1025" s="48"/>
      <c r="V1025" s="48"/>
      <c r="W1025" s="48"/>
      <c r="X1025" s="48"/>
      <c r="Y1025" s="48"/>
      <c r="Z1025" s="48"/>
      <c r="AA1025" s="48"/>
      <c r="AB1025" s="48"/>
      <c r="AC1025" s="48"/>
      <c r="AD1025" s="48"/>
      <c r="AE1025" s="48"/>
      <c r="AF1025" s="48"/>
    </row>
    <row r="1026" ht="14.25" customHeight="1">
      <c r="A1026" s="49"/>
      <c r="B1026" s="49"/>
      <c r="C1026" s="49"/>
      <c r="D1026" s="49"/>
      <c r="E1026" s="48"/>
      <c r="F1026" s="48"/>
      <c r="G1026" s="48"/>
      <c r="H1026" s="48"/>
      <c r="I1026" s="48"/>
      <c r="J1026" s="48"/>
      <c r="K1026" s="48"/>
      <c r="L1026" s="48"/>
      <c r="M1026" s="48"/>
      <c r="N1026" s="48"/>
      <c r="O1026" s="48"/>
      <c r="P1026" s="48"/>
      <c r="Q1026" s="48"/>
      <c r="R1026" s="48"/>
      <c r="S1026" s="48"/>
      <c r="T1026" s="48"/>
      <c r="U1026" s="48"/>
      <c r="V1026" s="48"/>
      <c r="W1026" s="48"/>
      <c r="X1026" s="48"/>
      <c r="Y1026" s="48"/>
      <c r="Z1026" s="48"/>
      <c r="AA1026" s="48"/>
      <c r="AB1026" s="48"/>
      <c r="AC1026" s="48"/>
      <c r="AD1026" s="48"/>
      <c r="AE1026" s="48"/>
      <c r="AF1026" s="48"/>
    </row>
    <row r="1027" ht="14.25" customHeight="1">
      <c r="A1027" s="49"/>
      <c r="B1027" s="49"/>
      <c r="C1027" s="49"/>
      <c r="D1027" s="49"/>
      <c r="E1027" s="48"/>
      <c r="F1027" s="48"/>
      <c r="G1027" s="48"/>
      <c r="H1027" s="48"/>
      <c r="I1027" s="48"/>
      <c r="J1027" s="48"/>
      <c r="K1027" s="48"/>
      <c r="L1027" s="48"/>
      <c r="M1027" s="48"/>
      <c r="N1027" s="48"/>
      <c r="O1027" s="48"/>
      <c r="P1027" s="48"/>
      <c r="Q1027" s="48"/>
      <c r="R1027" s="48"/>
      <c r="S1027" s="48"/>
      <c r="T1027" s="48"/>
      <c r="U1027" s="48"/>
      <c r="V1027" s="48"/>
      <c r="W1027" s="48"/>
      <c r="X1027" s="48"/>
      <c r="Y1027" s="48"/>
      <c r="Z1027" s="48"/>
      <c r="AA1027" s="48"/>
      <c r="AB1027" s="48"/>
      <c r="AC1027" s="48"/>
      <c r="AD1027" s="48"/>
      <c r="AE1027" s="48"/>
      <c r="AF1027" s="48"/>
    </row>
    <row r="1028" ht="14.25" customHeight="1">
      <c r="A1028" s="49"/>
      <c r="B1028" s="49"/>
      <c r="C1028" s="49"/>
      <c r="D1028" s="49"/>
      <c r="E1028" s="48"/>
      <c r="F1028" s="48"/>
      <c r="G1028" s="48"/>
      <c r="H1028" s="48"/>
      <c r="I1028" s="48"/>
      <c r="J1028" s="48"/>
      <c r="K1028" s="48"/>
      <c r="L1028" s="48"/>
      <c r="M1028" s="48"/>
      <c r="N1028" s="48"/>
      <c r="O1028" s="48"/>
      <c r="P1028" s="48"/>
      <c r="Q1028" s="48"/>
      <c r="R1028" s="48"/>
      <c r="S1028" s="48"/>
      <c r="T1028" s="48"/>
      <c r="U1028" s="48"/>
      <c r="V1028" s="48"/>
      <c r="W1028" s="48"/>
      <c r="X1028" s="48"/>
      <c r="Y1028" s="48"/>
      <c r="Z1028" s="48"/>
      <c r="AA1028" s="48"/>
      <c r="AB1028" s="48"/>
      <c r="AC1028" s="48"/>
      <c r="AD1028" s="48"/>
      <c r="AE1028" s="48"/>
      <c r="AF1028" s="48"/>
    </row>
    <row r="1029" ht="14.25" customHeight="1">
      <c r="A1029" s="49"/>
      <c r="B1029" s="49"/>
      <c r="C1029" s="49"/>
      <c r="D1029" s="49"/>
      <c r="E1029" s="48"/>
      <c r="F1029" s="48"/>
      <c r="G1029" s="48"/>
      <c r="H1029" s="48"/>
      <c r="I1029" s="48"/>
      <c r="J1029" s="48"/>
      <c r="K1029" s="48"/>
      <c r="L1029" s="48"/>
      <c r="M1029" s="48"/>
      <c r="N1029" s="48"/>
      <c r="O1029" s="48"/>
      <c r="P1029" s="48"/>
      <c r="Q1029" s="48"/>
      <c r="R1029" s="48"/>
      <c r="S1029" s="48"/>
      <c r="T1029" s="48"/>
      <c r="U1029" s="48"/>
      <c r="V1029" s="48"/>
      <c r="W1029" s="48"/>
      <c r="X1029" s="48"/>
      <c r="Y1029" s="48"/>
      <c r="Z1029" s="48"/>
      <c r="AA1029" s="48"/>
      <c r="AB1029" s="48"/>
      <c r="AC1029" s="48"/>
      <c r="AD1029" s="48"/>
      <c r="AE1029" s="48"/>
      <c r="AF1029" s="48"/>
    </row>
    <row r="1030" ht="14.25" customHeight="1">
      <c r="A1030" s="49"/>
      <c r="B1030" s="49"/>
      <c r="C1030" s="49"/>
      <c r="D1030" s="49"/>
      <c r="E1030" s="48"/>
      <c r="F1030" s="48"/>
      <c r="G1030" s="48"/>
      <c r="H1030" s="48"/>
      <c r="I1030" s="48"/>
      <c r="J1030" s="48"/>
      <c r="K1030" s="48"/>
      <c r="L1030" s="48"/>
      <c r="M1030" s="48"/>
      <c r="N1030" s="48"/>
      <c r="O1030" s="48"/>
      <c r="P1030" s="48"/>
      <c r="Q1030" s="48"/>
      <c r="R1030" s="48"/>
      <c r="S1030" s="48"/>
      <c r="T1030" s="48"/>
      <c r="U1030" s="48"/>
      <c r="V1030" s="48"/>
      <c r="W1030" s="48"/>
      <c r="X1030" s="48"/>
      <c r="Y1030" s="48"/>
      <c r="Z1030" s="48"/>
      <c r="AA1030" s="48"/>
      <c r="AB1030" s="48"/>
      <c r="AC1030" s="48"/>
      <c r="AD1030" s="48"/>
      <c r="AE1030" s="48"/>
      <c r="AF1030" s="48"/>
    </row>
    <row r="1031" ht="14.25" customHeight="1">
      <c r="A1031" s="49"/>
      <c r="B1031" s="49"/>
      <c r="C1031" s="49"/>
      <c r="D1031" s="49"/>
      <c r="E1031" s="48"/>
      <c r="F1031" s="48"/>
      <c r="G1031" s="48"/>
      <c r="H1031" s="48"/>
      <c r="I1031" s="48"/>
      <c r="J1031" s="48"/>
      <c r="K1031" s="48"/>
      <c r="L1031" s="48"/>
      <c r="M1031" s="48"/>
      <c r="N1031" s="48"/>
      <c r="O1031" s="48"/>
      <c r="P1031" s="48"/>
      <c r="Q1031" s="48"/>
      <c r="R1031" s="48"/>
      <c r="S1031" s="48"/>
      <c r="T1031" s="48"/>
      <c r="U1031" s="48"/>
      <c r="V1031" s="48"/>
      <c r="W1031" s="48"/>
      <c r="X1031" s="48"/>
      <c r="Y1031" s="48"/>
      <c r="Z1031" s="48"/>
      <c r="AA1031" s="48"/>
      <c r="AB1031" s="48"/>
      <c r="AC1031" s="48"/>
      <c r="AD1031" s="48"/>
      <c r="AE1031" s="48"/>
      <c r="AF1031" s="48"/>
    </row>
    <row r="1032" ht="14.25" customHeight="1">
      <c r="A1032" s="49"/>
      <c r="B1032" s="49"/>
      <c r="C1032" s="49"/>
      <c r="D1032" s="49"/>
      <c r="E1032" s="48"/>
      <c r="F1032" s="48"/>
      <c r="G1032" s="48"/>
      <c r="H1032" s="48"/>
      <c r="I1032" s="48"/>
      <c r="J1032" s="48"/>
      <c r="K1032" s="48"/>
      <c r="L1032" s="48"/>
      <c r="M1032" s="48"/>
      <c r="N1032" s="48"/>
      <c r="O1032" s="48"/>
      <c r="P1032" s="48"/>
      <c r="Q1032" s="48"/>
      <c r="R1032" s="48"/>
      <c r="S1032" s="48"/>
      <c r="T1032" s="48"/>
      <c r="U1032" s="48"/>
      <c r="V1032" s="48"/>
      <c r="W1032" s="48"/>
      <c r="X1032" s="48"/>
      <c r="Y1032" s="48"/>
      <c r="Z1032" s="48"/>
      <c r="AA1032" s="48"/>
      <c r="AB1032" s="48"/>
      <c r="AC1032" s="48"/>
      <c r="AD1032" s="48"/>
      <c r="AE1032" s="48"/>
      <c r="AF1032" s="48"/>
    </row>
    <row r="1033" ht="14.25" customHeight="1">
      <c r="A1033" s="49"/>
      <c r="B1033" s="49"/>
      <c r="C1033" s="49"/>
      <c r="D1033" s="49"/>
      <c r="E1033" s="48"/>
      <c r="F1033" s="48"/>
      <c r="G1033" s="48"/>
      <c r="H1033" s="48"/>
      <c r="I1033" s="48"/>
      <c r="J1033" s="48"/>
      <c r="K1033" s="48"/>
      <c r="L1033" s="48"/>
      <c r="M1033" s="48"/>
      <c r="N1033" s="48"/>
      <c r="O1033" s="48"/>
      <c r="P1033" s="48"/>
      <c r="Q1033" s="48"/>
      <c r="R1033" s="48"/>
      <c r="S1033" s="48"/>
      <c r="T1033" s="48"/>
      <c r="U1033" s="48"/>
      <c r="V1033" s="48"/>
      <c r="W1033" s="48"/>
      <c r="X1033" s="48"/>
      <c r="Y1033" s="48"/>
      <c r="Z1033" s="48"/>
      <c r="AA1033" s="48"/>
      <c r="AB1033" s="48"/>
      <c r="AC1033" s="48"/>
      <c r="AD1033" s="48"/>
      <c r="AE1033" s="48"/>
      <c r="AF1033" s="48"/>
    </row>
    <row r="1034" ht="14.25" customHeight="1">
      <c r="A1034" s="49"/>
      <c r="B1034" s="49"/>
      <c r="C1034" s="49"/>
      <c r="D1034" s="49"/>
      <c r="E1034" s="48"/>
      <c r="F1034" s="48"/>
      <c r="G1034" s="48"/>
      <c r="H1034" s="48"/>
      <c r="I1034" s="48"/>
      <c r="J1034" s="48"/>
      <c r="K1034" s="48"/>
      <c r="L1034" s="48"/>
      <c r="M1034" s="48"/>
      <c r="N1034" s="48"/>
      <c r="O1034" s="48"/>
      <c r="P1034" s="48"/>
      <c r="Q1034" s="48"/>
      <c r="R1034" s="48"/>
      <c r="S1034" s="48"/>
      <c r="T1034" s="48"/>
      <c r="U1034" s="48"/>
      <c r="V1034" s="48"/>
      <c r="W1034" s="48"/>
      <c r="X1034" s="48"/>
      <c r="Y1034" s="48"/>
      <c r="Z1034" s="48"/>
      <c r="AA1034" s="48"/>
      <c r="AB1034" s="48"/>
      <c r="AC1034" s="48"/>
      <c r="AD1034" s="48"/>
      <c r="AE1034" s="48"/>
      <c r="AF1034" s="48"/>
    </row>
    <row r="1035" ht="14.25" customHeight="1">
      <c r="A1035" s="49"/>
      <c r="B1035" s="49"/>
      <c r="C1035" s="49"/>
      <c r="D1035" s="49"/>
      <c r="E1035" s="48"/>
      <c r="F1035" s="48"/>
      <c r="G1035" s="48"/>
      <c r="H1035" s="48"/>
      <c r="I1035" s="48"/>
      <c r="J1035" s="48"/>
      <c r="K1035" s="48"/>
      <c r="L1035" s="48"/>
      <c r="M1035" s="48"/>
      <c r="N1035" s="48"/>
      <c r="O1035" s="48"/>
      <c r="P1035" s="48"/>
      <c r="Q1035" s="48"/>
      <c r="R1035" s="48"/>
      <c r="S1035" s="48"/>
      <c r="T1035" s="48"/>
      <c r="U1035" s="48"/>
      <c r="V1035" s="48"/>
      <c r="W1035" s="48"/>
      <c r="X1035" s="48"/>
      <c r="Y1035" s="48"/>
      <c r="Z1035" s="48"/>
      <c r="AA1035" s="48"/>
      <c r="AB1035" s="48"/>
      <c r="AC1035" s="48"/>
      <c r="AD1035" s="48"/>
      <c r="AE1035" s="48"/>
      <c r="AF1035" s="48"/>
    </row>
    <row r="1036" ht="14.25" customHeight="1">
      <c r="A1036" s="49"/>
      <c r="B1036" s="49"/>
      <c r="C1036" s="49"/>
      <c r="D1036" s="49"/>
      <c r="E1036" s="48"/>
      <c r="F1036" s="48"/>
      <c r="G1036" s="48"/>
      <c r="H1036" s="48"/>
      <c r="I1036" s="48"/>
      <c r="J1036" s="48"/>
      <c r="K1036" s="48"/>
      <c r="L1036" s="48"/>
      <c r="M1036" s="48"/>
      <c r="N1036" s="48"/>
      <c r="O1036" s="48"/>
      <c r="P1036" s="48"/>
      <c r="Q1036" s="48"/>
      <c r="R1036" s="48"/>
      <c r="S1036" s="48"/>
      <c r="T1036" s="48"/>
      <c r="U1036" s="48"/>
      <c r="V1036" s="48"/>
      <c r="W1036" s="48"/>
      <c r="X1036" s="48"/>
      <c r="Y1036" s="48"/>
      <c r="Z1036" s="48"/>
      <c r="AA1036" s="48"/>
      <c r="AB1036" s="48"/>
      <c r="AC1036" s="48"/>
      <c r="AD1036" s="48"/>
      <c r="AE1036" s="48"/>
      <c r="AF1036" s="48"/>
    </row>
    <row r="1037" ht="14.25" customHeight="1">
      <c r="A1037" s="49"/>
      <c r="B1037" s="49"/>
      <c r="C1037" s="49"/>
      <c r="D1037" s="49"/>
      <c r="E1037" s="48"/>
      <c r="F1037" s="48"/>
      <c r="G1037" s="48"/>
      <c r="H1037" s="48"/>
      <c r="I1037" s="48"/>
      <c r="J1037" s="48"/>
      <c r="K1037" s="48"/>
      <c r="L1037" s="48"/>
      <c r="M1037" s="48"/>
      <c r="N1037" s="48"/>
      <c r="O1037" s="48"/>
      <c r="P1037" s="48"/>
      <c r="Q1037" s="48"/>
      <c r="R1037" s="48"/>
      <c r="S1037" s="48"/>
      <c r="T1037" s="48"/>
      <c r="U1037" s="48"/>
      <c r="V1037" s="48"/>
      <c r="W1037" s="48"/>
      <c r="X1037" s="48"/>
      <c r="Y1037" s="48"/>
      <c r="Z1037" s="48"/>
      <c r="AA1037" s="48"/>
      <c r="AB1037" s="48"/>
      <c r="AC1037" s="48"/>
      <c r="AD1037" s="48"/>
      <c r="AE1037" s="48"/>
      <c r="AF1037" s="48"/>
    </row>
    <row r="1038" ht="14.25" customHeight="1">
      <c r="A1038" s="49"/>
      <c r="B1038" s="49"/>
      <c r="C1038" s="49"/>
      <c r="D1038" s="49"/>
      <c r="E1038" s="48"/>
      <c r="F1038" s="48"/>
      <c r="G1038" s="48"/>
      <c r="H1038" s="48"/>
      <c r="I1038" s="48"/>
      <c r="J1038" s="48"/>
      <c r="K1038" s="48"/>
      <c r="L1038" s="48"/>
      <c r="M1038" s="48"/>
      <c r="N1038" s="48"/>
      <c r="O1038" s="48"/>
      <c r="P1038" s="48"/>
      <c r="Q1038" s="48"/>
      <c r="R1038" s="48"/>
      <c r="S1038" s="48"/>
      <c r="T1038" s="48"/>
      <c r="U1038" s="48"/>
      <c r="V1038" s="48"/>
      <c r="W1038" s="48"/>
      <c r="X1038" s="48"/>
      <c r="Y1038" s="48"/>
      <c r="Z1038" s="48"/>
      <c r="AA1038" s="48"/>
      <c r="AB1038" s="48"/>
      <c r="AC1038" s="48"/>
      <c r="AD1038" s="48"/>
      <c r="AE1038" s="48"/>
      <c r="AF1038" s="48"/>
    </row>
    <row r="1039" ht="14.25" customHeight="1">
      <c r="A1039" s="49"/>
      <c r="B1039" s="49"/>
      <c r="C1039" s="49"/>
      <c r="D1039" s="49"/>
      <c r="E1039" s="48"/>
      <c r="F1039" s="48"/>
      <c r="G1039" s="48"/>
      <c r="H1039" s="48"/>
      <c r="I1039" s="48"/>
      <c r="J1039" s="48"/>
      <c r="K1039" s="48"/>
      <c r="L1039" s="48"/>
      <c r="M1039" s="48"/>
      <c r="N1039" s="48"/>
      <c r="O1039" s="48"/>
      <c r="P1039" s="48"/>
      <c r="Q1039" s="48"/>
      <c r="R1039" s="48"/>
      <c r="S1039" s="48"/>
      <c r="T1039" s="48"/>
      <c r="U1039" s="48"/>
      <c r="V1039" s="48"/>
      <c r="W1039" s="48"/>
      <c r="X1039" s="48"/>
      <c r="Y1039" s="48"/>
      <c r="Z1039" s="48"/>
      <c r="AA1039" s="48"/>
      <c r="AB1039" s="48"/>
      <c r="AC1039" s="48"/>
      <c r="AD1039" s="48"/>
      <c r="AE1039" s="48"/>
      <c r="AF1039" s="48"/>
    </row>
    <row r="1040" ht="14.25" customHeight="1">
      <c r="A1040" s="49"/>
      <c r="B1040" s="49"/>
      <c r="C1040" s="49"/>
      <c r="D1040" s="49"/>
      <c r="E1040" s="48"/>
      <c r="F1040" s="48"/>
      <c r="G1040" s="48"/>
      <c r="H1040" s="48"/>
      <c r="I1040" s="48"/>
      <c r="J1040" s="48"/>
      <c r="K1040" s="48"/>
      <c r="L1040" s="48"/>
      <c r="M1040" s="48"/>
      <c r="N1040" s="48"/>
      <c r="O1040" s="48"/>
      <c r="P1040" s="48"/>
      <c r="Q1040" s="48"/>
      <c r="R1040" s="48"/>
      <c r="S1040" s="48"/>
      <c r="T1040" s="48"/>
      <c r="U1040" s="48"/>
      <c r="V1040" s="48"/>
      <c r="W1040" s="48"/>
      <c r="X1040" s="48"/>
      <c r="Y1040" s="48"/>
      <c r="Z1040" s="48"/>
      <c r="AA1040" s="48"/>
      <c r="AB1040" s="48"/>
      <c r="AC1040" s="48"/>
      <c r="AD1040" s="48"/>
      <c r="AE1040" s="48"/>
      <c r="AF1040" s="48"/>
    </row>
    <row r="1041" ht="14.25" customHeight="1">
      <c r="A1041" s="49"/>
      <c r="B1041" s="49"/>
      <c r="C1041" s="49"/>
      <c r="D1041" s="49"/>
      <c r="E1041" s="48"/>
      <c r="F1041" s="48"/>
      <c r="G1041" s="48"/>
      <c r="H1041" s="48"/>
      <c r="I1041" s="48"/>
      <c r="J1041" s="48"/>
      <c r="K1041" s="48"/>
      <c r="L1041" s="48"/>
      <c r="M1041" s="48"/>
      <c r="N1041" s="48"/>
      <c r="O1041" s="48"/>
      <c r="P1041" s="48"/>
      <c r="Q1041" s="48"/>
      <c r="R1041" s="48"/>
      <c r="S1041" s="48"/>
      <c r="T1041" s="48"/>
      <c r="U1041" s="48"/>
      <c r="V1041" s="48"/>
      <c r="W1041" s="48"/>
      <c r="X1041" s="48"/>
      <c r="Y1041" s="48"/>
      <c r="Z1041" s="48"/>
      <c r="AA1041" s="48"/>
      <c r="AB1041" s="48"/>
      <c r="AC1041" s="48"/>
      <c r="AD1041" s="48"/>
      <c r="AE1041" s="48"/>
      <c r="AF1041" s="48"/>
    </row>
    <row r="1042" ht="14.25" customHeight="1">
      <c r="A1042" s="49"/>
      <c r="B1042" s="49"/>
      <c r="C1042" s="49"/>
      <c r="D1042" s="49"/>
      <c r="E1042" s="48"/>
      <c r="F1042" s="48"/>
      <c r="G1042" s="48"/>
      <c r="H1042" s="48"/>
      <c r="I1042" s="48"/>
      <c r="J1042" s="48"/>
      <c r="K1042" s="48"/>
      <c r="L1042" s="48"/>
      <c r="M1042" s="48"/>
      <c r="N1042" s="48"/>
      <c r="O1042" s="48"/>
      <c r="P1042" s="48"/>
      <c r="Q1042" s="48"/>
      <c r="R1042" s="48"/>
      <c r="S1042" s="48"/>
      <c r="T1042" s="48"/>
      <c r="U1042" s="48"/>
      <c r="V1042" s="48"/>
      <c r="W1042" s="48"/>
      <c r="X1042" s="48"/>
      <c r="Y1042" s="48"/>
      <c r="Z1042" s="48"/>
      <c r="AA1042" s="48"/>
      <c r="AB1042" s="48"/>
      <c r="AC1042" s="48"/>
      <c r="AD1042" s="48"/>
      <c r="AE1042" s="48"/>
      <c r="AF1042" s="48"/>
    </row>
    <row r="1043" ht="14.25" customHeight="1">
      <c r="A1043" s="49"/>
      <c r="B1043" s="49"/>
      <c r="C1043" s="49"/>
      <c r="D1043" s="49"/>
      <c r="E1043" s="48"/>
      <c r="F1043" s="48"/>
      <c r="G1043" s="48"/>
      <c r="H1043" s="48"/>
      <c r="I1043" s="48"/>
      <c r="J1043" s="48"/>
      <c r="K1043" s="48"/>
      <c r="L1043" s="48"/>
      <c r="M1043" s="48"/>
      <c r="N1043" s="48"/>
      <c r="O1043" s="48"/>
      <c r="P1043" s="48"/>
      <c r="Q1043" s="48"/>
      <c r="R1043" s="48"/>
      <c r="S1043" s="48"/>
      <c r="T1043" s="48"/>
      <c r="U1043" s="48"/>
      <c r="V1043" s="48"/>
      <c r="W1043" s="48"/>
      <c r="X1043" s="48"/>
      <c r="Y1043" s="48"/>
      <c r="Z1043" s="48"/>
      <c r="AA1043" s="48"/>
      <c r="AB1043" s="48"/>
      <c r="AC1043" s="48"/>
      <c r="AD1043" s="48"/>
      <c r="AE1043" s="48"/>
      <c r="AF1043" s="48"/>
    </row>
    <row r="1044" ht="14.25" customHeight="1">
      <c r="A1044" s="49"/>
      <c r="B1044" s="49"/>
      <c r="C1044" s="49"/>
      <c r="D1044" s="49"/>
      <c r="E1044" s="48"/>
      <c r="F1044" s="48"/>
      <c r="G1044" s="48"/>
      <c r="H1044" s="48"/>
      <c r="I1044" s="48"/>
      <c r="J1044" s="48"/>
      <c r="K1044" s="48"/>
      <c r="L1044" s="48"/>
      <c r="M1044" s="48"/>
      <c r="N1044" s="48"/>
      <c r="O1044" s="48"/>
      <c r="P1044" s="48"/>
      <c r="Q1044" s="48"/>
      <c r="R1044" s="48"/>
      <c r="S1044" s="48"/>
      <c r="T1044" s="48"/>
      <c r="U1044" s="48"/>
      <c r="V1044" s="48"/>
      <c r="W1044" s="48"/>
      <c r="X1044" s="48"/>
      <c r="Y1044" s="48"/>
      <c r="Z1044" s="48"/>
      <c r="AA1044" s="48"/>
      <c r="AB1044" s="48"/>
      <c r="AC1044" s="48"/>
      <c r="AD1044" s="48"/>
      <c r="AE1044" s="48"/>
      <c r="AF1044" s="48"/>
    </row>
    <row r="1045" ht="14.25" customHeight="1">
      <c r="A1045" s="49"/>
      <c r="B1045" s="49"/>
      <c r="C1045" s="49"/>
      <c r="D1045" s="49"/>
      <c r="E1045" s="48"/>
      <c r="F1045" s="48"/>
      <c r="G1045" s="48"/>
      <c r="H1045" s="48"/>
      <c r="I1045" s="48"/>
      <c r="J1045" s="48"/>
      <c r="K1045" s="48"/>
      <c r="L1045" s="48"/>
      <c r="M1045" s="48"/>
      <c r="N1045" s="48"/>
      <c r="O1045" s="48"/>
      <c r="P1045" s="48"/>
      <c r="Q1045" s="48"/>
      <c r="R1045" s="48"/>
      <c r="S1045" s="48"/>
      <c r="T1045" s="48"/>
      <c r="U1045" s="48"/>
      <c r="V1045" s="48"/>
      <c r="W1045" s="48"/>
      <c r="X1045" s="48"/>
      <c r="Y1045" s="48"/>
      <c r="Z1045" s="48"/>
      <c r="AA1045" s="48"/>
      <c r="AB1045" s="48"/>
      <c r="AC1045" s="48"/>
      <c r="AD1045" s="48"/>
      <c r="AE1045" s="48"/>
      <c r="AF1045" s="48"/>
    </row>
    <row r="1046" ht="14.25" customHeight="1">
      <c r="A1046" s="49"/>
      <c r="B1046" s="49"/>
      <c r="C1046" s="49"/>
      <c r="D1046" s="49"/>
      <c r="E1046" s="48"/>
      <c r="F1046" s="48"/>
      <c r="G1046" s="48"/>
      <c r="H1046" s="48"/>
      <c r="I1046" s="48"/>
      <c r="J1046" s="48"/>
      <c r="K1046" s="48"/>
      <c r="L1046" s="48"/>
      <c r="M1046" s="48"/>
      <c r="N1046" s="48"/>
      <c r="O1046" s="48"/>
      <c r="P1046" s="48"/>
      <c r="Q1046" s="48"/>
      <c r="R1046" s="48"/>
      <c r="S1046" s="48"/>
      <c r="T1046" s="48"/>
      <c r="U1046" s="48"/>
      <c r="V1046" s="48"/>
      <c r="W1046" s="48"/>
      <c r="X1046" s="48"/>
      <c r="Y1046" s="48"/>
      <c r="Z1046" s="48"/>
      <c r="AA1046" s="48"/>
      <c r="AB1046" s="48"/>
      <c r="AC1046" s="48"/>
      <c r="AD1046" s="48"/>
      <c r="AE1046" s="48"/>
      <c r="AF1046" s="48"/>
    </row>
    <row r="1047" ht="14.25" customHeight="1">
      <c r="A1047" s="49"/>
      <c r="B1047" s="49"/>
      <c r="C1047" s="49"/>
      <c r="D1047" s="49"/>
      <c r="E1047" s="48"/>
      <c r="F1047" s="48"/>
      <c r="G1047" s="48"/>
      <c r="H1047" s="48"/>
      <c r="I1047" s="48"/>
      <c r="J1047" s="48"/>
      <c r="K1047" s="48"/>
      <c r="L1047" s="48"/>
      <c r="M1047" s="48"/>
      <c r="N1047" s="48"/>
      <c r="O1047" s="48"/>
      <c r="P1047" s="48"/>
      <c r="Q1047" s="48"/>
      <c r="R1047" s="48"/>
      <c r="S1047" s="48"/>
      <c r="T1047" s="48"/>
      <c r="U1047" s="48"/>
      <c r="V1047" s="48"/>
      <c r="W1047" s="48"/>
      <c r="X1047" s="48"/>
      <c r="Y1047" s="48"/>
      <c r="Z1047" s="48"/>
      <c r="AA1047" s="48"/>
      <c r="AB1047" s="48"/>
      <c r="AC1047" s="48"/>
      <c r="AD1047" s="48"/>
      <c r="AE1047" s="48"/>
      <c r="AF1047" s="48"/>
    </row>
    <row r="1048" ht="14.25" customHeight="1">
      <c r="A1048" s="49"/>
      <c r="B1048" s="49"/>
      <c r="C1048" s="49"/>
      <c r="D1048" s="49"/>
      <c r="E1048" s="48"/>
      <c r="F1048" s="48"/>
      <c r="G1048" s="48"/>
      <c r="H1048" s="48"/>
      <c r="I1048" s="48"/>
      <c r="J1048" s="48"/>
      <c r="K1048" s="48"/>
      <c r="L1048" s="48"/>
      <c r="M1048" s="48"/>
      <c r="N1048" s="48"/>
      <c r="O1048" s="48"/>
      <c r="P1048" s="48"/>
      <c r="Q1048" s="48"/>
      <c r="R1048" s="48"/>
      <c r="S1048" s="48"/>
      <c r="T1048" s="48"/>
      <c r="U1048" s="48"/>
      <c r="V1048" s="48"/>
      <c r="W1048" s="48"/>
      <c r="X1048" s="48"/>
      <c r="Y1048" s="48"/>
      <c r="Z1048" s="48"/>
      <c r="AA1048" s="48"/>
      <c r="AB1048" s="48"/>
      <c r="AC1048" s="48"/>
      <c r="AD1048" s="48"/>
      <c r="AE1048" s="48"/>
      <c r="AF1048" s="48"/>
    </row>
    <row r="1049" ht="14.25" customHeight="1">
      <c r="A1049" s="49"/>
      <c r="B1049" s="49"/>
      <c r="C1049" s="49"/>
      <c r="D1049" s="49"/>
      <c r="E1049" s="48"/>
      <c r="F1049" s="48"/>
      <c r="G1049" s="48"/>
      <c r="H1049" s="48"/>
      <c r="I1049" s="48"/>
      <c r="J1049" s="48"/>
      <c r="K1049" s="48"/>
      <c r="L1049" s="48"/>
      <c r="M1049" s="48"/>
      <c r="N1049" s="48"/>
      <c r="O1049" s="48"/>
      <c r="P1049" s="48"/>
      <c r="Q1049" s="48"/>
      <c r="R1049" s="48"/>
      <c r="S1049" s="48"/>
      <c r="T1049" s="48"/>
      <c r="U1049" s="48"/>
      <c r="V1049" s="48"/>
      <c r="W1049" s="48"/>
      <c r="X1049" s="48"/>
      <c r="Y1049" s="48"/>
      <c r="Z1049" s="48"/>
      <c r="AA1049" s="48"/>
      <c r="AB1049" s="48"/>
      <c r="AC1049" s="48"/>
      <c r="AD1049" s="48"/>
      <c r="AE1049" s="48"/>
      <c r="AF1049" s="48"/>
    </row>
    <row r="1050" ht="14.25" customHeight="1">
      <c r="A1050" s="49"/>
      <c r="B1050" s="49"/>
      <c r="C1050" s="49"/>
      <c r="D1050" s="49"/>
      <c r="E1050" s="48"/>
      <c r="F1050" s="48"/>
      <c r="G1050" s="48"/>
      <c r="H1050" s="48"/>
      <c r="I1050" s="48"/>
      <c r="J1050" s="48"/>
      <c r="K1050" s="48"/>
      <c r="L1050" s="48"/>
      <c r="M1050" s="48"/>
      <c r="N1050" s="48"/>
      <c r="O1050" s="48"/>
      <c r="P1050" s="48"/>
      <c r="Q1050" s="48"/>
      <c r="R1050" s="48"/>
      <c r="S1050" s="48"/>
      <c r="T1050" s="48"/>
      <c r="U1050" s="48"/>
      <c r="V1050" s="48"/>
      <c r="W1050" s="48"/>
      <c r="X1050" s="48"/>
      <c r="Y1050" s="48"/>
      <c r="Z1050" s="48"/>
      <c r="AA1050" s="48"/>
      <c r="AB1050" s="48"/>
      <c r="AC1050" s="48"/>
      <c r="AD1050" s="48"/>
      <c r="AE1050" s="48"/>
      <c r="AF1050" s="48"/>
    </row>
    <row r="1051" ht="14.25" customHeight="1">
      <c r="A1051" s="49"/>
      <c r="B1051" s="49"/>
      <c r="C1051" s="49"/>
      <c r="D1051" s="49"/>
      <c r="E1051" s="48"/>
      <c r="F1051" s="48"/>
      <c r="G1051" s="48"/>
      <c r="H1051" s="48"/>
      <c r="I1051" s="48"/>
      <c r="J1051" s="48"/>
      <c r="K1051" s="48"/>
      <c r="L1051" s="48"/>
      <c r="M1051" s="48"/>
      <c r="N1051" s="48"/>
      <c r="O1051" s="48"/>
      <c r="P1051" s="48"/>
      <c r="Q1051" s="48"/>
      <c r="R1051" s="48"/>
      <c r="S1051" s="48"/>
      <c r="T1051" s="48"/>
      <c r="U1051" s="48"/>
      <c r="V1051" s="48"/>
      <c r="W1051" s="48"/>
      <c r="X1051" s="48"/>
      <c r="Y1051" s="48"/>
      <c r="Z1051" s="48"/>
      <c r="AA1051" s="48"/>
      <c r="AB1051" s="48"/>
      <c r="AC1051" s="48"/>
      <c r="AD1051" s="48"/>
      <c r="AE1051" s="48"/>
      <c r="AF1051" s="48"/>
    </row>
    <row r="1052" ht="14.25" customHeight="1">
      <c r="A1052" s="49"/>
      <c r="B1052" s="49"/>
      <c r="C1052" s="49"/>
      <c r="D1052" s="49"/>
      <c r="E1052" s="48"/>
      <c r="F1052" s="48"/>
      <c r="G1052" s="48"/>
      <c r="H1052" s="48"/>
      <c r="I1052" s="48"/>
      <c r="J1052" s="48"/>
      <c r="K1052" s="48"/>
      <c r="L1052" s="48"/>
      <c r="M1052" s="48"/>
      <c r="N1052" s="48"/>
      <c r="O1052" s="48"/>
      <c r="P1052" s="48"/>
      <c r="Q1052" s="48"/>
      <c r="R1052" s="48"/>
      <c r="S1052" s="48"/>
      <c r="T1052" s="48"/>
      <c r="U1052" s="48"/>
      <c r="V1052" s="48"/>
      <c r="W1052" s="48"/>
      <c r="X1052" s="48"/>
      <c r="Y1052" s="48"/>
      <c r="Z1052" s="48"/>
      <c r="AA1052" s="48"/>
      <c r="AB1052" s="48"/>
      <c r="AC1052" s="48"/>
      <c r="AD1052" s="48"/>
      <c r="AE1052" s="48"/>
      <c r="AF1052" s="48"/>
    </row>
    <row r="1053" ht="14.25" customHeight="1">
      <c r="A1053" s="49"/>
      <c r="B1053" s="49"/>
      <c r="C1053" s="49"/>
      <c r="D1053" s="49"/>
      <c r="E1053" s="48"/>
      <c r="F1053" s="48"/>
      <c r="G1053" s="48"/>
      <c r="H1053" s="48"/>
      <c r="I1053" s="48"/>
      <c r="J1053" s="48"/>
      <c r="K1053" s="48"/>
      <c r="L1053" s="48"/>
      <c r="M1053" s="48"/>
      <c r="N1053" s="48"/>
      <c r="O1053" s="48"/>
      <c r="P1053" s="48"/>
      <c r="Q1053" s="48"/>
      <c r="R1053" s="48"/>
      <c r="S1053" s="48"/>
      <c r="T1053" s="48"/>
      <c r="U1053" s="48"/>
      <c r="V1053" s="48"/>
      <c r="W1053" s="48"/>
      <c r="X1053" s="48"/>
      <c r="Y1053" s="48"/>
      <c r="Z1053" s="48"/>
      <c r="AA1053" s="48"/>
      <c r="AB1053" s="48"/>
      <c r="AC1053" s="48"/>
      <c r="AD1053" s="48"/>
      <c r="AE1053" s="48"/>
      <c r="AF1053" s="48"/>
    </row>
    <row r="1054" ht="14.25" customHeight="1">
      <c r="A1054" s="49"/>
      <c r="B1054" s="49"/>
      <c r="C1054" s="49"/>
      <c r="D1054" s="49"/>
      <c r="E1054" s="48"/>
      <c r="F1054" s="48"/>
      <c r="G1054" s="48"/>
      <c r="H1054" s="48"/>
      <c r="I1054" s="48"/>
      <c r="J1054" s="48"/>
      <c r="K1054" s="48"/>
      <c r="L1054" s="48"/>
      <c r="M1054" s="48"/>
      <c r="N1054" s="48"/>
      <c r="O1054" s="48"/>
      <c r="P1054" s="48"/>
      <c r="Q1054" s="48"/>
      <c r="R1054" s="48"/>
      <c r="S1054" s="48"/>
      <c r="T1054" s="48"/>
      <c r="U1054" s="48"/>
      <c r="V1054" s="48"/>
      <c r="W1054" s="48"/>
      <c r="X1054" s="48"/>
      <c r="Y1054" s="48"/>
      <c r="Z1054" s="48"/>
      <c r="AA1054" s="48"/>
      <c r="AB1054" s="48"/>
      <c r="AC1054" s="48"/>
      <c r="AD1054" s="48"/>
      <c r="AE1054" s="48"/>
      <c r="AF1054" s="48"/>
    </row>
    <row r="1055" ht="14.25" customHeight="1">
      <c r="A1055" s="49"/>
      <c r="B1055" s="49"/>
      <c r="C1055" s="49"/>
      <c r="D1055" s="49"/>
      <c r="E1055" s="48"/>
      <c r="F1055" s="48"/>
      <c r="G1055" s="48"/>
      <c r="H1055" s="48"/>
      <c r="I1055" s="48"/>
      <c r="J1055" s="48"/>
      <c r="K1055" s="48"/>
      <c r="L1055" s="48"/>
      <c r="M1055" s="48"/>
      <c r="N1055" s="48"/>
      <c r="O1055" s="48"/>
      <c r="P1055" s="48"/>
      <c r="Q1055" s="48"/>
      <c r="R1055" s="48"/>
      <c r="S1055" s="48"/>
      <c r="T1055" s="48"/>
      <c r="U1055" s="48"/>
      <c r="V1055" s="48"/>
      <c r="W1055" s="48"/>
      <c r="X1055" s="48"/>
      <c r="Y1055" s="48"/>
      <c r="Z1055" s="48"/>
      <c r="AA1055" s="48"/>
      <c r="AB1055" s="48"/>
      <c r="AC1055" s="48"/>
      <c r="AD1055" s="48"/>
      <c r="AE1055" s="48"/>
      <c r="AF1055" s="48"/>
    </row>
    <row r="1056" ht="14.25" customHeight="1">
      <c r="A1056" s="49"/>
      <c r="B1056" s="49"/>
      <c r="C1056" s="49"/>
      <c r="D1056" s="49"/>
      <c r="E1056" s="48"/>
      <c r="F1056" s="48"/>
      <c r="G1056" s="48"/>
      <c r="H1056" s="48"/>
      <c r="I1056" s="48"/>
      <c r="J1056" s="48"/>
      <c r="K1056" s="48"/>
      <c r="L1056" s="48"/>
      <c r="M1056" s="48"/>
      <c r="N1056" s="48"/>
      <c r="O1056" s="48"/>
      <c r="P1056" s="48"/>
      <c r="Q1056" s="48"/>
      <c r="R1056" s="48"/>
      <c r="S1056" s="48"/>
      <c r="T1056" s="48"/>
      <c r="U1056" s="48"/>
      <c r="V1056" s="48"/>
      <c r="W1056" s="48"/>
      <c r="X1056" s="48"/>
      <c r="Y1056" s="48"/>
      <c r="Z1056" s="48"/>
      <c r="AA1056" s="48"/>
      <c r="AB1056" s="48"/>
      <c r="AC1056" s="48"/>
      <c r="AD1056" s="48"/>
      <c r="AE1056" s="48"/>
      <c r="AF1056" s="48"/>
    </row>
    <row r="1057" ht="14.25" customHeight="1">
      <c r="A1057" s="49"/>
      <c r="B1057" s="49"/>
      <c r="C1057" s="49"/>
      <c r="D1057" s="49"/>
      <c r="E1057" s="48"/>
      <c r="F1057" s="48"/>
      <c r="G1057" s="48"/>
      <c r="H1057" s="48"/>
      <c r="I1057" s="48"/>
      <c r="J1057" s="48"/>
      <c r="K1057" s="48"/>
      <c r="L1057" s="48"/>
      <c r="M1057" s="48"/>
      <c r="N1057" s="48"/>
      <c r="O1057" s="48"/>
      <c r="P1057" s="48"/>
      <c r="Q1057" s="48"/>
      <c r="R1057" s="48"/>
      <c r="S1057" s="48"/>
      <c r="T1057" s="48"/>
      <c r="U1057" s="48"/>
      <c r="V1057" s="48"/>
      <c r="W1057" s="48"/>
      <c r="X1057" s="48"/>
      <c r="Y1057" s="48"/>
      <c r="Z1057" s="48"/>
      <c r="AA1057" s="48"/>
      <c r="AB1057" s="48"/>
      <c r="AC1057" s="48"/>
      <c r="AD1057" s="48"/>
      <c r="AE1057" s="48"/>
      <c r="AF1057" s="48"/>
    </row>
    <row r="1058" ht="14.25" customHeight="1">
      <c r="A1058" s="49"/>
      <c r="B1058" s="49"/>
      <c r="C1058" s="49"/>
      <c r="D1058" s="49"/>
      <c r="E1058" s="48"/>
      <c r="F1058" s="48"/>
      <c r="G1058" s="48"/>
      <c r="H1058" s="48"/>
      <c r="I1058" s="48"/>
      <c r="J1058" s="48"/>
      <c r="K1058" s="48"/>
      <c r="L1058" s="48"/>
      <c r="M1058" s="48"/>
      <c r="N1058" s="48"/>
      <c r="O1058" s="48"/>
      <c r="P1058" s="48"/>
      <c r="Q1058" s="48"/>
      <c r="R1058" s="48"/>
      <c r="S1058" s="48"/>
      <c r="T1058" s="48"/>
      <c r="U1058" s="48"/>
      <c r="V1058" s="48"/>
      <c r="W1058" s="48"/>
      <c r="X1058" s="48"/>
      <c r="Y1058" s="48"/>
      <c r="Z1058" s="48"/>
      <c r="AA1058" s="48"/>
      <c r="AB1058" s="48"/>
      <c r="AC1058" s="48"/>
      <c r="AD1058" s="48"/>
      <c r="AE1058" s="48"/>
      <c r="AF1058" s="48"/>
    </row>
    <row r="1059" ht="14.25" customHeight="1">
      <c r="A1059" s="49"/>
      <c r="B1059" s="49"/>
      <c r="C1059" s="49"/>
      <c r="D1059" s="49"/>
      <c r="E1059" s="48"/>
      <c r="F1059" s="48"/>
      <c r="G1059" s="48"/>
      <c r="H1059" s="48"/>
      <c r="I1059" s="48"/>
      <c r="J1059" s="48"/>
      <c r="K1059" s="48"/>
      <c r="L1059" s="48"/>
      <c r="M1059" s="48"/>
      <c r="N1059" s="48"/>
      <c r="O1059" s="48"/>
      <c r="P1059" s="48"/>
      <c r="Q1059" s="48"/>
      <c r="R1059" s="48"/>
      <c r="S1059" s="48"/>
      <c r="T1059" s="48"/>
      <c r="U1059" s="48"/>
      <c r="V1059" s="48"/>
      <c r="W1059" s="48"/>
      <c r="X1059" s="48"/>
      <c r="Y1059" s="48"/>
      <c r="Z1059" s="48"/>
      <c r="AA1059" s="48"/>
      <c r="AB1059" s="48"/>
      <c r="AC1059" s="48"/>
      <c r="AD1059" s="48"/>
      <c r="AE1059" s="48"/>
      <c r="AF1059" s="48"/>
    </row>
    <row r="1060" ht="14.25" customHeight="1">
      <c r="A1060" s="49"/>
      <c r="B1060" s="49"/>
      <c r="C1060" s="49"/>
      <c r="D1060" s="49"/>
      <c r="E1060" s="48"/>
      <c r="F1060" s="48"/>
      <c r="G1060" s="48"/>
      <c r="H1060" s="48"/>
      <c r="I1060" s="48"/>
      <c r="J1060" s="48"/>
      <c r="K1060" s="48"/>
      <c r="L1060" s="48"/>
      <c r="M1060" s="48"/>
      <c r="N1060" s="48"/>
      <c r="O1060" s="48"/>
      <c r="P1060" s="48"/>
      <c r="Q1060" s="48"/>
      <c r="R1060" s="48"/>
      <c r="S1060" s="48"/>
      <c r="T1060" s="48"/>
      <c r="U1060" s="48"/>
      <c r="V1060" s="48"/>
      <c r="W1060" s="48"/>
      <c r="X1060" s="48"/>
      <c r="Y1060" s="48"/>
      <c r="Z1060" s="48"/>
      <c r="AA1060" s="48"/>
      <c r="AB1060" s="48"/>
      <c r="AC1060" s="48"/>
      <c r="AD1060" s="48"/>
      <c r="AE1060" s="48"/>
      <c r="AF1060" s="48"/>
    </row>
    <row r="1061" ht="14.25" customHeight="1">
      <c r="A1061" s="49"/>
      <c r="B1061" s="49"/>
      <c r="C1061" s="49"/>
      <c r="D1061" s="49"/>
      <c r="E1061" s="48"/>
      <c r="F1061" s="48"/>
      <c r="G1061" s="48"/>
      <c r="H1061" s="48"/>
      <c r="I1061" s="48"/>
      <c r="J1061" s="48"/>
      <c r="K1061" s="48"/>
      <c r="L1061" s="48"/>
      <c r="M1061" s="48"/>
      <c r="N1061" s="48"/>
      <c r="O1061" s="48"/>
      <c r="P1061" s="48"/>
      <c r="Q1061" s="48"/>
      <c r="R1061" s="48"/>
      <c r="S1061" s="48"/>
      <c r="T1061" s="48"/>
      <c r="U1061" s="48"/>
      <c r="V1061" s="48"/>
      <c r="W1061" s="48"/>
      <c r="X1061" s="48"/>
      <c r="Y1061" s="48"/>
      <c r="Z1061" s="48"/>
      <c r="AA1061" s="48"/>
      <c r="AB1061" s="48"/>
      <c r="AC1061" s="48"/>
      <c r="AD1061" s="48"/>
      <c r="AE1061" s="48"/>
      <c r="AF1061" s="48"/>
    </row>
  </sheetData>
  <mergeCells count="6">
    <mergeCell ref="H7:J7"/>
    <mergeCell ref="H10:J10"/>
    <mergeCell ref="B1:E1"/>
    <mergeCell ref="C93:F93"/>
    <mergeCell ref="H4:J4"/>
    <mergeCell ref="H13:J13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12.0"/>
    <col customWidth="1" min="2" max="2" width="87.63"/>
    <col customWidth="1" min="3" max="3" width="18.0"/>
    <col customWidth="1" hidden="1" min="4" max="5" width="16.13"/>
    <col customWidth="1" min="6" max="6" width="16.63"/>
    <col customWidth="1" hidden="1" min="7" max="8" width="16.63"/>
    <col customWidth="1" min="9" max="10" width="16.63"/>
  </cols>
  <sheetData>
    <row r="1" ht="24.75" customHeight="1">
      <c r="A1" s="1" t="s">
        <v>0</v>
      </c>
      <c r="B1" s="3" t="s">
        <v>2</v>
      </c>
      <c r="C1" s="3" t="s">
        <v>4</v>
      </c>
      <c r="D1" s="3"/>
      <c r="E1" s="3"/>
      <c r="F1" s="3" t="s">
        <v>5</v>
      </c>
      <c r="G1" s="3"/>
      <c r="H1" s="3"/>
      <c r="I1" s="3" t="s">
        <v>6</v>
      </c>
      <c r="J1" s="5" t="s">
        <v>7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8"/>
      <c r="B2" s="9" t="s">
        <v>9</v>
      </c>
      <c r="C2" s="10"/>
      <c r="D2" s="10"/>
      <c r="E2" s="10"/>
      <c r="F2" s="10"/>
      <c r="G2" s="10"/>
      <c r="H2" s="10"/>
      <c r="I2" s="11">
        <v>42803.0</v>
      </c>
      <c r="J2" s="13"/>
      <c r="K2" s="14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8"/>
      <c r="B3" s="9" t="s">
        <v>17</v>
      </c>
      <c r="C3" s="10"/>
      <c r="D3" s="10"/>
      <c r="E3" s="10"/>
      <c r="F3" s="10"/>
      <c r="G3" s="10"/>
      <c r="H3" s="10"/>
      <c r="I3" s="11">
        <v>42804.0</v>
      </c>
      <c r="J3" s="13"/>
      <c r="K3" s="14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8"/>
      <c r="B4" s="9" t="s">
        <v>18</v>
      </c>
      <c r="C4" s="10"/>
      <c r="D4" s="10"/>
      <c r="E4" s="10"/>
      <c r="F4" s="10"/>
      <c r="G4" s="10"/>
      <c r="H4" s="10"/>
      <c r="I4" s="11">
        <v>42804.0</v>
      </c>
      <c r="J4" s="13"/>
      <c r="K4" s="14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8"/>
      <c r="B5" s="9" t="s">
        <v>19</v>
      </c>
      <c r="C5" s="10"/>
      <c r="D5" s="10"/>
      <c r="E5" s="10"/>
      <c r="F5" s="10"/>
      <c r="G5" s="10"/>
      <c r="H5" s="10"/>
      <c r="I5" s="11">
        <v>42804.0</v>
      </c>
      <c r="J5" s="13"/>
      <c r="K5" s="14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8"/>
      <c r="B6" s="9" t="s">
        <v>20</v>
      </c>
      <c r="C6" s="10"/>
      <c r="D6" s="10"/>
      <c r="E6" s="10"/>
      <c r="F6" s="10"/>
      <c r="G6" s="10"/>
      <c r="H6" s="10"/>
      <c r="I6" s="11">
        <v>42804.0</v>
      </c>
      <c r="J6" s="13"/>
      <c r="K6" s="14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8"/>
      <c r="B7" s="9" t="s">
        <v>21</v>
      </c>
      <c r="C7" s="10"/>
      <c r="D7" s="10"/>
      <c r="E7" s="10"/>
      <c r="F7" s="16"/>
      <c r="G7" s="16"/>
      <c r="H7" s="16"/>
      <c r="I7" s="11">
        <v>42805.0</v>
      </c>
      <c r="J7" s="17"/>
      <c r="K7" s="14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8"/>
      <c r="B8" s="9" t="s">
        <v>22</v>
      </c>
      <c r="C8" s="10"/>
      <c r="D8" s="10"/>
      <c r="E8" s="10"/>
      <c r="F8" s="10"/>
      <c r="G8" s="10"/>
      <c r="H8" s="10"/>
      <c r="I8" s="11">
        <v>42805.0</v>
      </c>
      <c r="J8" s="13"/>
      <c r="K8" s="14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8"/>
      <c r="B9" s="19" t="s">
        <v>23</v>
      </c>
      <c r="C9" s="20"/>
      <c r="D9" s="20"/>
      <c r="E9" s="20"/>
      <c r="F9" s="20"/>
      <c r="G9" s="20"/>
      <c r="H9" s="20"/>
      <c r="I9" s="21">
        <v>42808.0</v>
      </c>
      <c r="J9" s="22"/>
      <c r="K9" s="14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8"/>
      <c r="B10" s="9" t="s">
        <v>24</v>
      </c>
      <c r="C10" s="23" t="s">
        <v>25</v>
      </c>
      <c r="D10" s="24">
        <f t="shared" ref="D10:D44" si="1">IFERROR(__xludf.DUMMYFUNCTION("SPLIT(C10,""h"")"),"2.00")</f>
        <v>2</v>
      </c>
      <c r="E10" s="24">
        <v>0.0</v>
      </c>
      <c r="F10" s="23" t="s">
        <v>26</v>
      </c>
      <c r="G10" s="24">
        <f t="shared" ref="G10:G44" si="2">IFERROR(__xludf.DUMMYFUNCTION("SPLIT(F10,""h"")"),"1.00")</f>
        <v>1</v>
      </c>
      <c r="H10" s="25">
        <v>30.0</v>
      </c>
      <c r="I10" s="11">
        <v>42810.0</v>
      </c>
      <c r="J10" s="17" t="s">
        <v>8</v>
      </c>
      <c r="K10" s="14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8"/>
      <c r="B11" s="9" t="s">
        <v>27</v>
      </c>
      <c r="C11" s="23" t="s">
        <v>28</v>
      </c>
      <c r="D11" s="24">
        <f t="shared" si="1"/>
        <v>1</v>
      </c>
      <c r="E11" s="24">
        <v>0.0</v>
      </c>
      <c r="F11" s="23" t="s">
        <v>28</v>
      </c>
      <c r="G11" s="24">
        <f t="shared" si="2"/>
        <v>1</v>
      </c>
      <c r="H11" s="25">
        <v>0.0</v>
      </c>
      <c r="I11" s="11">
        <v>42813.0</v>
      </c>
      <c r="J11" s="17" t="s">
        <v>15</v>
      </c>
      <c r="K11" s="14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8"/>
      <c r="B12" s="9" t="s">
        <v>29</v>
      </c>
      <c r="C12" s="23" t="s">
        <v>25</v>
      </c>
      <c r="D12" s="24">
        <f t="shared" si="1"/>
        <v>2</v>
      </c>
      <c r="E12" s="24">
        <v>0.0</v>
      </c>
      <c r="F12" s="23" t="s">
        <v>26</v>
      </c>
      <c r="G12" s="24">
        <f t="shared" si="2"/>
        <v>1</v>
      </c>
      <c r="H12" s="25">
        <v>30.0</v>
      </c>
      <c r="I12" s="11">
        <v>42812.0</v>
      </c>
      <c r="J12" s="17" t="s">
        <v>11</v>
      </c>
      <c r="K12" s="14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8"/>
      <c r="B13" s="9" t="s">
        <v>30</v>
      </c>
      <c r="C13" s="23" t="s">
        <v>31</v>
      </c>
      <c r="D13" s="24">
        <f t="shared" si="1"/>
        <v>10</v>
      </c>
      <c r="E13" s="24">
        <v>0.0</v>
      </c>
      <c r="F13" s="23" t="s">
        <v>32</v>
      </c>
      <c r="G13" s="24">
        <f t="shared" si="2"/>
        <v>8</v>
      </c>
      <c r="H13" s="25">
        <v>0.0</v>
      </c>
      <c r="I13" s="11">
        <v>42822.0</v>
      </c>
      <c r="J13" s="17" t="s">
        <v>16</v>
      </c>
      <c r="K13" s="14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8"/>
      <c r="B14" s="9" t="s">
        <v>33</v>
      </c>
      <c r="C14" s="23" t="s">
        <v>25</v>
      </c>
      <c r="D14" s="24">
        <f t="shared" si="1"/>
        <v>2</v>
      </c>
      <c r="E14" s="24">
        <v>0.0</v>
      </c>
      <c r="F14" s="23" t="s">
        <v>34</v>
      </c>
      <c r="G14" s="24">
        <f t="shared" si="2"/>
        <v>3</v>
      </c>
      <c r="H14" s="25">
        <v>0.0</v>
      </c>
      <c r="I14" s="26">
        <v>42823.0</v>
      </c>
      <c r="J14" s="17" t="s">
        <v>15</v>
      </c>
      <c r="K14" s="14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8"/>
      <c r="B15" s="27" t="s">
        <v>35</v>
      </c>
      <c r="C15" s="23" t="s">
        <v>26</v>
      </c>
      <c r="D15" s="24">
        <f t="shared" si="1"/>
        <v>1</v>
      </c>
      <c r="E15" s="24">
        <v>30.0</v>
      </c>
      <c r="F15" s="23" t="s">
        <v>25</v>
      </c>
      <c r="G15" s="24">
        <f t="shared" si="2"/>
        <v>2</v>
      </c>
      <c r="H15" s="25">
        <v>0.0</v>
      </c>
      <c r="I15" s="26">
        <v>42827.0</v>
      </c>
      <c r="J15" s="17" t="s">
        <v>14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8"/>
      <c r="B16" s="28" t="s">
        <v>36</v>
      </c>
      <c r="C16" s="23" t="s">
        <v>28</v>
      </c>
      <c r="D16" s="24">
        <f t="shared" si="1"/>
        <v>1</v>
      </c>
      <c r="E16" s="24">
        <v>0.0</v>
      </c>
      <c r="F16" s="23" t="s">
        <v>37</v>
      </c>
      <c r="G16" s="24">
        <f t="shared" si="2"/>
        <v>2</v>
      </c>
      <c r="H16" s="25">
        <v>30.0</v>
      </c>
      <c r="I16" s="26">
        <v>42814.0</v>
      </c>
      <c r="J16" s="29" t="s">
        <v>12</v>
      </c>
      <c r="K16" s="14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8"/>
      <c r="B17" s="30" t="s">
        <v>38</v>
      </c>
      <c r="C17" s="23" t="s">
        <v>39</v>
      </c>
      <c r="D17" s="24">
        <f t="shared" si="1"/>
        <v>5</v>
      </c>
      <c r="E17" s="24">
        <v>0.0</v>
      </c>
      <c r="F17" s="23" t="s">
        <v>25</v>
      </c>
      <c r="G17" s="24">
        <f t="shared" si="2"/>
        <v>2</v>
      </c>
      <c r="H17" s="25">
        <v>0.0</v>
      </c>
      <c r="I17" s="11">
        <v>42811.0</v>
      </c>
      <c r="J17" s="17" t="s">
        <v>8</v>
      </c>
      <c r="K17" s="14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8"/>
      <c r="B18" s="30" t="s">
        <v>40</v>
      </c>
      <c r="C18" s="23" t="s">
        <v>31</v>
      </c>
      <c r="D18" s="24">
        <f t="shared" si="1"/>
        <v>10</v>
      </c>
      <c r="E18" s="24">
        <v>0.0</v>
      </c>
      <c r="F18" s="23" t="s">
        <v>41</v>
      </c>
      <c r="G18" s="24">
        <f t="shared" si="2"/>
        <v>11</v>
      </c>
      <c r="H18" s="25">
        <v>0.0</v>
      </c>
      <c r="I18" s="11">
        <v>42811.0</v>
      </c>
      <c r="J18" s="17" t="s">
        <v>13</v>
      </c>
      <c r="K18" s="14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8"/>
      <c r="B19" s="30" t="s">
        <v>42</v>
      </c>
      <c r="C19" s="23" t="s">
        <v>34</v>
      </c>
      <c r="D19" s="24">
        <f t="shared" si="1"/>
        <v>3</v>
      </c>
      <c r="E19" s="24">
        <v>0.0</v>
      </c>
      <c r="F19" s="23" t="s">
        <v>25</v>
      </c>
      <c r="G19" s="24">
        <f t="shared" si="2"/>
        <v>2</v>
      </c>
      <c r="H19" s="25">
        <v>0.0</v>
      </c>
      <c r="I19" s="26">
        <v>42825.0</v>
      </c>
      <c r="J19" s="17" t="s">
        <v>13</v>
      </c>
      <c r="K19" s="14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8"/>
      <c r="B20" s="30" t="s">
        <v>43</v>
      </c>
      <c r="C20" s="23" t="s">
        <v>34</v>
      </c>
      <c r="D20" s="24">
        <f t="shared" si="1"/>
        <v>3</v>
      </c>
      <c r="E20" s="24">
        <v>0.0</v>
      </c>
      <c r="F20" s="23" t="s">
        <v>25</v>
      </c>
      <c r="G20" s="24">
        <f t="shared" si="2"/>
        <v>2</v>
      </c>
      <c r="H20" s="25">
        <v>0.0</v>
      </c>
      <c r="I20" s="26">
        <v>42842.0</v>
      </c>
      <c r="J20" s="17" t="s">
        <v>8</v>
      </c>
      <c r="K20" s="14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8"/>
      <c r="B21" s="30" t="s">
        <v>44</v>
      </c>
      <c r="C21" s="23" t="s">
        <v>25</v>
      </c>
      <c r="D21" s="24">
        <f t="shared" si="1"/>
        <v>2</v>
      </c>
      <c r="E21" s="24">
        <v>0.0</v>
      </c>
      <c r="F21" s="23" t="s">
        <v>34</v>
      </c>
      <c r="G21" s="24">
        <f t="shared" si="2"/>
        <v>3</v>
      </c>
      <c r="H21" s="25">
        <v>0.0</v>
      </c>
      <c r="I21" s="26">
        <v>42810.0</v>
      </c>
      <c r="J21" s="17" t="s">
        <v>13</v>
      </c>
      <c r="K21" s="14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8"/>
      <c r="B22" s="30" t="s">
        <v>45</v>
      </c>
      <c r="C22" s="23" t="s">
        <v>34</v>
      </c>
      <c r="D22" s="24">
        <f t="shared" si="1"/>
        <v>3</v>
      </c>
      <c r="E22" s="24">
        <v>0.0</v>
      </c>
      <c r="F22" s="23" t="s">
        <v>46</v>
      </c>
      <c r="G22" s="24">
        <f t="shared" si="2"/>
        <v>4</v>
      </c>
      <c r="H22" s="25">
        <v>0.0</v>
      </c>
      <c r="I22" s="26">
        <v>42824.0</v>
      </c>
      <c r="J22" s="17" t="s">
        <v>11</v>
      </c>
      <c r="K22" s="14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8"/>
      <c r="B23" s="27" t="s">
        <v>47</v>
      </c>
      <c r="C23" s="23" t="s">
        <v>25</v>
      </c>
      <c r="D23" s="24">
        <f t="shared" si="1"/>
        <v>2</v>
      </c>
      <c r="E23" s="24">
        <v>0.0</v>
      </c>
      <c r="F23" s="23" t="s">
        <v>26</v>
      </c>
      <c r="G23" s="24">
        <f t="shared" si="2"/>
        <v>1</v>
      </c>
      <c r="H23" s="25">
        <v>30.0</v>
      </c>
      <c r="I23" s="26">
        <v>42824.0</v>
      </c>
      <c r="J23" s="17" t="s">
        <v>14</v>
      </c>
      <c r="K23" s="14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8"/>
      <c r="B24" s="27" t="s">
        <v>48</v>
      </c>
      <c r="C24" s="23" t="s">
        <v>28</v>
      </c>
      <c r="D24" s="24">
        <f t="shared" si="1"/>
        <v>1</v>
      </c>
      <c r="E24" s="24">
        <v>0.0</v>
      </c>
      <c r="F24" s="23" t="s">
        <v>49</v>
      </c>
      <c r="G24" s="24">
        <f t="shared" si="2"/>
        <v>0</v>
      </c>
      <c r="H24" s="25">
        <v>10.0</v>
      </c>
      <c r="I24" s="11">
        <v>42812.0</v>
      </c>
      <c r="J24" s="17" t="s">
        <v>13</v>
      </c>
      <c r="K24" s="14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8"/>
      <c r="B25" s="27" t="s">
        <v>50</v>
      </c>
      <c r="C25" s="23" t="s">
        <v>28</v>
      </c>
      <c r="D25" s="24">
        <f t="shared" si="1"/>
        <v>1</v>
      </c>
      <c r="E25" s="24">
        <v>0.0</v>
      </c>
      <c r="F25" s="23" t="s">
        <v>28</v>
      </c>
      <c r="G25" s="24">
        <f t="shared" si="2"/>
        <v>1</v>
      </c>
      <c r="H25" s="25">
        <v>0.0</v>
      </c>
      <c r="I25" s="11">
        <v>42824.0</v>
      </c>
      <c r="J25" s="17" t="s">
        <v>11</v>
      </c>
      <c r="K25" s="14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8"/>
      <c r="B26" s="31" t="s">
        <v>51</v>
      </c>
      <c r="C26" s="32" t="s">
        <v>25</v>
      </c>
      <c r="D26" s="33">
        <f t="shared" si="1"/>
        <v>2</v>
      </c>
      <c r="E26" s="33">
        <v>0.0</v>
      </c>
      <c r="F26" s="32" t="s">
        <v>25</v>
      </c>
      <c r="G26" s="33">
        <f t="shared" si="2"/>
        <v>2</v>
      </c>
      <c r="H26" s="34">
        <v>0.0</v>
      </c>
      <c r="I26" s="21">
        <v>42812.0</v>
      </c>
      <c r="J26" s="35" t="s">
        <v>8</v>
      </c>
      <c r="K26" s="14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8"/>
      <c r="B27" s="28" t="s">
        <v>52</v>
      </c>
      <c r="C27" s="23" t="s">
        <v>39</v>
      </c>
      <c r="D27" s="24">
        <f t="shared" si="1"/>
        <v>5</v>
      </c>
      <c r="E27" s="24">
        <v>0.0</v>
      </c>
      <c r="F27" s="23" t="s">
        <v>39</v>
      </c>
      <c r="G27" s="24">
        <f t="shared" si="2"/>
        <v>5</v>
      </c>
      <c r="H27" s="25">
        <v>0.0</v>
      </c>
      <c r="I27" s="26">
        <v>42849.0</v>
      </c>
      <c r="J27" s="17" t="s">
        <v>16</v>
      </c>
      <c r="K27" s="14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8"/>
      <c r="B28" s="27" t="s">
        <v>53</v>
      </c>
      <c r="C28" s="23" t="s">
        <v>34</v>
      </c>
      <c r="D28" s="24">
        <f t="shared" si="1"/>
        <v>3</v>
      </c>
      <c r="E28" s="24">
        <v>0.0</v>
      </c>
      <c r="F28" s="23" t="s">
        <v>54</v>
      </c>
      <c r="G28" s="24">
        <f t="shared" si="2"/>
        <v>0</v>
      </c>
      <c r="H28" s="25">
        <v>45.0</v>
      </c>
      <c r="I28" s="26">
        <v>42850.0</v>
      </c>
      <c r="J28" s="17" t="s">
        <v>8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8"/>
      <c r="B29" s="28" t="s">
        <v>55</v>
      </c>
      <c r="C29" s="23" t="s">
        <v>56</v>
      </c>
      <c r="D29" s="24">
        <f t="shared" si="1"/>
        <v>25</v>
      </c>
      <c r="E29" s="24">
        <v>0.0</v>
      </c>
      <c r="F29" s="23" t="s">
        <v>57</v>
      </c>
      <c r="G29" s="24">
        <f t="shared" si="2"/>
        <v>30</v>
      </c>
      <c r="H29" s="25">
        <v>0.0</v>
      </c>
      <c r="I29" s="26">
        <v>42856.0</v>
      </c>
      <c r="J29" s="29" t="s">
        <v>16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8"/>
      <c r="B30" s="27" t="s">
        <v>58</v>
      </c>
      <c r="C30" s="23" t="s">
        <v>46</v>
      </c>
      <c r="D30" s="24">
        <f t="shared" si="1"/>
        <v>4</v>
      </c>
      <c r="E30" s="24">
        <v>0.0</v>
      </c>
      <c r="F30" s="23" t="s">
        <v>28</v>
      </c>
      <c r="G30" s="24">
        <f t="shared" si="2"/>
        <v>1</v>
      </c>
      <c r="H30" s="25">
        <v>0.0</v>
      </c>
      <c r="I30" s="26">
        <v>42850.0</v>
      </c>
      <c r="J30" s="29" t="s">
        <v>16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8"/>
      <c r="B31" s="28" t="s">
        <v>59</v>
      </c>
      <c r="C31" s="23" t="s">
        <v>31</v>
      </c>
      <c r="D31" s="24">
        <f t="shared" si="1"/>
        <v>10</v>
      </c>
      <c r="E31" s="24">
        <v>0.0</v>
      </c>
      <c r="F31" s="23" t="s">
        <v>32</v>
      </c>
      <c r="G31" s="24">
        <f t="shared" si="2"/>
        <v>8</v>
      </c>
      <c r="H31" s="25">
        <v>0.0</v>
      </c>
      <c r="I31" s="26">
        <v>42855.0</v>
      </c>
      <c r="J31" s="29" t="s">
        <v>11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8"/>
      <c r="B32" s="28" t="s">
        <v>60</v>
      </c>
      <c r="C32" s="23" t="s">
        <v>32</v>
      </c>
      <c r="D32" s="24">
        <f t="shared" si="1"/>
        <v>8</v>
      </c>
      <c r="E32" s="24">
        <v>0.0</v>
      </c>
      <c r="F32" s="23" t="s">
        <v>61</v>
      </c>
      <c r="G32" s="24">
        <f t="shared" si="2"/>
        <v>7</v>
      </c>
      <c r="H32" s="25">
        <v>0.0</v>
      </c>
      <c r="I32" s="26">
        <v>42858.0</v>
      </c>
      <c r="J32" s="29" t="s">
        <v>15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8"/>
      <c r="B33" s="28" t="s">
        <v>62</v>
      </c>
      <c r="C33" s="23" t="s">
        <v>46</v>
      </c>
      <c r="D33" s="24">
        <f t="shared" si="1"/>
        <v>4</v>
      </c>
      <c r="E33" s="24">
        <v>0.0</v>
      </c>
      <c r="F33" s="23" t="s">
        <v>46</v>
      </c>
      <c r="G33" s="24">
        <f t="shared" si="2"/>
        <v>4</v>
      </c>
      <c r="H33" s="25">
        <v>0.0</v>
      </c>
      <c r="I33" s="26">
        <v>42863.0</v>
      </c>
      <c r="J33" s="29" t="s">
        <v>11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8"/>
      <c r="B34" s="28" t="s">
        <v>63</v>
      </c>
      <c r="C34" s="23" t="s">
        <v>39</v>
      </c>
      <c r="D34" s="24">
        <f t="shared" si="1"/>
        <v>5</v>
      </c>
      <c r="E34" s="24">
        <v>0.0</v>
      </c>
      <c r="F34" s="23" t="s">
        <v>39</v>
      </c>
      <c r="G34" s="24">
        <f t="shared" si="2"/>
        <v>5</v>
      </c>
      <c r="H34" s="25">
        <v>0.0</v>
      </c>
      <c r="I34" s="36">
        <v>42849.0</v>
      </c>
      <c r="J34" s="29" t="s">
        <v>8</v>
      </c>
      <c r="K34" s="14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18"/>
      <c r="B35" s="31" t="s">
        <v>64</v>
      </c>
      <c r="C35" s="32" t="s">
        <v>65</v>
      </c>
      <c r="D35" s="24">
        <f t="shared" si="1"/>
        <v>0</v>
      </c>
      <c r="E35" s="33">
        <v>30.0</v>
      </c>
      <c r="F35" s="32" t="s">
        <v>28</v>
      </c>
      <c r="G35" s="24">
        <f t="shared" si="2"/>
        <v>1</v>
      </c>
      <c r="H35" s="34">
        <v>0.0</v>
      </c>
      <c r="I35" s="37">
        <v>42856.0</v>
      </c>
      <c r="J35" s="38" t="s">
        <v>13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39"/>
      <c r="B36" s="28" t="s">
        <v>66</v>
      </c>
      <c r="C36" s="23" t="s">
        <v>46</v>
      </c>
      <c r="D36" s="24">
        <f t="shared" si="1"/>
        <v>4</v>
      </c>
      <c r="E36" s="24">
        <v>0.0</v>
      </c>
      <c r="F36" s="40" t="s">
        <v>67</v>
      </c>
      <c r="G36" s="24">
        <f t="shared" si="2"/>
        <v>6</v>
      </c>
      <c r="H36" s="41">
        <v>0.0</v>
      </c>
      <c r="I36" s="42">
        <v>42860.0</v>
      </c>
      <c r="J36" s="43" t="s">
        <v>12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39"/>
      <c r="B37" s="28" t="s">
        <v>68</v>
      </c>
      <c r="C37" s="23" t="s">
        <v>46</v>
      </c>
      <c r="D37" s="24">
        <f t="shared" si="1"/>
        <v>4</v>
      </c>
      <c r="E37" s="24">
        <v>0.0</v>
      </c>
      <c r="F37" s="23" t="s">
        <v>46</v>
      </c>
      <c r="G37" s="24">
        <f t="shared" si="2"/>
        <v>4</v>
      </c>
      <c r="H37" s="25">
        <v>0.0</v>
      </c>
      <c r="I37" s="36">
        <v>42863.0</v>
      </c>
      <c r="J37" s="29" t="s">
        <v>11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39"/>
      <c r="B38" s="28" t="s">
        <v>70</v>
      </c>
      <c r="C38" s="23" t="s">
        <v>28</v>
      </c>
      <c r="D38" s="24">
        <f t="shared" si="1"/>
        <v>1</v>
      </c>
      <c r="E38" s="24">
        <v>0.0</v>
      </c>
      <c r="F38" s="23" t="s">
        <v>34</v>
      </c>
      <c r="G38" s="24">
        <f t="shared" si="2"/>
        <v>3</v>
      </c>
      <c r="H38" s="25">
        <v>0.0</v>
      </c>
      <c r="I38" s="36">
        <v>42862.0</v>
      </c>
      <c r="J38" s="29" t="s">
        <v>16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39"/>
      <c r="B39" s="28" t="s">
        <v>71</v>
      </c>
      <c r="C39" s="23" t="s">
        <v>25</v>
      </c>
      <c r="D39" s="24">
        <f t="shared" si="1"/>
        <v>2</v>
      </c>
      <c r="E39" s="24">
        <v>0.0</v>
      </c>
      <c r="F39" s="23" t="s">
        <v>25</v>
      </c>
      <c r="G39" s="24">
        <f t="shared" si="2"/>
        <v>2</v>
      </c>
      <c r="H39" s="25">
        <v>0.0</v>
      </c>
      <c r="I39" s="36">
        <v>42860.0</v>
      </c>
      <c r="J39" s="29" t="s">
        <v>13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39"/>
      <c r="B40" s="28" t="s">
        <v>72</v>
      </c>
      <c r="C40" s="23" t="s">
        <v>46</v>
      </c>
      <c r="D40" s="24">
        <f t="shared" si="1"/>
        <v>4</v>
      </c>
      <c r="E40" s="24">
        <v>0.0</v>
      </c>
      <c r="F40" s="23" t="s">
        <v>73</v>
      </c>
      <c r="G40" s="24">
        <f t="shared" si="2"/>
        <v>3</v>
      </c>
      <c r="H40" s="25">
        <v>20.0</v>
      </c>
      <c r="I40" s="36">
        <v>42858.0</v>
      </c>
      <c r="J40" s="29" t="s">
        <v>15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39"/>
      <c r="B41" s="28" t="s">
        <v>74</v>
      </c>
      <c r="C41" s="23" t="s">
        <v>34</v>
      </c>
      <c r="D41" s="24">
        <f t="shared" si="1"/>
        <v>3</v>
      </c>
      <c r="E41" s="24">
        <v>0.0</v>
      </c>
      <c r="F41" s="23" t="s">
        <v>37</v>
      </c>
      <c r="G41" s="24">
        <f t="shared" si="2"/>
        <v>2</v>
      </c>
      <c r="H41" s="25">
        <v>30.0</v>
      </c>
      <c r="I41" s="36">
        <v>42859.0</v>
      </c>
      <c r="J41" s="29" t="s">
        <v>8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39"/>
      <c r="B42" s="28" t="s">
        <v>75</v>
      </c>
      <c r="C42" s="23" t="s">
        <v>25</v>
      </c>
      <c r="D42" s="24">
        <f t="shared" si="1"/>
        <v>2</v>
      </c>
      <c r="E42" s="24">
        <v>0.0</v>
      </c>
      <c r="F42" s="23" t="s">
        <v>28</v>
      </c>
      <c r="G42" s="24">
        <f t="shared" si="2"/>
        <v>1</v>
      </c>
      <c r="H42" s="25">
        <v>0.0</v>
      </c>
      <c r="I42" s="36">
        <v>42858.0</v>
      </c>
      <c r="J42" s="29" t="s">
        <v>11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39"/>
      <c r="B43" s="28" t="s">
        <v>76</v>
      </c>
      <c r="C43" s="23" t="s">
        <v>25</v>
      </c>
      <c r="D43" s="24">
        <f t="shared" si="1"/>
        <v>2</v>
      </c>
      <c r="E43" s="24">
        <v>0.0</v>
      </c>
      <c r="F43" s="23" t="s">
        <v>39</v>
      </c>
      <c r="G43" s="24">
        <f t="shared" si="2"/>
        <v>5</v>
      </c>
      <c r="H43" s="25">
        <v>0.0</v>
      </c>
      <c r="I43" s="36">
        <v>42860.0</v>
      </c>
      <c r="J43" s="29" t="s">
        <v>11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39"/>
      <c r="B44" s="28" t="s">
        <v>77</v>
      </c>
      <c r="C44" s="23" t="s">
        <v>28</v>
      </c>
      <c r="D44" s="24">
        <f t="shared" si="1"/>
        <v>1</v>
      </c>
      <c r="E44" s="24">
        <v>0.0</v>
      </c>
      <c r="F44" s="23" t="s">
        <v>28</v>
      </c>
      <c r="G44" s="24">
        <f t="shared" si="2"/>
        <v>1</v>
      </c>
      <c r="H44" s="25">
        <v>0.0</v>
      </c>
      <c r="I44" s="36">
        <v>42862.0</v>
      </c>
      <c r="J44" s="29" t="s">
        <v>10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39"/>
      <c r="B45" s="28" t="s">
        <v>78</v>
      </c>
      <c r="C45" s="23" t="s">
        <v>28</v>
      </c>
      <c r="D45" s="24"/>
      <c r="E45" s="24"/>
      <c r="F45" s="23" t="s">
        <v>26</v>
      </c>
      <c r="G45" s="24"/>
      <c r="H45" s="25"/>
      <c r="I45" s="36">
        <v>42862.0</v>
      </c>
      <c r="J45" s="29" t="s">
        <v>11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39"/>
      <c r="B46" s="28" t="s">
        <v>79</v>
      </c>
      <c r="C46" s="23" t="s">
        <v>28</v>
      </c>
      <c r="D46" s="24">
        <f t="shared" ref="D46:D71" si="3">IFERROR(__xludf.DUMMYFUNCTION("SPLIT(C46,""h"")"),"1.00")</f>
        <v>1</v>
      </c>
      <c r="E46" s="24">
        <v>0.0</v>
      </c>
      <c r="F46" s="23" t="s">
        <v>28</v>
      </c>
      <c r="G46" s="24">
        <f t="shared" ref="G46:G71" si="4">IFERROR(__xludf.DUMMYFUNCTION("SPLIT(F46,""h"")"),"1.00")</f>
        <v>1</v>
      </c>
      <c r="H46" s="25">
        <v>0.0</v>
      </c>
      <c r="I46" s="36">
        <v>42860.0</v>
      </c>
      <c r="J46" s="29" t="s">
        <v>8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39"/>
      <c r="B47" s="28" t="s">
        <v>84</v>
      </c>
      <c r="C47" s="23" t="s">
        <v>28</v>
      </c>
      <c r="D47" s="24">
        <f t="shared" si="3"/>
        <v>1</v>
      </c>
      <c r="E47" s="24">
        <v>0.0</v>
      </c>
      <c r="F47" s="23" t="s">
        <v>85</v>
      </c>
      <c r="G47" s="24">
        <f t="shared" si="4"/>
        <v>0</v>
      </c>
      <c r="H47" s="25">
        <v>40.0</v>
      </c>
      <c r="I47" s="36">
        <v>42860.0</v>
      </c>
      <c r="J47" s="29" t="s">
        <v>16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39"/>
      <c r="B48" s="28" t="s">
        <v>86</v>
      </c>
      <c r="C48" s="23" t="s">
        <v>28</v>
      </c>
      <c r="D48" s="24">
        <f t="shared" si="3"/>
        <v>1</v>
      </c>
      <c r="E48" s="24">
        <v>0.0</v>
      </c>
      <c r="F48" s="23" t="s">
        <v>87</v>
      </c>
      <c r="G48" s="24">
        <f t="shared" si="4"/>
        <v>0</v>
      </c>
      <c r="H48" s="25">
        <v>20.0</v>
      </c>
      <c r="I48" s="36">
        <v>42860.0</v>
      </c>
      <c r="J48" s="29" t="s">
        <v>16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39"/>
      <c r="B49" s="28" t="s">
        <v>88</v>
      </c>
      <c r="C49" s="23" t="s">
        <v>25</v>
      </c>
      <c r="D49" s="24">
        <f t="shared" si="3"/>
        <v>2</v>
      </c>
      <c r="E49" s="24">
        <v>0.0</v>
      </c>
      <c r="F49" s="23" t="s">
        <v>25</v>
      </c>
      <c r="G49" s="24">
        <f t="shared" si="4"/>
        <v>2</v>
      </c>
      <c r="H49" s="25">
        <v>0.0</v>
      </c>
      <c r="I49" s="36">
        <v>42862.0</v>
      </c>
      <c r="J49" s="29" t="s">
        <v>8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39"/>
      <c r="B50" s="28" t="s">
        <v>89</v>
      </c>
      <c r="C50" s="23" t="s">
        <v>34</v>
      </c>
      <c r="D50" s="24">
        <f t="shared" si="3"/>
        <v>3</v>
      </c>
      <c r="E50" s="24">
        <v>0.0</v>
      </c>
      <c r="F50" s="23" t="s">
        <v>34</v>
      </c>
      <c r="G50" s="24">
        <f t="shared" si="4"/>
        <v>3</v>
      </c>
      <c r="H50" s="25">
        <v>0.0</v>
      </c>
      <c r="I50" s="36">
        <v>42862.0</v>
      </c>
      <c r="J50" s="29" t="s">
        <v>11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39"/>
      <c r="B51" s="28" t="s">
        <v>90</v>
      </c>
      <c r="C51" s="23" t="s">
        <v>28</v>
      </c>
      <c r="D51" s="24">
        <f t="shared" si="3"/>
        <v>1</v>
      </c>
      <c r="E51" s="24">
        <v>0.0</v>
      </c>
      <c r="F51" s="23" t="s">
        <v>91</v>
      </c>
      <c r="G51" s="24">
        <f t="shared" si="4"/>
        <v>2</v>
      </c>
      <c r="H51" s="25">
        <v>20.0</v>
      </c>
      <c r="I51" s="36">
        <v>42863.0</v>
      </c>
      <c r="J51" s="29" t="s">
        <v>12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8"/>
      <c r="B52" s="28" t="s">
        <v>92</v>
      </c>
      <c r="C52" s="23" t="s">
        <v>34</v>
      </c>
      <c r="D52" s="24">
        <f t="shared" si="3"/>
        <v>3</v>
      </c>
      <c r="E52" s="24">
        <v>0.0</v>
      </c>
      <c r="F52" s="23" t="s">
        <v>37</v>
      </c>
      <c r="G52" s="24">
        <f t="shared" si="4"/>
        <v>2</v>
      </c>
      <c r="H52" s="25">
        <v>30.0</v>
      </c>
      <c r="I52" s="36">
        <v>42860.0</v>
      </c>
      <c r="J52" s="29" t="s">
        <v>8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8"/>
      <c r="B53" s="28" t="s">
        <v>93</v>
      </c>
      <c r="C53" s="23" t="s">
        <v>65</v>
      </c>
      <c r="D53" s="24">
        <f t="shared" si="3"/>
        <v>0</v>
      </c>
      <c r="E53" s="24">
        <v>30.0</v>
      </c>
      <c r="F53" s="23" t="s">
        <v>65</v>
      </c>
      <c r="G53" s="24">
        <f t="shared" si="4"/>
        <v>0</v>
      </c>
      <c r="H53" s="25">
        <v>30.0</v>
      </c>
      <c r="I53" s="36">
        <v>42861.0</v>
      </c>
      <c r="J53" s="29" t="s">
        <v>8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57"/>
      <c r="B54" s="28" t="s">
        <v>95</v>
      </c>
      <c r="C54" s="23" t="s">
        <v>65</v>
      </c>
      <c r="D54" s="24">
        <f t="shared" si="3"/>
        <v>0</v>
      </c>
      <c r="E54" s="24">
        <v>30.0</v>
      </c>
      <c r="F54" s="23" t="s">
        <v>65</v>
      </c>
      <c r="G54" s="24">
        <f t="shared" si="4"/>
        <v>0</v>
      </c>
      <c r="H54" s="25">
        <v>30.0</v>
      </c>
      <c r="I54" s="36">
        <v>42863.0</v>
      </c>
      <c r="J54" s="29" t="s">
        <v>8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57"/>
      <c r="B55" s="28" t="s">
        <v>96</v>
      </c>
      <c r="C55" s="23" t="s">
        <v>97</v>
      </c>
      <c r="D55" s="24">
        <f t="shared" si="3"/>
        <v>0</v>
      </c>
      <c r="E55" s="24">
        <v>0.0</v>
      </c>
      <c r="F55" s="23" t="s">
        <v>97</v>
      </c>
      <c r="G55" s="24">
        <f t="shared" si="4"/>
        <v>0</v>
      </c>
      <c r="H55" s="25">
        <v>0.0</v>
      </c>
      <c r="I55" s="36">
        <v>42863.0</v>
      </c>
      <c r="J55" s="29" t="s">
        <v>8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8"/>
      <c r="B56" s="28" t="s">
        <v>98</v>
      </c>
      <c r="C56" s="23" t="s">
        <v>25</v>
      </c>
      <c r="D56" s="24">
        <f t="shared" si="3"/>
        <v>2</v>
      </c>
      <c r="E56" s="24">
        <v>0.0</v>
      </c>
      <c r="F56" s="23" t="s">
        <v>34</v>
      </c>
      <c r="G56" s="24">
        <f t="shared" si="4"/>
        <v>3</v>
      </c>
      <c r="H56" s="25">
        <v>0.0</v>
      </c>
      <c r="I56" s="36">
        <v>42860.0</v>
      </c>
      <c r="J56" s="29" t="s">
        <v>13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57"/>
      <c r="B57" s="28" t="s">
        <v>99</v>
      </c>
      <c r="C57" s="23" t="s">
        <v>26</v>
      </c>
      <c r="D57" s="24">
        <f t="shared" si="3"/>
        <v>1</v>
      </c>
      <c r="E57" s="24">
        <v>30.0</v>
      </c>
      <c r="F57" s="23" t="s">
        <v>100</v>
      </c>
      <c r="G57" s="24">
        <f t="shared" si="4"/>
        <v>1</v>
      </c>
      <c r="H57" s="25">
        <v>20.0</v>
      </c>
      <c r="I57" s="36">
        <v>42869.0</v>
      </c>
      <c r="J57" s="29" t="s">
        <v>15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8"/>
      <c r="B58" s="28" t="s">
        <v>101</v>
      </c>
      <c r="C58" s="23" t="s">
        <v>65</v>
      </c>
      <c r="D58" s="24">
        <f t="shared" si="3"/>
        <v>0</v>
      </c>
      <c r="E58" s="24">
        <v>30.0</v>
      </c>
      <c r="F58" s="23" t="s">
        <v>65</v>
      </c>
      <c r="G58" s="24">
        <f t="shared" si="4"/>
        <v>0</v>
      </c>
      <c r="H58" s="25">
        <v>30.0</v>
      </c>
      <c r="I58" s="36">
        <v>42862.0</v>
      </c>
      <c r="J58" s="29" t="s">
        <v>16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8"/>
      <c r="B59" s="28" t="s">
        <v>102</v>
      </c>
      <c r="C59" s="23" t="s">
        <v>65</v>
      </c>
      <c r="D59" s="24">
        <f t="shared" si="3"/>
        <v>0</v>
      </c>
      <c r="E59" s="24">
        <v>30.0</v>
      </c>
      <c r="F59" s="23" t="s">
        <v>65</v>
      </c>
      <c r="G59" s="24">
        <f t="shared" si="4"/>
        <v>0</v>
      </c>
      <c r="H59" s="25">
        <v>30.0</v>
      </c>
      <c r="I59" s="36">
        <v>42862.0</v>
      </c>
      <c r="J59" s="29" t="s">
        <v>16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8"/>
      <c r="B60" s="28" t="s">
        <v>103</v>
      </c>
      <c r="C60" s="23" t="s">
        <v>65</v>
      </c>
      <c r="D60" s="24">
        <f t="shared" si="3"/>
        <v>0</v>
      </c>
      <c r="E60" s="24">
        <v>30.0</v>
      </c>
      <c r="F60" s="23" t="s">
        <v>65</v>
      </c>
      <c r="G60" s="24">
        <f t="shared" si="4"/>
        <v>0</v>
      </c>
      <c r="H60" s="25">
        <v>30.0</v>
      </c>
      <c r="I60" s="36">
        <v>42864.0</v>
      </c>
      <c r="J60" s="29" t="s">
        <v>13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8"/>
      <c r="B61" s="28" t="s">
        <v>104</v>
      </c>
      <c r="C61" s="23" t="s">
        <v>65</v>
      </c>
      <c r="D61" s="24">
        <f t="shared" si="3"/>
        <v>0</v>
      </c>
      <c r="E61" s="24">
        <v>30.0</v>
      </c>
      <c r="F61" s="23" t="s">
        <v>105</v>
      </c>
      <c r="G61" s="24">
        <f t="shared" si="4"/>
        <v>0</v>
      </c>
      <c r="H61" s="25">
        <v>15.0</v>
      </c>
      <c r="I61" s="36">
        <v>42864.0</v>
      </c>
      <c r="J61" s="29" t="s">
        <v>13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57"/>
      <c r="B62" s="28" t="s">
        <v>106</v>
      </c>
      <c r="C62" s="23" t="s">
        <v>65</v>
      </c>
      <c r="D62" s="24">
        <f t="shared" si="3"/>
        <v>0</v>
      </c>
      <c r="E62" s="24">
        <v>30.0</v>
      </c>
      <c r="F62" s="23" t="s">
        <v>87</v>
      </c>
      <c r="G62" s="24">
        <f t="shared" si="4"/>
        <v>0</v>
      </c>
      <c r="H62" s="25">
        <v>20.0</v>
      </c>
      <c r="I62" s="36">
        <v>42865.0</v>
      </c>
      <c r="J62" s="29" t="s">
        <v>12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57"/>
      <c r="B63" s="28" t="s">
        <v>107</v>
      </c>
      <c r="C63" s="23" t="s">
        <v>97</v>
      </c>
      <c r="D63" s="24">
        <f t="shared" si="3"/>
        <v>0</v>
      </c>
      <c r="E63" s="24">
        <v>0.0</v>
      </c>
      <c r="F63" s="23" t="s">
        <v>97</v>
      </c>
      <c r="G63" s="24">
        <f t="shared" si="4"/>
        <v>0</v>
      </c>
      <c r="H63" s="25">
        <v>0.0</v>
      </c>
      <c r="I63" s="36">
        <v>42865.0</v>
      </c>
      <c r="J63" s="29" t="s">
        <v>8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8"/>
      <c r="B64" s="28" t="s">
        <v>109</v>
      </c>
      <c r="C64" s="23" t="s">
        <v>65</v>
      </c>
      <c r="D64" s="24">
        <f t="shared" si="3"/>
        <v>0</v>
      </c>
      <c r="E64" s="24">
        <v>30.0</v>
      </c>
      <c r="F64" s="23" t="s">
        <v>65</v>
      </c>
      <c r="G64" s="24">
        <f t="shared" si="4"/>
        <v>0</v>
      </c>
      <c r="H64" s="25">
        <v>30.0</v>
      </c>
      <c r="I64" s="36">
        <v>42864.0</v>
      </c>
      <c r="J64" s="29" t="s">
        <v>16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8"/>
      <c r="B65" s="28" t="s">
        <v>110</v>
      </c>
      <c r="C65" s="23" t="s">
        <v>49</v>
      </c>
      <c r="D65" s="24">
        <f t="shared" si="3"/>
        <v>0</v>
      </c>
      <c r="E65" s="24">
        <v>10.0</v>
      </c>
      <c r="F65" s="23" t="s">
        <v>105</v>
      </c>
      <c r="G65" s="24">
        <f t="shared" si="4"/>
        <v>0</v>
      </c>
      <c r="H65" s="25">
        <v>15.0</v>
      </c>
      <c r="I65" s="36">
        <v>42864.0</v>
      </c>
      <c r="J65" s="29" t="s">
        <v>16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57"/>
      <c r="B66" s="28" t="s">
        <v>111</v>
      </c>
      <c r="C66" s="23" t="s">
        <v>39</v>
      </c>
      <c r="D66" s="24">
        <f t="shared" si="3"/>
        <v>5</v>
      </c>
      <c r="E66" s="24">
        <v>0.0</v>
      </c>
      <c r="F66" s="23" t="s">
        <v>112</v>
      </c>
      <c r="G66" s="24">
        <f t="shared" si="4"/>
        <v>3</v>
      </c>
      <c r="H66" s="25">
        <v>10.0</v>
      </c>
      <c r="I66" s="36">
        <v>42867.0</v>
      </c>
      <c r="J66" s="29" t="s">
        <v>12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57"/>
      <c r="B67" s="28" t="s">
        <v>114</v>
      </c>
      <c r="C67" s="23" t="s">
        <v>28</v>
      </c>
      <c r="D67" s="24">
        <f t="shared" si="3"/>
        <v>1</v>
      </c>
      <c r="E67" s="24">
        <v>0.0</v>
      </c>
      <c r="F67" s="23" t="s">
        <v>115</v>
      </c>
      <c r="G67" s="24">
        <f t="shared" si="4"/>
        <v>0</v>
      </c>
      <c r="H67" s="25">
        <v>47.0</v>
      </c>
      <c r="I67" s="36">
        <v>42864.0</v>
      </c>
      <c r="J67" s="29" t="s">
        <v>12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57"/>
      <c r="B68" s="28" t="s">
        <v>116</v>
      </c>
      <c r="C68" s="23" t="s">
        <v>65</v>
      </c>
      <c r="D68" s="24">
        <f t="shared" si="3"/>
        <v>0</v>
      </c>
      <c r="E68" s="24">
        <v>30.0</v>
      </c>
      <c r="F68" s="23" t="s">
        <v>49</v>
      </c>
      <c r="G68" s="24">
        <f t="shared" si="4"/>
        <v>0</v>
      </c>
      <c r="H68" s="25">
        <v>10.0</v>
      </c>
      <c r="I68" s="36">
        <v>42867.0</v>
      </c>
      <c r="J68" s="29" t="s">
        <v>8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57"/>
      <c r="B69" s="28" t="s">
        <v>117</v>
      </c>
      <c r="C69" s="23" t="s">
        <v>28</v>
      </c>
      <c r="D69" s="24">
        <f t="shared" si="3"/>
        <v>1</v>
      </c>
      <c r="E69" s="24">
        <v>0.0</v>
      </c>
      <c r="F69" s="23" t="s">
        <v>28</v>
      </c>
      <c r="G69" s="24">
        <f t="shared" si="4"/>
        <v>1</v>
      </c>
      <c r="H69" s="25">
        <v>0.0</v>
      </c>
      <c r="I69" s="36">
        <v>42865.0</v>
      </c>
      <c r="J69" s="29" t="s">
        <v>13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57"/>
      <c r="B70" s="28" t="s">
        <v>119</v>
      </c>
      <c r="C70" s="23" t="s">
        <v>65</v>
      </c>
      <c r="D70" s="24">
        <f t="shared" si="3"/>
        <v>0</v>
      </c>
      <c r="E70" s="24">
        <v>30.0</v>
      </c>
      <c r="F70" s="23" t="s">
        <v>65</v>
      </c>
      <c r="G70" s="24">
        <f t="shared" si="4"/>
        <v>0</v>
      </c>
      <c r="H70" s="25">
        <v>30.0</v>
      </c>
      <c r="I70" s="36">
        <v>42865.0</v>
      </c>
      <c r="J70" s="29" t="s">
        <v>16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57"/>
      <c r="B71" s="28" t="s">
        <v>120</v>
      </c>
      <c r="C71" s="23" t="s">
        <v>65</v>
      </c>
      <c r="D71" s="24">
        <f t="shared" si="3"/>
        <v>0</v>
      </c>
      <c r="E71" s="24">
        <v>30.0</v>
      </c>
      <c r="F71" s="23" t="s">
        <v>65</v>
      </c>
      <c r="G71" s="24">
        <f t="shared" si="4"/>
        <v>0</v>
      </c>
      <c r="H71" s="25">
        <v>30.0</v>
      </c>
      <c r="I71" s="36">
        <v>42865.0</v>
      </c>
      <c r="J71" s="29" t="s">
        <v>16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57"/>
      <c r="B72" s="28" t="s">
        <v>121</v>
      </c>
      <c r="C72" s="23" t="s">
        <v>34</v>
      </c>
      <c r="D72" s="24"/>
      <c r="E72" s="24"/>
      <c r="F72" s="23" t="s">
        <v>122</v>
      </c>
      <c r="G72" s="24"/>
      <c r="H72" s="25"/>
      <c r="I72" s="36">
        <v>42867.0</v>
      </c>
      <c r="J72" s="29" t="s">
        <v>8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57"/>
      <c r="B73" s="28" t="s">
        <v>123</v>
      </c>
      <c r="C73" s="23" t="s">
        <v>46</v>
      </c>
      <c r="D73" s="24">
        <f t="shared" ref="D73:D74" si="5">IFERROR(__xludf.DUMMYFUNCTION("SPLIT(C73,""h"")"),"4.00")</f>
        <v>4</v>
      </c>
      <c r="E73" s="24">
        <v>0.0</v>
      </c>
      <c r="F73" s="23" t="s">
        <v>46</v>
      </c>
      <c r="G73" s="24">
        <f t="shared" ref="G73:G74" si="6">IFERROR(__xludf.DUMMYFUNCTION("SPLIT(F73,""h"")"),"4.00")</f>
        <v>4</v>
      </c>
      <c r="H73" s="25">
        <v>0.0</v>
      </c>
      <c r="I73" s="36">
        <v>42865.0</v>
      </c>
      <c r="J73" s="29" t="s">
        <v>8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57"/>
      <c r="B74" s="28" t="s">
        <v>124</v>
      </c>
      <c r="C74" s="23" t="s">
        <v>65</v>
      </c>
      <c r="D74" s="24">
        <f t="shared" si="5"/>
        <v>0</v>
      </c>
      <c r="E74" s="24">
        <v>30.0</v>
      </c>
      <c r="F74" s="23" t="s">
        <v>65</v>
      </c>
      <c r="G74" s="24">
        <f t="shared" si="6"/>
        <v>0</v>
      </c>
      <c r="H74" s="25">
        <v>30.0</v>
      </c>
      <c r="I74" s="36">
        <v>42865.0</v>
      </c>
      <c r="J74" s="29" t="s">
        <v>16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57"/>
      <c r="B75" s="70" t="s">
        <v>125</v>
      </c>
      <c r="C75" s="23" t="s">
        <v>25</v>
      </c>
      <c r="D75" s="24"/>
      <c r="E75" s="24"/>
      <c r="F75" s="23" t="s">
        <v>25</v>
      </c>
      <c r="G75" s="24"/>
      <c r="H75" s="25"/>
      <c r="I75" s="36">
        <v>42866.0</v>
      </c>
      <c r="J75" s="29" t="s">
        <v>10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57"/>
      <c r="B76" s="28" t="s">
        <v>129</v>
      </c>
      <c r="C76" s="23" t="s">
        <v>61</v>
      </c>
      <c r="D76" s="24">
        <f t="shared" ref="D76:D82" si="7">IFERROR(__xludf.DUMMYFUNCTION("SPLIT(C76,""h"")"),"7.00")</f>
        <v>7</v>
      </c>
      <c r="E76" s="24">
        <v>0.0</v>
      </c>
      <c r="F76" s="23" t="s">
        <v>61</v>
      </c>
      <c r="G76" s="24">
        <f t="shared" ref="G76:G93" si="8">IFERROR(__xludf.DUMMYFUNCTION("SPLIT(F76,""h"")"),"7.00")</f>
        <v>7</v>
      </c>
      <c r="H76" s="25">
        <v>0.0</v>
      </c>
      <c r="I76" s="36">
        <v>42866.0</v>
      </c>
      <c r="J76" s="29" t="s">
        <v>10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57"/>
      <c r="B77" s="28" t="s">
        <v>130</v>
      </c>
      <c r="C77" s="23" t="s">
        <v>28</v>
      </c>
      <c r="D77" s="24">
        <f t="shared" si="7"/>
        <v>1</v>
      </c>
      <c r="E77" s="24">
        <v>0.0</v>
      </c>
      <c r="F77" s="23" t="s">
        <v>28</v>
      </c>
      <c r="G77" s="24">
        <f t="shared" si="8"/>
        <v>1</v>
      </c>
      <c r="H77" s="25">
        <v>0.0</v>
      </c>
      <c r="I77" s="36">
        <v>42867.0</v>
      </c>
      <c r="J77" s="29" t="s">
        <v>16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57"/>
      <c r="B78" s="28" t="s">
        <v>131</v>
      </c>
      <c r="C78" s="23" t="s">
        <v>28</v>
      </c>
      <c r="D78" s="24">
        <f t="shared" si="7"/>
        <v>1</v>
      </c>
      <c r="E78" s="24">
        <v>0.0</v>
      </c>
      <c r="F78" s="23" t="s">
        <v>28</v>
      </c>
      <c r="G78" s="24">
        <f t="shared" si="8"/>
        <v>1</v>
      </c>
      <c r="H78" s="25">
        <v>0.0</v>
      </c>
      <c r="I78" s="36">
        <v>42867.0</v>
      </c>
      <c r="J78" s="29" t="s">
        <v>8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57"/>
      <c r="B79" s="28" t="s">
        <v>132</v>
      </c>
      <c r="C79" s="23" t="s">
        <v>85</v>
      </c>
      <c r="D79" s="24">
        <f t="shared" si="7"/>
        <v>0</v>
      </c>
      <c r="E79" s="24">
        <v>40.0</v>
      </c>
      <c r="F79" s="23" t="s">
        <v>85</v>
      </c>
      <c r="G79" s="24">
        <f t="shared" si="8"/>
        <v>0</v>
      </c>
      <c r="H79" s="25">
        <v>40.0</v>
      </c>
      <c r="I79" s="36">
        <v>42867.0</v>
      </c>
      <c r="J79" s="29" t="s">
        <v>14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57"/>
      <c r="B80" s="28" t="s">
        <v>133</v>
      </c>
      <c r="C80" s="23" t="s">
        <v>134</v>
      </c>
      <c r="D80" s="24">
        <f t="shared" si="7"/>
        <v>0</v>
      </c>
      <c r="E80" s="24">
        <v>1.0</v>
      </c>
      <c r="F80" s="23" t="s">
        <v>134</v>
      </c>
      <c r="G80" s="24">
        <f t="shared" si="8"/>
        <v>0</v>
      </c>
      <c r="H80" s="25">
        <v>1.0</v>
      </c>
      <c r="I80" s="36">
        <v>42870.0</v>
      </c>
      <c r="J80" s="29" t="s">
        <v>16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57"/>
      <c r="B81" s="28" t="s">
        <v>136</v>
      </c>
      <c r="C81" s="23" t="s">
        <v>32</v>
      </c>
      <c r="D81" s="24">
        <f t="shared" si="7"/>
        <v>8</v>
      </c>
      <c r="E81" s="24">
        <v>0.0</v>
      </c>
      <c r="F81" s="23" t="s">
        <v>137</v>
      </c>
      <c r="G81" s="24">
        <f t="shared" si="8"/>
        <v>8</v>
      </c>
      <c r="H81" s="25">
        <v>30.0</v>
      </c>
      <c r="I81" s="36">
        <v>42870.0</v>
      </c>
      <c r="J81" s="29" t="s">
        <v>13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57"/>
      <c r="B82" s="28" t="s">
        <v>138</v>
      </c>
      <c r="C82" s="23" t="s">
        <v>25</v>
      </c>
      <c r="D82" s="24">
        <f t="shared" si="7"/>
        <v>2</v>
      </c>
      <c r="E82" s="24">
        <v>0.0</v>
      </c>
      <c r="F82" s="23" t="s">
        <v>25</v>
      </c>
      <c r="G82" s="24">
        <f t="shared" si="8"/>
        <v>2</v>
      </c>
      <c r="H82" s="25">
        <v>0.0</v>
      </c>
      <c r="I82" s="36">
        <v>42868.0</v>
      </c>
      <c r="J82" s="29" t="s">
        <v>11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57"/>
      <c r="B83" s="28" t="s">
        <v>139</v>
      </c>
      <c r="C83" s="74" t="s">
        <v>65</v>
      </c>
      <c r="D83" s="24"/>
      <c r="E83" s="24"/>
      <c r="F83" s="23" t="s">
        <v>65</v>
      </c>
      <c r="G83" s="24">
        <f t="shared" si="8"/>
        <v>0</v>
      </c>
      <c r="H83" s="25">
        <v>30.0</v>
      </c>
      <c r="I83" s="36">
        <v>42865.0</v>
      </c>
      <c r="J83" s="29" t="s">
        <v>13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57"/>
      <c r="B84" s="28" t="s">
        <v>140</v>
      </c>
      <c r="C84" s="23" t="s">
        <v>65</v>
      </c>
      <c r="D84" s="24"/>
      <c r="E84" s="24"/>
      <c r="F84" s="23" t="s">
        <v>65</v>
      </c>
      <c r="G84" s="24">
        <f t="shared" si="8"/>
        <v>0</v>
      </c>
      <c r="H84" s="25">
        <v>30.0</v>
      </c>
      <c r="I84" s="36">
        <v>42867.0</v>
      </c>
      <c r="J84" s="29" t="s">
        <v>11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57"/>
      <c r="B85" s="28" t="s">
        <v>141</v>
      </c>
      <c r="C85" s="23" t="s">
        <v>28</v>
      </c>
      <c r="D85" s="24">
        <f t="shared" ref="D85:D93" si="9">IFERROR(__xludf.DUMMYFUNCTION("SPLIT(C85,""h"")"),"1.00")</f>
        <v>1</v>
      </c>
      <c r="E85" s="24">
        <v>0.0</v>
      </c>
      <c r="F85" s="23" t="s">
        <v>28</v>
      </c>
      <c r="G85" s="24">
        <f t="shared" si="8"/>
        <v>1</v>
      </c>
      <c r="H85" s="25">
        <v>0.0</v>
      </c>
      <c r="I85" s="36">
        <v>42866.0</v>
      </c>
      <c r="J85" s="29" t="s">
        <v>16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57"/>
      <c r="B86" s="28" t="s">
        <v>142</v>
      </c>
      <c r="C86" s="23" t="s">
        <v>65</v>
      </c>
      <c r="D86" s="24">
        <f t="shared" si="9"/>
        <v>0</v>
      </c>
      <c r="E86" s="24">
        <v>30.0</v>
      </c>
      <c r="F86" s="23" t="s">
        <v>65</v>
      </c>
      <c r="G86" s="24">
        <f t="shared" si="8"/>
        <v>0</v>
      </c>
      <c r="H86" s="25">
        <v>30.0</v>
      </c>
      <c r="I86" s="36">
        <v>42866.0</v>
      </c>
      <c r="J86" s="29" t="s">
        <v>16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57"/>
      <c r="B87" s="28" t="s">
        <v>144</v>
      </c>
      <c r="C87" s="23" t="s">
        <v>65</v>
      </c>
      <c r="D87" s="24">
        <f t="shared" si="9"/>
        <v>0</v>
      </c>
      <c r="E87" s="24">
        <v>30.0</v>
      </c>
      <c r="F87" s="23" t="s">
        <v>65</v>
      </c>
      <c r="G87" s="24">
        <f t="shared" si="8"/>
        <v>0</v>
      </c>
      <c r="H87" s="25">
        <v>30.0</v>
      </c>
      <c r="I87" s="36">
        <v>42868.0</v>
      </c>
      <c r="J87" s="29" t="s">
        <v>16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57"/>
      <c r="B88" s="28" t="s">
        <v>145</v>
      </c>
      <c r="C88" s="23" t="s">
        <v>28</v>
      </c>
      <c r="D88" s="24">
        <f t="shared" si="9"/>
        <v>1</v>
      </c>
      <c r="E88" s="24">
        <v>0.0</v>
      </c>
      <c r="F88" s="23" t="s">
        <v>146</v>
      </c>
      <c r="G88" s="24">
        <f t="shared" si="8"/>
        <v>1</v>
      </c>
      <c r="H88" s="25">
        <v>10.0</v>
      </c>
      <c r="I88" s="36">
        <v>42866.0</v>
      </c>
      <c r="J88" s="29" t="s">
        <v>16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57"/>
      <c r="B89" s="28" t="s">
        <v>147</v>
      </c>
      <c r="C89" s="23" t="s">
        <v>87</v>
      </c>
      <c r="D89" s="24">
        <f t="shared" si="9"/>
        <v>0</v>
      </c>
      <c r="E89" s="24">
        <v>20.0</v>
      </c>
      <c r="F89" s="23" t="s">
        <v>87</v>
      </c>
      <c r="G89" s="24">
        <f t="shared" si="8"/>
        <v>0</v>
      </c>
      <c r="H89" s="25">
        <v>20.0</v>
      </c>
      <c r="I89" s="36">
        <v>42868.0</v>
      </c>
      <c r="J89" s="29" t="s">
        <v>12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57"/>
      <c r="B90" s="28" t="s">
        <v>148</v>
      </c>
      <c r="C90" s="23" t="s">
        <v>65</v>
      </c>
      <c r="D90" s="24">
        <f t="shared" si="9"/>
        <v>0</v>
      </c>
      <c r="E90" s="24">
        <v>30.0</v>
      </c>
      <c r="F90" s="23" t="s">
        <v>65</v>
      </c>
      <c r="G90" s="24">
        <f t="shared" si="8"/>
        <v>0</v>
      </c>
      <c r="H90" s="25">
        <v>30.0</v>
      </c>
      <c r="I90" s="36">
        <v>42870.0</v>
      </c>
      <c r="J90" s="29" t="s">
        <v>16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57"/>
      <c r="B91" s="28" t="s">
        <v>149</v>
      </c>
      <c r="C91" s="23" t="s">
        <v>65</v>
      </c>
      <c r="D91" s="24">
        <f t="shared" si="9"/>
        <v>0</v>
      </c>
      <c r="E91" s="24">
        <v>30.0</v>
      </c>
      <c r="F91" s="23" t="s">
        <v>150</v>
      </c>
      <c r="G91" s="24">
        <f t="shared" si="8"/>
        <v>0</v>
      </c>
      <c r="H91" s="25">
        <v>50.0</v>
      </c>
      <c r="I91" s="36">
        <v>42867.0</v>
      </c>
      <c r="J91" s="29" t="s">
        <v>8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57"/>
      <c r="B92" s="28" t="s">
        <v>151</v>
      </c>
      <c r="C92" s="23" t="s">
        <v>65</v>
      </c>
      <c r="D92" s="24">
        <f t="shared" si="9"/>
        <v>0</v>
      </c>
      <c r="E92" s="24">
        <v>30.0</v>
      </c>
      <c r="F92" s="23" t="s">
        <v>87</v>
      </c>
      <c r="G92" s="24">
        <f t="shared" si="8"/>
        <v>0</v>
      </c>
      <c r="H92" s="25">
        <v>20.0</v>
      </c>
      <c r="I92" s="36">
        <v>42870.0</v>
      </c>
      <c r="J92" s="29" t="s">
        <v>16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57"/>
      <c r="B93" s="28" t="s">
        <v>152</v>
      </c>
      <c r="C93" s="23" t="s">
        <v>28</v>
      </c>
      <c r="D93" s="24">
        <f t="shared" si="9"/>
        <v>1</v>
      </c>
      <c r="E93" s="24">
        <v>0.0</v>
      </c>
      <c r="F93" s="23" t="s">
        <v>28</v>
      </c>
      <c r="G93" s="24">
        <f t="shared" si="8"/>
        <v>1</v>
      </c>
      <c r="H93" s="25">
        <v>0.0</v>
      </c>
      <c r="I93" s="36">
        <v>42870.0</v>
      </c>
      <c r="J93" s="29" t="s">
        <v>12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57"/>
      <c r="B94" s="28" t="s">
        <v>153</v>
      </c>
      <c r="C94" s="23" t="s">
        <v>65</v>
      </c>
      <c r="D94" s="24"/>
      <c r="E94" s="24"/>
      <c r="F94" s="23" t="s">
        <v>87</v>
      </c>
      <c r="G94" s="24"/>
      <c r="H94" s="25"/>
      <c r="I94" s="36">
        <v>42870.0</v>
      </c>
      <c r="J94" s="29" t="s">
        <v>8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57"/>
      <c r="B95" s="28" t="s">
        <v>154</v>
      </c>
      <c r="C95" s="23" t="s">
        <v>65</v>
      </c>
      <c r="D95" s="24"/>
      <c r="E95" s="24"/>
      <c r="F95" s="23" t="s">
        <v>155</v>
      </c>
      <c r="G95" s="24"/>
      <c r="H95" s="25"/>
      <c r="I95" s="36">
        <v>42870.0</v>
      </c>
      <c r="J95" s="29" t="s">
        <v>15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57"/>
      <c r="B96" s="28" t="s">
        <v>157</v>
      </c>
      <c r="C96" s="23" t="s">
        <v>65</v>
      </c>
      <c r="D96" s="24"/>
      <c r="E96" s="24"/>
      <c r="F96" s="23" t="s">
        <v>65</v>
      </c>
      <c r="G96" s="24"/>
      <c r="H96" s="25"/>
      <c r="I96" s="36">
        <v>42870.0</v>
      </c>
      <c r="J96" s="29" t="s">
        <v>10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57"/>
      <c r="B97" s="28" t="s">
        <v>158</v>
      </c>
      <c r="C97" s="23" t="s">
        <v>28</v>
      </c>
      <c r="D97" s="24"/>
      <c r="E97" s="24"/>
      <c r="F97" s="23" t="s">
        <v>105</v>
      </c>
      <c r="G97" s="24"/>
      <c r="H97" s="25"/>
      <c r="I97" s="36">
        <v>42870.0</v>
      </c>
      <c r="J97" s="29" t="s">
        <v>10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57"/>
      <c r="B98" s="28" t="s">
        <v>159</v>
      </c>
      <c r="C98" s="23" t="s">
        <v>65</v>
      </c>
      <c r="D98" s="24"/>
      <c r="E98" s="24"/>
      <c r="F98" s="23" t="s">
        <v>65</v>
      </c>
      <c r="G98" s="24"/>
      <c r="H98" s="25"/>
      <c r="I98" s="36">
        <v>42870.0</v>
      </c>
      <c r="J98" s="29" t="s">
        <v>12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57"/>
      <c r="B99" s="28" t="s">
        <v>160</v>
      </c>
      <c r="C99" s="23" t="s">
        <v>65</v>
      </c>
      <c r="D99" s="24"/>
      <c r="E99" s="24"/>
      <c r="F99" s="23" t="s">
        <v>161</v>
      </c>
      <c r="G99" s="24"/>
      <c r="H99" s="25"/>
      <c r="I99" s="36">
        <v>42870.0</v>
      </c>
      <c r="J99" s="29" t="s">
        <v>8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57"/>
      <c r="B100" s="28" t="s">
        <v>162</v>
      </c>
      <c r="C100" s="23" t="s">
        <v>65</v>
      </c>
      <c r="D100" s="24"/>
      <c r="E100" s="24"/>
      <c r="F100" s="23" t="s">
        <v>28</v>
      </c>
      <c r="G100" s="24"/>
      <c r="H100" s="25"/>
      <c r="I100" s="36">
        <v>42870.0</v>
      </c>
      <c r="J100" s="29" t="s">
        <v>15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57"/>
      <c r="B101" s="28" t="s">
        <v>163</v>
      </c>
      <c r="C101" s="23" t="s">
        <v>87</v>
      </c>
      <c r="D101" s="24"/>
      <c r="E101" s="24"/>
      <c r="F101" s="23" t="s">
        <v>65</v>
      </c>
      <c r="G101" s="24"/>
      <c r="H101" s="25"/>
      <c r="I101" s="36">
        <v>42870.0</v>
      </c>
      <c r="J101" s="29" t="s">
        <v>11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57"/>
      <c r="B102" s="28" t="s">
        <v>164</v>
      </c>
      <c r="C102" s="23" t="s">
        <v>87</v>
      </c>
      <c r="D102" s="24"/>
      <c r="E102" s="24"/>
      <c r="F102" s="23" t="s">
        <v>87</v>
      </c>
      <c r="G102" s="24"/>
      <c r="H102" s="25"/>
      <c r="I102" s="36">
        <v>42870.0</v>
      </c>
      <c r="J102" s="29" t="s">
        <v>11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57"/>
      <c r="B103" s="28" t="s">
        <v>165</v>
      </c>
      <c r="C103" s="23" t="s">
        <v>37</v>
      </c>
      <c r="D103" s="24"/>
      <c r="E103" s="24"/>
      <c r="F103" s="23" t="s">
        <v>37</v>
      </c>
      <c r="G103" s="24"/>
      <c r="H103" s="25"/>
      <c r="I103" s="36">
        <v>42870.0</v>
      </c>
      <c r="J103" s="29" t="s">
        <v>10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57"/>
      <c r="B104" s="28" t="s">
        <v>166</v>
      </c>
      <c r="C104" s="23" t="s">
        <v>105</v>
      </c>
      <c r="D104" s="24"/>
      <c r="E104" s="24"/>
      <c r="F104" s="23" t="s">
        <v>49</v>
      </c>
      <c r="G104" s="24"/>
      <c r="H104" s="25"/>
      <c r="I104" s="36">
        <v>42870.0</v>
      </c>
      <c r="J104" s="29" t="s">
        <v>14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57"/>
      <c r="B105" s="28"/>
      <c r="C105" s="23"/>
      <c r="D105" s="24"/>
      <c r="E105" s="24"/>
      <c r="F105" s="23"/>
      <c r="G105" s="24"/>
      <c r="H105" s="25"/>
      <c r="I105" s="36"/>
      <c r="J105" s="29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57"/>
      <c r="B106" s="28"/>
      <c r="C106" s="23"/>
      <c r="D106" s="24"/>
      <c r="E106" s="24"/>
      <c r="F106" s="23"/>
      <c r="G106" s="24"/>
      <c r="H106" s="25"/>
      <c r="I106" s="36"/>
      <c r="J106" s="29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57"/>
      <c r="B107" s="28"/>
      <c r="C107" s="23"/>
      <c r="D107" s="24"/>
      <c r="E107" s="24"/>
      <c r="F107" s="23"/>
      <c r="G107" s="24"/>
      <c r="H107" s="25"/>
      <c r="I107" s="36"/>
      <c r="J107" s="29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57"/>
      <c r="B108" s="28"/>
      <c r="C108" s="23"/>
      <c r="D108" s="24"/>
      <c r="E108" s="24"/>
      <c r="F108" s="23"/>
      <c r="G108" s="24"/>
      <c r="H108" s="25"/>
      <c r="I108" s="36"/>
      <c r="J108" s="29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57"/>
      <c r="B109" s="28"/>
      <c r="C109" s="23"/>
      <c r="D109" s="24"/>
      <c r="E109" s="24"/>
      <c r="F109" s="23"/>
      <c r="G109" s="24"/>
      <c r="H109" s="25"/>
      <c r="I109" s="36"/>
      <c r="J109" s="29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57"/>
      <c r="B110" s="28"/>
      <c r="C110" s="23"/>
      <c r="D110" s="24"/>
      <c r="E110" s="24"/>
      <c r="F110" s="23"/>
      <c r="G110" s="24"/>
      <c r="H110" s="25"/>
      <c r="I110" s="36"/>
      <c r="J110" s="29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57"/>
      <c r="B111" s="28"/>
      <c r="C111" s="23"/>
      <c r="D111" s="24"/>
      <c r="E111" s="24"/>
      <c r="F111" s="23"/>
      <c r="G111" s="24"/>
      <c r="H111" s="25"/>
      <c r="I111" s="36"/>
      <c r="J111" s="29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57"/>
      <c r="B112" s="28"/>
      <c r="C112" s="23"/>
      <c r="D112" s="24"/>
      <c r="E112" s="24"/>
      <c r="F112" s="23"/>
      <c r="G112" s="24"/>
      <c r="H112" s="25"/>
      <c r="I112" s="36"/>
      <c r="J112" s="29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57"/>
      <c r="B113" s="28"/>
      <c r="C113" s="23"/>
      <c r="D113" s="24"/>
      <c r="E113" s="24"/>
      <c r="F113" s="23"/>
      <c r="G113" s="24"/>
      <c r="H113" s="25"/>
      <c r="I113" s="36"/>
      <c r="J113" s="29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57"/>
      <c r="B114" s="28"/>
      <c r="C114" s="23"/>
      <c r="D114" s="24"/>
      <c r="E114" s="24"/>
      <c r="F114" s="23"/>
      <c r="G114" s="24"/>
      <c r="H114" s="25"/>
      <c r="I114" s="36"/>
      <c r="J114" s="29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57"/>
      <c r="B115" s="28"/>
      <c r="C115" s="23"/>
      <c r="D115" s="24"/>
      <c r="E115" s="24"/>
      <c r="F115" s="23"/>
      <c r="G115" s="24"/>
      <c r="H115" s="25"/>
      <c r="I115" s="36"/>
      <c r="J115" s="29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57"/>
      <c r="B116" s="28"/>
      <c r="C116" s="23"/>
      <c r="D116" s="24"/>
      <c r="E116" s="24"/>
      <c r="F116" s="23"/>
      <c r="G116" s="24"/>
      <c r="H116" s="25"/>
      <c r="I116" s="36"/>
      <c r="J116" s="29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57"/>
      <c r="B117" s="28"/>
      <c r="C117" s="23"/>
      <c r="D117" s="24"/>
      <c r="E117" s="24"/>
      <c r="F117" s="23"/>
      <c r="G117" s="24"/>
      <c r="H117" s="25"/>
      <c r="I117" s="36"/>
      <c r="J117" s="29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57"/>
      <c r="B118" s="28"/>
      <c r="C118" s="23"/>
      <c r="D118" s="24"/>
      <c r="E118" s="24"/>
      <c r="F118" s="23"/>
      <c r="G118" s="24"/>
      <c r="H118" s="25"/>
      <c r="I118" s="36"/>
      <c r="J118" s="29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57"/>
      <c r="B119" s="28"/>
      <c r="C119" s="23"/>
      <c r="D119" s="24"/>
      <c r="E119" s="24"/>
      <c r="F119" s="23"/>
      <c r="G119" s="24"/>
      <c r="H119" s="25"/>
      <c r="I119" s="36"/>
      <c r="J119" s="29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57"/>
      <c r="B120" s="28"/>
      <c r="C120" s="23"/>
      <c r="D120" s="24"/>
      <c r="E120" s="24"/>
      <c r="F120" s="23"/>
      <c r="G120" s="24"/>
      <c r="H120" s="25"/>
      <c r="I120" s="36"/>
      <c r="J120" s="29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57"/>
      <c r="B121" s="28"/>
      <c r="C121" s="23"/>
      <c r="D121" s="24"/>
      <c r="E121" s="24"/>
      <c r="F121" s="23"/>
      <c r="G121" s="24"/>
      <c r="H121" s="25"/>
      <c r="I121" s="36"/>
      <c r="J121" s="29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57"/>
      <c r="B122" s="28"/>
      <c r="C122" s="23"/>
      <c r="D122" s="24"/>
      <c r="E122" s="24"/>
      <c r="F122" s="23"/>
      <c r="G122" s="24"/>
      <c r="H122" s="25"/>
      <c r="I122" s="36"/>
      <c r="J122" s="29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57"/>
      <c r="B123" s="28"/>
      <c r="C123" s="23"/>
      <c r="D123" s="24"/>
      <c r="E123" s="24"/>
      <c r="F123" s="23"/>
      <c r="G123" s="24"/>
      <c r="H123" s="25"/>
      <c r="I123" s="36"/>
      <c r="J123" s="29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57"/>
      <c r="B124" s="28"/>
      <c r="C124" s="23"/>
      <c r="D124" s="24"/>
      <c r="E124" s="24"/>
      <c r="F124" s="23"/>
      <c r="G124" s="24"/>
      <c r="H124" s="25"/>
      <c r="I124" s="36"/>
      <c r="J124" s="29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57"/>
      <c r="B125" s="28"/>
      <c r="C125" s="23"/>
      <c r="D125" s="24"/>
      <c r="E125" s="24"/>
      <c r="F125" s="23"/>
      <c r="G125" s="24"/>
      <c r="H125" s="25"/>
      <c r="I125" s="36"/>
      <c r="J125" s="29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57"/>
      <c r="B126" s="28"/>
      <c r="C126" s="23"/>
      <c r="D126" s="24"/>
      <c r="E126" s="24"/>
      <c r="F126" s="23"/>
      <c r="G126" s="24"/>
      <c r="H126" s="25"/>
      <c r="I126" s="36"/>
      <c r="J126" s="29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57"/>
      <c r="B127" s="28"/>
      <c r="C127" s="23"/>
      <c r="D127" s="24"/>
      <c r="E127" s="24"/>
      <c r="F127" s="23"/>
      <c r="G127" s="24"/>
      <c r="H127" s="25"/>
      <c r="I127" s="36"/>
      <c r="J127" s="29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57"/>
      <c r="B128" s="28"/>
      <c r="C128" s="23"/>
      <c r="D128" s="24"/>
      <c r="E128" s="24"/>
      <c r="F128" s="23"/>
      <c r="G128" s="24"/>
      <c r="H128" s="25"/>
      <c r="I128" s="36"/>
      <c r="J128" s="29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57"/>
      <c r="B129" s="28"/>
      <c r="C129" s="23"/>
      <c r="D129" s="24"/>
      <c r="E129" s="24"/>
      <c r="F129" s="23"/>
      <c r="G129" s="24"/>
      <c r="H129" s="25"/>
      <c r="I129" s="36"/>
      <c r="J129" s="29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57"/>
      <c r="B130" s="28"/>
      <c r="C130" s="23"/>
      <c r="D130" s="24"/>
      <c r="E130" s="24"/>
      <c r="F130" s="23"/>
      <c r="G130" s="24"/>
      <c r="H130" s="25"/>
      <c r="I130" s="36"/>
      <c r="J130" s="29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57"/>
      <c r="B131" s="28"/>
      <c r="C131" s="23"/>
      <c r="D131" s="24"/>
      <c r="E131" s="24"/>
      <c r="F131" s="23"/>
      <c r="G131" s="24"/>
      <c r="H131" s="25"/>
      <c r="I131" s="36"/>
      <c r="J131" s="29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57"/>
      <c r="B132" s="28"/>
      <c r="C132" s="23"/>
      <c r="D132" s="24"/>
      <c r="E132" s="24"/>
      <c r="F132" s="23"/>
      <c r="G132" s="24"/>
      <c r="H132" s="25"/>
      <c r="I132" s="36"/>
      <c r="J132" s="29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57"/>
      <c r="B133" s="28"/>
      <c r="C133" s="23"/>
      <c r="D133" s="24"/>
      <c r="E133" s="24"/>
      <c r="F133" s="23"/>
      <c r="G133" s="24"/>
      <c r="H133" s="25"/>
      <c r="I133" s="36"/>
      <c r="J133" s="29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57"/>
      <c r="B134" s="28"/>
      <c r="C134" s="23"/>
      <c r="D134" s="24"/>
      <c r="E134" s="24"/>
      <c r="F134" s="23"/>
      <c r="G134" s="24"/>
      <c r="H134" s="25"/>
      <c r="I134" s="36"/>
      <c r="J134" s="29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57"/>
      <c r="B135" s="28"/>
      <c r="C135" s="23"/>
      <c r="D135" s="24"/>
      <c r="E135" s="24"/>
      <c r="F135" s="23"/>
      <c r="G135" s="24"/>
      <c r="H135" s="25"/>
      <c r="I135" s="36"/>
      <c r="J135" s="29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57"/>
      <c r="B136" s="28"/>
      <c r="C136" s="23"/>
      <c r="D136" s="24"/>
      <c r="E136" s="24"/>
      <c r="F136" s="23"/>
      <c r="G136" s="24"/>
      <c r="H136" s="25"/>
      <c r="I136" s="36"/>
      <c r="J136" s="29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57"/>
      <c r="B137" s="28"/>
      <c r="C137" s="23"/>
      <c r="D137" s="24"/>
      <c r="E137" s="24"/>
      <c r="F137" s="23"/>
      <c r="G137" s="24"/>
      <c r="H137" s="25"/>
      <c r="I137" s="36"/>
      <c r="J137" s="29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57"/>
      <c r="B138" s="28"/>
      <c r="C138" s="23"/>
      <c r="D138" s="24"/>
      <c r="E138" s="24"/>
      <c r="F138" s="23"/>
      <c r="G138" s="24"/>
      <c r="H138" s="25"/>
      <c r="I138" s="36"/>
      <c r="J138" s="29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57"/>
      <c r="B139" s="28"/>
      <c r="C139" s="23"/>
      <c r="D139" s="24"/>
      <c r="E139" s="24"/>
      <c r="F139" s="23"/>
      <c r="G139" s="24"/>
      <c r="H139" s="25"/>
      <c r="I139" s="36"/>
      <c r="J139" s="29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57"/>
      <c r="B140" s="28"/>
      <c r="C140" s="23"/>
      <c r="D140" s="24"/>
      <c r="E140" s="24"/>
      <c r="F140" s="23"/>
      <c r="G140" s="24"/>
      <c r="H140" s="25"/>
      <c r="I140" s="36"/>
      <c r="J140" s="29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57"/>
      <c r="B141" s="28"/>
      <c r="C141" s="23"/>
      <c r="D141" s="24"/>
      <c r="E141" s="24"/>
      <c r="F141" s="23"/>
      <c r="G141" s="24"/>
      <c r="H141" s="25"/>
      <c r="I141" s="36"/>
      <c r="J141" s="29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57"/>
      <c r="B142" s="28"/>
      <c r="C142" s="23"/>
      <c r="D142" s="24"/>
      <c r="E142" s="24"/>
      <c r="F142" s="23"/>
      <c r="G142" s="24"/>
      <c r="H142" s="25"/>
      <c r="I142" s="36"/>
      <c r="J142" s="29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57"/>
      <c r="B143" s="28"/>
      <c r="C143" s="23"/>
      <c r="D143" s="24"/>
      <c r="E143" s="24"/>
      <c r="F143" s="23"/>
      <c r="G143" s="24"/>
      <c r="H143" s="25"/>
      <c r="I143" s="36"/>
      <c r="J143" s="29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57"/>
      <c r="B144" s="28"/>
      <c r="C144" s="23"/>
      <c r="D144" s="24"/>
      <c r="E144" s="24"/>
      <c r="F144" s="23"/>
      <c r="G144" s="24"/>
      <c r="H144" s="25"/>
      <c r="I144" s="36"/>
      <c r="J144" s="29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57"/>
      <c r="B145" s="28"/>
      <c r="C145" s="23"/>
      <c r="D145" s="24"/>
      <c r="E145" s="24"/>
      <c r="F145" s="23"/>
      <c r="G145" s="24"/>
      <c r="H145" s="25"/>
      <c r="I145" s="36"/>
      <c r="J145" s="29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57"/>
      <c r="B146" s="28"/>
      <c r="C146" s="23"/>
      <c r="D146" s="24"/>
      <c r="E146" s="24"/>
      <c r="F146" s="23"/>
      <c r="G146" s="24"/>
      <c r="H146" s="25"/>
      <c r="I146" s="36"/>
      <c r="J146" s="29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57"/>
      <c r="B147" s="28"/>
      <c r="C147" s="23"/>
      <c r="D147" s="24"/>
      <c r="E147" s="24"/>
      <c r="F147" s="23"/>
      <c r="G147" s="24"/>
      <c r="H147" s="25"/>
      <c r="I147" s="36"/>
      <c r="J147" s="29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57"/>
      <c r="B148" s="28"/>
      <c r="C148" s="23"/>
      <c r="D148" s="24"/>
      <c r="E148" s="24"/>
      <c r="F148" s="23"/>
      <c r="G148" s="24"/>
      <c r="H148" s="25"/>
      <c r="I148" s="36"/>
      <c r="J148" s="29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57"/>
      <c r="B149" s="28"/>
      <c r="C149" s="23"/>
      <c r="D149" s="24"/>
      <c r="E149" s="24"/>
      <c r="F149" s="23"/>
      <c r="G149" s="24"/>
      <c r="H149" s="25"/>
      <c r="I149" s="36"/>
      <c r="J149" s="29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57"/>
      <c r="B150" s="28"/>
      <c r="C150" s="23"/>
      <c r="D150" s="24"/>
      <c r="E150" s="24"/>
      <c r="F150" s="23"/>
      <c r="G150" s="24"/>
      <c r="H150" s="25"/>
      <c r="I150" s="36"/>
      <c r="J150" s="29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57"/>
      <c r="B151" s="28"/>
      <c r="C151" s="23"/>
      <c r="D151" s="24"/>
      <c r="E151" s="24"/>
      <c r="F151" s="23"/>
      <c r="G151" s="24"/>
      <c r="H151" s="25"/>
      <c r="I151" s="36"/>
      <c r="J151" s="29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57"/>
      <c r="B152" s="28"/>
      <c r="C152" s="23"/>
      <c r="D152" s="24"/>
      <c r="E152" s="24"/>
      <c r="F152" s="23"/>
      <c r="G152" s="24"/>
      <c r="H152" s="25"/>
      <c r="I152" s="36"/>
      <c r="J152" s="29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57"/>
      <c r="B153" s="28"/>
      <c r="C153" s="23"/>
      <c r="D153" s="24"/>
      <c r="E153" s="24"/>
      <c r="F153" s="23"/>
      <c r="G153" s="24"/>
      <c r="H153" s="25"/>
      <c r="I153" s="36"/>
      <c r="J153" s="29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57"/>
      <c r="B154" s="28"/>
      <c r="C154" s="23"/>
      <c r="D154" s="24"/>
      <c r="E154" s="24"/>
      <c r="F154" s="23"/>
      <c r="G154" s="24"/>
      <c r="H154" s="25"/>
      <c r="I154" s="36"/>
      <c r="J154" s="29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57"/>
      <c r="B155" s="28"/>
      <c r="C155" s="23"/>
      <c r="D155" s="24"/>
      <c r="E155" s="24"/>
      <c r="F155" s="23"/>
      <c r="G155" s="24"/>
      <c r="H155" s="25"/>
      <c r="I155" s="36"/>
      <c r="J155" s="29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57"/>
      <c r="B156" s="28"/>
      <c r="C156" s="23"/>
      <c r="D156" s="24"/>
      <c r="E156" s="24"/>
      <c r="F156" s="23"/>
      <c r="G156" s="24"/>
      <c r="H156" s="25"/>
      <c r="I156" s="36"/>
      <c r="J156" s="29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57"/>
      <c r="B157" s="28"/>
      <c r="C157" s="23"/>
      <c r="D157" s="24"/>
      <c r="E157" s="24"/>
      <c r="F157" s="23"/>
      <c r="G157" s="24"/>
      <c r="H157" s="25"/>
      <c r="I157" s="36"/>
      <c r="J157" s="29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57"/>
      <c r="B158" s="28"/>
      <c r="C158" s="23"/>
      <c r="D158" s="24"/>
      <c r="E158" s="24"/>
      <c r="F158" s="23"/>
      <c r="G158" s="24"/>
      <c r="H158" s="25"/>
      <c r="I158" s="36"/>
      <c r="J158" s="29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57"/>
      <c r="B159" s="28"/>
      <c r="C159" s="23"/>
      <c r="D159" s="24"/>
      <c r="E159" s="24"/>
      <c r="F159" s="23"/>
      <c r="G159" s="24"/>
      <c r="H159" s="25"/>
      <c r="I159" s="36"/>
      <c r="J159" s="29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57"/>
      <c r="B160" s="28"/>
      <c r="C160" s="23"/>
      <c r="D160" s="24"/>
      <c r="E160" s="24"/>
      <c r="F160" s="23"/>
      <c r="G160" s="24"/>
      <c r="H160" s="25"/>
      <c r="I160" s="36"/>
      <c r="J160" s="29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57"/>
      <c r="B161" s="28"/>
      <c r="C161" s="23"/>
      <c r="D161" s="24"/>
      <c r="E161" s="24"/>
      <c r="F161" s="23"/>
      <c r="G161" s="24"/>
      <c r="H161" s="25"/>
      <c r="I161" s="36"/>
      <c r="J161" s="29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57"/>
      <c r="B162" s="28"/>
      <c r="C162" s="23"/>
      <c r="D162" s="24"/>
      <c r="E162" s="24"/>
      <c r="F162" s="23"/>
      <c r="G162" s="24"/>
      <c r="H162" s="25"/>
      <c r="I162" s="36"/>
      <c r="J162" s="29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57"/>
      <c r="B163" s="28"/>
      <c r="C163" s="23"/>
      <c r="D163" s="24"/>
      <c r="E163" s="24"/>
      <c r="F163" s="23"/>
      <c r="G163" s="24"/>
      <c r="H163" s="25"/>
      <c r="I163" s="36"/>
      <c r="J163" s="29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57"/>
      <c r="B164" s="28"/>
      <c r="C164" s="23"/>
      <c r="D164" s="24"/>
      <c r="E164" s="24"/>
      <c r="F164" s="23"/>
      <c r="G164" s="24"/>
      <c r="H164" s="25"/>
      <c r="I164" s="36"/>
      <c r="J164" s="29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57"/>
      <c r="B165" s="28"/>
      <c r="C165" s="23"/>
      <c r="D165" s="24"/>
      <c r="E165" s="24"/>
      <c r="F165" s="23"/>
      <c r="G165" s="24"/>
      <c r="H165" s="25"/>
      <c r="I165" s="36"/>
      <c r="J165" s="29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57"/>
      <c r="B166" s="28"/>
      <c r="C166" s="23"/>
      <c r="D166" s="24"/>
      <c r="E166" s="24"/>
      <c r="F166" s="23"/>
      <c r="G166" s="24"/>
      <c r="H166" s="25"/>
      <c r="I166" s="36"/>
      <c r="J166" s="29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57"/>
      <c r="B167" s="28"/>
      <c r="C167" s="23"/>
      <c r="D167" s="24"/>
      <c r="E167" s="24"/>
      <c r="F167" s="23"/>
      <c r="G167" s="24"/>
      <c r="H167" s="25"/>
      <c r="I167" s="36"/>
      <c r="J167" s="29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57"/>
      <c r="B168" s="28"/>
      <c r="C168" s="23"/>
      <c r="D168" s="24"/>
      <c r="E168" s="24"/>
      <c r="F168" s="23"/>
      <c r="G168" s="24"/>
      <c r="H168" s="25"/>
      <c r="I168" s="36"/>
      <c r="J168" s="29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57"/>
      <c r="B169" s="28"/>
      <c r="C169" s="23"/>
      <c r="D169" s="24"/>
      <c r="E169" s="24"/>
      <c r="F169" s="23"/>
      <c r="G169" s="24"/>
      <c r="H169" s="25"/>
      <c r="I169" s="36"/>
      <c r="J169" s="29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57"/>
      <c r="B170" s="28"/>
      <c r="C170" s="23"/>
      <c r="D170" s="24"/>
      <c r="E170" s="24"/>
      <c r="F170" s="23"/>
      <c r="G170" s="24"/>
      <c r="H170" s="25"/>
      <c r="I170" s="36"/>
      <c r="J170" s="29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57"/>
      <c r="B171" s="28"/>
      <c r="C171" s="23"/>
      <c r="D171" s="24"/>
      <c r="E171" s="24"/>
      <c r="F171" s="23"/>
      <c r="G171" s="24"/>
      <c r="H171" s="25"/>
      <c r="I171" s="36"/>
      <c r="J171" s="29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57"/>
      <c r="B172" s="28"/>
      <c r="C172" s="23"/>
      <c r="D172" s="24"/>
      <c r="E172" s="24"/>
      <c r="F172" s="23"/>
      <c r="G172" s="24"/>
      <c r="H172" s="25"/>
      <c r="I172" s="36"/>
      <c r="J172" s="29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57"/>
      <c r="B173" s="28"/>
      <c r="C173" s="23"/>
      <c r="D173" s="24"/>
      <c r="E173" s="24"/>
      <c r="F173" s="23"/>
      <c r="G173" s="24"/>
      <c r="H173" s="25"/>
      <c r="I173" s="36"/>
      <c r="J173" s="29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57"/>
      <c r="B174" s="28"/>
      <c r="C174" s="23"/>
      <c r="D174" s="24"/>
      <c r="E174" s="24"/>
      <c r="F174" s="23"/>
      <c r="G174" s="24"/>
      <c r="H174" s="25"/>
      <c r="I174" s="36"/>
      <c r="J174" s="29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77"/>
      <c r="B175" s="6"/>
      <c r="C175" s="6"/>
      <c r="D175" s="6"/>
      <c r="E175" s="6"/>
      <c r="F175" s="6"/>
      <c r="G175" s="6"/>
      <c r="H175" s="6"/>
      <c r="I175" s="6"/>
      <c r="J175" s="29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77"/>
      <c r="B176" s="6"/>
      <c r="C176" s="6"/>
      <c r="D176" s="6"/>
      <c r="E176" s="6"/>
      <c r="F176" s="6"/>
      <c r="G176" s="6"/>
      <c r="H176" s="6"/>
      <c r="I176" s="6"/>
      <c r="J176" s="29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77"/>
      <c r="B177" s="6"/>
      <c r="C177" s="6"/>
      <c r="D177" s="6"/>
      <c r="E177" s="6"/>
      <c r="F177" s="6"/>
      <c r="G177" s="6"/>
      <c r="H177" s="6"/>
      <c r="I177" s="6"/>
      <c r="J177" s="29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77"/>
      <c r="B178" s="6"/>
      <c r="C178" s="6"/>
      <c r="D178" s="6"/>
      <c r="E178" s="6"/>
      <c r="F178" s="6"/>
      <c r="G178" s="6"/>
      <c r="H178" s="6"/>
      <c r="I178" s="6"/>
      <c r="J178" s="29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77"/>
      <c r="B179" s="6"/>
      <c r="C179" s="6"/>
      <c r="D179" s="6"/>
      <c r="E179" s="6"/>
      <c r="F179" s="6"/>
      <c r="G179" s="6"/>
      <c r="H179" s="6"/>
      <c r="I179" s="6"/>
      <c r="J179" s="29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77"/>
      <c r="B180" s="6"/>
      <c r="C180" s="6"/>
      <c r="D180" s="6"/>
      <c r="E180" s="6"/>
      <c r="F180" s="6"/>
      <c r="G180" s="6"/>
      <c r="H180" s="6"/>
      <c r="I180" s="6"/>
      <c r="J180" s="29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77"/>
      <c r="B181" s="6"/>
      <c r="C181" s="6"/>
      <c r="D181" s="6"/>
      <c r="E181" s="6"/>
      <c r="F181" s="6"/>
      <c r="G181" s="6"/>
      <c r="H181" s="6"/>
      <c r="I181" s="6"/>
      <c r="J181" s="29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77"/>
      <c r="B182" s="6"/>
      <c r="C182" s="6"/>
      <c r="D182" s="6"/>
      <c r="E182" s="6"/>
      <c r="F182" s="6"/>
      <c r="G182" s="6"/>
      <c r="H182" s="6"/>
      <c r="I182" s="6"/>
      <c r="J182" s="29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77"/>
      <c r="B183" s="6"/>
      <c r="C183" s="6"/>
      <c r="D183" s="6"/>
      <c r="E183" s="6"/>
      <c r="F183" s="6"/>
      <c r="G183" s="6"/>
      <c r="H183" s="6"/>
      <c r="I183" s="6"/>
      <c r="J183" s="29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77"/>
      <c r="B184" s="6"/>
      <c r="C184" s="6"/>
      <c r="D184" s="6"/>
      <c r="E184" s="6"/>
      <c r="F184" s="6"/>
      <c r="G184" s="6"/>
      <c r="H184" s="6"/>
      <c r="I184" s="6"/>
      <c r="J184" s="29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77"/>
      <c r="B185" s="6"/>
      <c r="C185" s="6"/>
      <c r="D185" s="6"/>
      <c r="E185" s="6"/>
      <c r="F185" s="6"/>
      <c r="G185" s="6"/>
      <c r="H185" s="6"/>
      <c r="I185" s="6"/>
      <c r="J185" s="29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77"/>
      <c r="B186" s="6"/>
      <c r="C186" s="6"/>
      <c r="D186" s="6"/>
      <c r="E186" s="6"/>
      <c r="F186" s="6"/>
      <c r="G186" s="6"/>
      <c r="H186" s="6"/>
      <c r="I186" s="6"/>
      <c r="J186" s="29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77"/>
      <c r="B187" s="6"/>
      <c r="C187" s="6"/>
      <c r="D187" s="6"/>
      <c r="E187" s="6"/>
      <c r="F187" s="6"/>
      <c r="G187" s="6"/>
      <c r="H187" s="6"/>
      <c r="I187" s="6"/>
      <c r="J187" s="29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77"/>
      <c r="B188" s="6"/>
      <c r="C188" s="6"/>
      <c r="D188" s="6"/>
      <c r="E188" s="6"/>
      <c r="F188" s="6"/>
      <c r="G188" s="6"/>
      <c r="H188" s="6"/>
      <c r="I188" s="6"/>
      <c r="J188" s="29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77"/>
      <c r="B189" s="6"/>
      <c r="C189" s="6"/>
      <c r="D189" s="6"/>
      <c r="E189" s="6"/>
      <c r="F189" s="6"/>
      <c r="G189" s="6"/>
      <c r="H189" s="6"/>
      <c r="I189" s="6"/>
      <c r="J189" s="29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77"/>
      <c r="B190" s="6"/>
      <c r="C190" s="6"/>
      <c r="D190" s="6"/>
      <c r="E190" s="6"/>
      <c r="F190" s="6"/>
      <c r="G190" s="6"/>
      <c r="H190" s="6"/>
      <c r="I190" s="6"/>
      <c r="J190" s="29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77"/>
      <c r="B191" s="6"/>
      <c r="C191" s="6"/>
      <c r="D191" s="6"/>
      <c r="E191" s="6"/>
      <c r="F191" s="6"/>
      <c r="G191" s="6"/>
      <c r="H191" s="6"/>
      <c r="I191" s="6"/>
      <c r="J191" s="29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77"/>
      <c r="B192" s="6"/>
      <c r="C192" s="6"/>
      <c r="D192" s="6"/>
      <c r="E192" s="6"/>
      <c r="F192" s="6"/>
      <c r="G192" s="6"/>
      <c r="H192" s="6"/>
      <c r="I192" s="6"/>
      <c r="J192" s="29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77"/>
      <c r="B193" s="6"/>
      <c r="C193" s="6"/>
      <c r="D193" s="6"/>
      <c r="E193" s="6"/>
      <c r="F193" s="6"/>
      <c r="G193" s="6"/>
      <c r="H193" s="6"/>
      <c r="I193" s="6"/>
      <c r="J193" s="29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77"/>
      <c r="B194" s="6"/>
      <c r="C194" s="6"/>
      <c r="D194" s="6"/>
      <c r="E194" s="6"/>
      <c r="F194" s="6"/>
      <c r="G194" s="6"/>
      <c r="H194" s="6"/>
      <c r="I194" s="6"/>
      <c r="J194" s="29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77"/>
      <c r="B195" s="6"/>
      <c r="C195" s="6"/>
      <c r="D195" s="6"/>
      <c r="E195" s="6"/>
      <c r="F195" s="6"/>
      <c r="G195" s="6"/>
      <c r="H195" s="6"/>
      <c r="I195" s="6"/>
      <c r="J195" s="29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77"/>
      <c r="B196" s="6"/>
      <c r="C196" s="6"/>
      <c r="D196" s="6"/>
      <c r="E196" s="6"/>
      <c r="F196" s="6"/>
      <c r="G196" s="6"/>
      <c r="H196" s="6"/>
      <c r="I196" s="6"/>
      <c r="J196" s="29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77"/>
      <c r="B197" s="6"/>
      <c r="C197" s="6"/>
      <c r="D197" s="6"/>
      <c r="E197" s="6"/>
      <c r="F197" s="6"/>
      <c r="G197" s="6"/>
      <c r="H197" s="6"/>
      <c r="I197" s="6"/>
      <c r="J197" s="29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77"/>
      <c r="B198" s="6"/>
      <c r="C198" s="6"/>
      <c r="D198" s="6"/>
      <c r="E198" s="6"/>
      <c r="F198" s="6"/>
      <c r="G198" s="6"/>
      <c r="H198" s="6"/>
      <c r="I198" s="6"/>
      <c r="J198" s="29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77"/>
      <c r="B199" s="6"/>
      <c r="C199" s="6"/>
      <c r="D199" s="6"/>
      <c r="E199" s="6"/>
      <c r="F199" s="6"/>
      <c r="G199" s="6"/>
      <c r="H199" s="6"/>
      <c r="I199" s="6"/>
      <c r="J199" s="29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77"/>
      <c r="B200" s="6"/>
      <c r="C200" s="6"/>
      <c r="D200" s="6"/>
      <c r="E200" s="6"/>
      <c r="F200" s="6"/>
      <c r="G200" s="6"/>
      <c r="H200" s="6"/>
      <c r="I200" s="6"/>
      <c r="J200" s="29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77"/>
      <c r="B201" s="6"/>
      <c r="C201" s="6"/>
      <c r="D201" s="6"/>
      <c r="E201" s="6"/>
      <c r="F201" s="6"/>
      <c r="G201" s="6"/>
      <c r="H201" s="6"/>
      <c r="I201" s="6"/>
      <c r="J201" s="29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77"/>
      <c r="B202" s="6"/>
      <c r="C202" s="6"/>
      <c r="D202" s="6"/>
      <c r="E202" s="6"/>
      <c r="F202" s="6"/>
      <c r="G202" s="6"/>
      <c r="H202" s="6"/>
      <c r="I202" s="6"/>
      <c r="J202" s="29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77"/>
      <c r="B203" s="6"/>
      <c r="C203" s="6"/>
      <c r="D203" s="6"/>
      <c r="E203" s="6"/>
      <c r="F203" s="6"/>
      <c r="G203" s="6"/>
      <c r="H203" s="6"/>
      <c r="I203" s="6"/>
      <c r="J203" s="29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77"/>
      <c r="B204" s="6"/>
      <c r="C204" s="6"/>
      <c r="D204" s="6"/>
      <c r="E204" s="6"/>
      <c r="F204" s="6"/>
      <c r="G204" s="6"/>
      <c r="H204" s="6"/>
      <c r="I204" s="6"/>
      <c r="J204" s="29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77"/>
      <c r="B205" s="6"/>
      <c r="C205" s="6"/>
      <c r="D205" s="6"/>
      <c r="E205" s="6"/>
      <c r="F205" s="6"/>
      <c r="G205" s="6"/>
      <c r="H205" s="6"/>
      <c r="I205" s="6"/>
      <c r="J205" s="29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77"/>
      <c r="B206" s="6"/>
      <c r="C206" s="6"/>
      <c r="D206" s="6"/>
      <c r="E206" s="6"/>
      <c r="F206" s="6"/>
      <c r="G206" s="6"/>
      <c r="H206" s="6"/>
      <c r="I206" s="6"/>
      <c r="J206" s="29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77"/>
      <c r="B207" s="6"/>
      <c r="C207" s="6"/>
      <c r="D207" s="6"/>
      <c r="E207" s="6"/>
      <c r="F207" s="6"/>
      <c r="G207" s="6"/>
      <c r="H207" s="6"/>
      <c r="I207" s="6"/>
      <c r="J207" s="29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77"/>
      <c r="B208" s="6"/>
      <c r="C208" s="6"/>
      <c r="D208" s="6"/>
      <c r="E208" s="6"/>
      <c r="F208" s="6"/>
      <c r="G208" s="6"/>
      <c r="H208" s="6"/>
      <c r="I208" s="6"/>
      <c r="J208" s="29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77"/>
      <c r="B209" s="6"/>
      <c r="C209" s="6"/>
      <c r="D209" s="6"/>
      <c r="E209" s="6"/>
      <c r="F209" s="6"/>
      <c r="G209" s="6"/>
      <c r="H209" s="6"/>
      <c r="I209" s="6"/>
      <c r="J209" s="29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77"/>
      <c r="B210" s="6"/>
      <c r="C210" s="6"/>
      <c r="D210" s="6"/>
      <c r="E210" s="6"/>
      <c r="F210" s="6"/>
      <c r="G210" s="6"/>
      <c r="H210" s="6"/>
      <c r="I210" s="6"/>
      <c r="J210" s="29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77"/>
      <c r="B211" s="6"/>
      <c r="C211" s="6"/>
      <c r="D211" s="6"/>
      <c r="E211" s="6"/>
      <c r="F211" s="6"/>
      <c r="G211" s="6"/>
      <c r="H211" s="6"/>
      <c r="I211" s="6"/>
      <c r="J211" s="29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77"/>
      <c r="B212" s="6"/>
      <c r="C212" s="6"/>
      <c r="D212" s="6"/>
      <c r="E212" s="6"/>
      <c r="F212" s="6"/>
      <c r="G212" s="6"/>
      <c r="H212" s="6"/>
      <c r="I212" s="6"/>
      <c r="J212" s="29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77"/>
      <c r="B213" s="6"/>
      <c r="C213" s="6"/>
      <c r="D213" s="6"/>
      <c r="E213" s="6"/>
      <c r="F213" s="6"/>
      <c r="G213" s="6"/>
      <c r="H213" s="6"/>
      <c r="I213" s="6"/>
      <c r="J213" s="29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77"/>
      <c r="B214" s="6"/>
      <c r="C214" s="6"/>
      <c r="D214" s="6"/>
      <c r="E214" s="6"/>
      <c r="F214" s="6"/>
      <c r="G214" s="6"/>
      <c r="H214" s="6"/>
      <c r="I214" s="6"/>
      <c r="J214" s="29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77"/>
      <c r="B215" s="6"/>
      <c r="C215" s="6"/>
      <c r="D215" s="6"/>
      <c r="E215" s="6"/>
      <c r="F215" s="6"/>
      <c r="G215" s="6"/>
      <c r="H215" s="6"/>
      <c r="I215" s="6"/>
      <c r="J215" s="29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77"/>
      <c r="B216" s="6"/>
      <c r="C216" s="6"/>
      <c r="D216" s="6"/>
      <c r="E216" s="6"/>
      <c r="F216" s="6"/>
      <c r="G216" s="6"/>
      <c r="H216" s="6"/>
      <c r="I216" s="6"/>
      <c r="J216" s="29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77"/>
      <c r="B217" s="6"/>
      <c r="C217" s="6"/>
      <c r="D217" s="6"/>
      <c r="E217" s="6"/>
      <c r="F217" s="6"/>
      <c r="G217" s="6"/>
      <c r="H217" s="6"/>
      <c r="I217" s="6"/>
      <c r="J217" s="29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77"/>
      <c r="B218" s="6"/>
      <c r="C218" s="6"/>
      <c r="D218" s="6"/>
      <c r="E218" s="6"/>
      <c r="F218" s="6"/>
      <c r="G218" s="6"/>
      <c r="H218" s="6"/>
      <c r="I218" s="6"/>
      <c r="J218" s="29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77"/>
      <c r="B219" s="6"/>
      <c r="C219" s="6"/>
      <c r="D219" s="6"/>
      <c r="E219" s="6"/>
      <c r="F219" s="6"/>
      <c r="G219" s="6"/>
      <c r="H219" s="6"/>
      <c r="I219" s="6"/>
      <c r="J219" s="29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77"/>
      <c r="B220" s="6"/>
      <c r="C220" s="6"/>
      <c r="D220" s="6"/>
      <c r="E220" s="6"/>
      <c r="F220" s="6"/>
      <c r="G220" s="6"/>
      <c r="H220" s="6"/>
      <c r="I220" s="6"/>
      <c r="J220" s="29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77"/>
      <c r="B221" s="6"/>
      <c r="C221" s="6"/>
      <c r="D221" s="6"/>
      <c r="E221" s="6"/>
      <c r="F221" s="6"/>
      <c r="G221" s="6"/>
      <c r="H221" s="6"/>
      <c r="I221" s="6"/>
      <c r="J221" s="29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77"/>
      <c r="B222" s="6"/>
      <c r="C222" s="6"/>
      <c r="D222" s="6"/>
      <c r="E222" s="6"/>
      <c r="F222" s="6"/>
      <c r="G222" s="6"/>
      <c r="H222" s="6"/>
      <c r="I222" s="6"/>
      <c r="J222" s="29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77"/>
      <c r="B223" s="6"/>
      <c r="C223" s="6"/>
      <c r="D223" s="6"/>
      <c r="E223" s="6"/>
      <c r="F223" s="6"/>
      <c r="G223" s="6"/>
      <c r="H223" s="6"/>
      <c r="I223" s="6"/>
      <c r="J223" s="29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77"/>
      <c r="B224" s="6"/>
      <c r="C224" s="6"/>
      <c r="D224" s="6"/>
      <c r="E224" s="6"/>
      <c r="F224" s="6"/>
      <c r="G224" s="6"/>
      <c r="H224" s="6"/>
      <c r="I224" s="6"/>
      <c r="J224" s="29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77"/>
      <c r="B225" s="6"/>
      <c r="C225" s="6"/>
      <c r="D225" s="6"/>
      <c r="E225" s="6"/>
      <c r="F225" s="6"/>
      <c r="G225" s="6"/>
      <c r="H225" s="6"/>
      <c r="I225" s="6"/>
      <c r="J225" s="29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77"/>
      <c r="B226" s="6"/>
      <c r="C226" s="6"/>
      <c r="D226" s="6"/>
      <c r="E226" s="6"/>
      <c r="F226" s="6"/>
      <c r="G226" s="6"/>
      <c r="H226" s="6"/>
      <c r="I226" s="6"/>
      <c r="J226" s="29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77"/>
      <c r="B227" s="6"/>
      <c r="C227" s="6"/>
      <c r="D227" s="6"/>
      <c r="E227" s="6"/>
      <c r="F227" s="6"/>
      <c r="G227" s="6"/>
      <c r="H227" s="6"/>
      <c r="I227" s="6"/>
      <c r="J227" s="29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77"/>
      <c r="B228" s="6"/>
      <c r="C228" s="6"/>
      <c r="D228" s="6"/>
      <c r="E228" s="6"/>
      <c r="F228" s="6"/>
      <c r="G228" s="6"/>
      <c r="H228" s="6"/>
      <c r="I228" s="6"/>
      <c r="J228" s="29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77"/>
      <c r="B229" s="6"/>
      <c r="C229" s="6"/>
      <c r="D229" s="6"/>
      <c r="E229" s="6"/>
      <c r="F229" s="6"/>
      <c r="G229" s="6"/>
      <c r="H229" s="6"/>
      <c r="I229" s="6"/>
      <c r="J229" s="29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77"/>
      <c r="B230" s="6"/>
      <c r="C230" s="6"/>
      <c r="D230" s="6"/>
      <c r="E230" s="6"/>
      <c r="F230" s="6"/>
      <c r="G230" s="6"/>
      <c r="H230" s="6"/>
      <c r="I230" s="6"/>
      <c r="J230" s="29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77"/>
      <c r="B231" s="6"/>
      <c r="C231" s="6"/>
      <c r="D231" s="6"/>
      <c r="E231" s="6"/>
      <c r="F231" s="6"/>
      <c r="G231" s="6"/>
      <c r="H231" s="6"/>
      <c r="I231" s="6"/>
      <c r="J231" s="29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77"/>
      <c r="B232" s="6"/>
      <c r="C232" s="6"/>
      <c r="D232" s="6"/>
      <c r="E232" s="6"/>
      <c r="F232" s="6"/>
      <c r="G232" s="6"/>
      <c r="H232" s="6"/>
      <c r="I232" s="6"/>
      <c r="J232" s="29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77"/>
      <c r="B233" s="6"/>
      <c r="C233" s="6"/>
      <c r="D233" s="6"/>
      <c r="E233" s="6"/>
      <c r="F233" s="6"/>
      <c r="G233" s="6"/>
      <c r="H233" s="6"/>
      <c r="I233" s="6"/>
      <c r="J233" s="29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77"/>
      <c r="B234" s="6"/>
      <c r="C234" s="6"/>
      <c r="D234" s="6"/>
      <c r="E234" s="6"/>
      <c r="F234" s="6"/>
      <c r="G234" s="6"/>
      <c r="H234" s="6"/>
      <c r="I234" s="6"/>
      <c r="J234" s="29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77"/>
      <c r="B235" s="6"/>
      <c r="C235" s="6"/>
      <c r="D235" s="6"/>
      <c r="E235" s="6"/>
      <c r="F235" s="6"/>
      <c r="G235" s="6"/>
      <c r="H235" s="6"/>
      <c r="I235" s="6"/>
      <c r="J235" s="29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77"/>
      <c r="B236" s="6"/>
      <c r="C236" s="6"/>
      <c r="D236" s="6"/>
      <c r="E236" s="6"/>
      <c r="F236" s="6"/>
      <c r="G236" s="6"/>
      <c r="H236" s="6"/>
      <c r="I236" s="6"/>
      <c r="J236" s="29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77"/>
      <c r="B237" s="6"/>
      <c r="C237" s="6"/>
      <c r="D237" s="6"/>
      <c r="E237" s="6"/>
      <c r="F237" s="6"/>
      <c r="G237" s="6"/>
      <c r="H237" s="6"/>
      <c r="I237" s="6"/>
      <c r="J237" s="29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77"/>
      <c r="B238" s="6"/>
      <c r="C238" s="6"/>
      <c r="D238" s="6"/>
      <c r="E238" s="6"/>
      <c r="F238" s="6"/>
      <c r="G238" s="6"/>
      <c r="H238" s="6"/>
      <c r="I238" s="6"/>
      <c r="J238" s="29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77"/>
      <c r="B239" s="6"/>
      <c r="C239" s="6"/>
      <c r="D239" s="6"/>
      <c r="E239" s="6"/>
      <c r="F239" s="6"/>
      <c r="G239" s="6"/>
      <c r="H239" s="6"/>
      <c r="I239" s="6"/>
      <c r="J239" s="29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77"/>
      <c r="B240" s="6"/>
      <c r="C240" s="6"/>
      <c r="D240" s="6"/>
      <c r="E240" s="6"/>
      <c r="F240" s="6"/>
      <c r="G240" s="6"/>
      <c r="H240" s="6"/>
      <c r="I240" s="6"/>
      <c r="J240" s="29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77"/>
      <c r="B241" s="6"/>
      <c r="C241" s="6"/>
      <c r="D241" s="6"/>
      <c r="E241" s="6"/>
      <c r="F241" s="6"/>
      <c r="G241" s="6"/>
      <c r="H241" s="6"/>
      <c r="I241" s="6"/>
      <c r="J241" s="29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77"/>
      <c r="B242" s="6"/>
      <c r="C242" s="6"/>
      <c r="D242" s="6"/>
      <c r="E242" s="6"/>
      <c r="F242" s="6"/>
      <c r="G242" s="6"/>
      <c r="H242" s="6"/>
      <c r="I242" s="6"/>
      <c r="J242" s="29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77"/>
      <c r="B243" s="6"/>
      <c r="C243" s="6"/>
      <c r="D243" s="6"/>
      <c r="E243" s="6"/>
      <c r="F243" s="6"/>
      <c r="G243" s="6"/>
      <c r="H243" s="6"/>
      <c r="I243" s="6"/>
      <c r="J243" s="29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77"/>
      <c r="B244" s="6"/>
      <c r="C244" s="6"/>
      <c r="D244" s="6"/>
      <c r="E244" s="6"/>
      <c r="F244" s="6"/>
      <c r="G244" s="6"/>
      <c r="H244" s="6"/>
      <c r="I244" s="6"/>
      <c r="J244" s="29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77"/>
      <c r="B245" s="6"/>
      <c r="C245" s="6"/>
      <c r="D245" s="6"/>
      <c r="E245" s="6"/>
      <c r="F245" s="6"/>
      <c r="G245" s="6"/>
      <c r="H245" s="6"/>
      <c r="I245" s="6"/>
      <c r="J245" s="29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77"/>
      <c r="B246" s="6"/>
      <c r="C246" s="6"/>
      <c r="D246" s="6"/>
      <c r="E246" s="6"/>
      <c r="F246" s="6"/>
      <c r="G246" s="6"/>
      <c r="H246" s="6"/>
      <c r="I246" s="6"/>
      <c r="J246" s="29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77"/>
      <c r="B247" s="6"/>
      <c r="C247" s="6"/>
      <c r="D247" s="6"/>
      <c r="E247" s="6"/>
      <c r="F247" s="6"/>
      <c r="G247" s="6"/>
      <c r="H247" s="6"/>
      <c r="I247" s="6"/>
      <c r="J247" s="29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77"/>
      <c r="B248" s="6"/>
      <c r="C248" s="6"/>
      <c r="D248" s="6"/>
      <c r="E248" s="6"/>
      <c r="F248" s="6"/>
      <c r="G248" s="6"/>
      <c r="H248" s="6"/>
      <c r="I248" s="6"/>
      <c r="J248" s="29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77"/>
      <c r="B249" s="6"/>
      <c r="C249" s="6"/>
      <c r="D249" s="6"/>
      <c r="E249" s="6"/>
      <c r="F249" s="6"/>
      <c r="G249" s="6"/>
      <c r="H249" s="6"/>
      <c r="I249" s="6"/>
      <c r="J249" s="29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77"/>
      <c r="B250" s="6"/>
      <c r="C250" s="6"/>
      <c r="D250" s="6"/>
      <c r="E250" s="6"/>
      <c r="F250" s="6"/>
      <c r="G250" s="6"/>
      <c r="H250" s="6"/>
      <c r="I250" s="6"/>
      <c r="J250" s="29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77"/>
      <c r="B251" s="6"/>
      <c r="C251" s="6"/>
      <c r="D251" s="6"/>
      <c r="E251" s="6"/>
      <c r="F251" s="6"/>
      <c r="G251" s="6"/>
      <c r="H251" s="6"/>
      <c r="I251" s="6"/>
      <c r="J251" s="29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77"/>
      <c r="B252" s="6"/>
      <c r="C252" s="6"/>
      <c r="D252" s="6"/>
      <c r="E252" s="6"/>
      <c r="F252" s="6"/>
      <c r="G252" s="6"/>
      <c r="H252" s="6"/>
      <c r="I252" s="6"/>
      <c r="J252" s="29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77"/>
      <c r="B253" s="6"/>
      <c r="C253" s="6"/>
      <c r="D253" s="6"/>
      <c r="E253" s="6"/>
      <c r="F253" s="6"/>
      <c r="G253" s="6"/>
      <c r="H253" s="6"/>
      <c r="I253" s="6"/>
      <c r="J253" s="29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77"/>
      <c r="B254" s="6"/>
      <c r="C254" s="6"/>
      <c r="D254" s="6"/>
      <c r="E254" s="6"/>
      <c r="F254" s="6"/>
      <c r="G254" s="6"/>
      <c r="H254" s="6"/>
      <c r="I254" s="6"/>
      <c r="J254" s="29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77"/>
      <c r="B255" s="6"/>
      <c r="C255" s="6"/>
      <c r="D255" s="6"/>
      <c r="E255" s="6"/>
      <c r="F255" s="6"/>
      <c r="G255" s="6"/>
      <c r="H255" s="6"/>
      <c r="I255" s="6"/>
      <c r="J255" s="29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77"/>
      <c r="B256" s="6"/>
      <c r="C256" s="6"/>
      <c r="D256" s="6"/>
      <c r="E256" s="6"/>
      <c r="F256" s="6"/>
      <c r="G256" s="6"/>
      <c r="H256" s="6"/>
      <c r="I256" s="6"/>
      <c r="J256" s="29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77"/>
      <c r="B257" s="6"/>
      <c r="C257" s="6"/>
      <c r="D257" s="6"/>
      <c r="E257" s="6"/>
      <c r="F257" s="6"/>
      <c r="G257" s="6"/>
      <c r="H257" s="6"/>
      <c r="I257" s="6"/>
      <c r="J257" s="29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77"/>
      <c r="B258" s="6"/>
      <c r="C258" s="6"/>
      <c r="D258" s="6"/>
      <c r="E258" s="6"/>
      <c r="F258" s="6"/>
      <c r="G258" s="6"/>
      <c r="H258" s="6"/>
      <c r="I258" s="6"/>
      <c r="J258" s="29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77"/>
      <c r="B259" s="6"/>
      <c r="C259" s="6"/>
      <c r="D259" s="6"/>
      <c r="E259" s="6"/>
      <c r="F259" s="6"/>
      <c r="G259" s="6"/>
      <c r="H259" s="6"/>
      <c r="I259" s="6"/>
      <c r="J259" s="29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77"/>
      <c r="B260" s="6"/>
      <c r="C260" s="6"/>
      <c r="D260" s="6"/>
      <c r="E260" s="6"/>
      <c r="F260" s="6"/>
      <c r="G260" s="6"/>
      <c r="H260" s="6"/>
      <c r="I260" s="6"/>
      <c r="J260" s="29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77"/>
      <c r="B261" s="6"/>
      <c r="C261" s="6"/>
      <c r="D261" s="6"/>
      <c r="E261" s="6"/>
      <c r="F261" s="6"/>
      <c r="G261" s="6"/>
      <c r="H261" s="6"/>
      <c r="I261" s="6"/>
      <c r="J261" s="29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77"/>
      <c r="B262" s="6"/>
      <c r="C262" s="6"/>
      <c r="D262" s="6"/>
      <c r="E262" s="6"/>
      <c r="F262" s="6"/>
      <c r="G262" s="6"/>
      <c r="H262" s="6"/>
      <c r="I262" s="6"/>
      <c r="J262" s="29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77"/>
      <c r="B263" s="6"/>
      <c r="C263" s="6"/>
      <c r="D263" s="6"/>
      <c r="E263" s="6"/>
      <c r="F263" s="6"/>
      <c r="G263" s="6"/>
      <c r="H263" s="6"/>
      <c r="I263" s="6"/>
      <c r="J263" s="29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77"/>
      <c r="B264" s="6"/>
      <c r="C264" s="6"/>
      <c r="D264" s="6"/>
      <c r="E264" s="6"/>
      <c r="F264" s="6"/>
      <c r="G264" s="6"/>
      <c r="H264" s="6"/>
      <c r="I264" s="6"/>
      <c r="J264" s="29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77"/>
      <c r="B265" s="6"/>
      <c r="C265" s="6"/>
      <c r="D265" s="6"/>
      <c r="E265" s="6"/>
      <c r="F265" s="6"/>
      <c r="G265" s="6"/>
      <c r="H265" s="6"/>
      <c r="I265" s="6"/>
      <c r="J265" s="29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77"/>
      <c r="B266" s="6"/>
      <c r="C266" s="6"/>
      <c r="D266" s="6"/>
      <c r="E266" s="6"/>
      <c r="F266" s="6"/>
      <c r="G266" s="6"/>
      <c r="H266" s="6"/>
      <c r="I266" s="6"/>
      <c r="J266" s="29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77"/>
      <c r="B267" s="6"/>
      <c r="C267" s="6"/>
      <c r="D267" s="6"/>
      <c r="E267" s="6"/>
      <c r="F267" s="6"/>
      <c r="G267" s="6"/>
      <c r="H267" s="6"/>
      <c r="I267" s="6"/>
      <c r="J267" s="29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77"/>
      <c r="B268" s="6"/>
      <c r="C268" s="6"/>
      <c r="D268" s="6"/>
      <c r="E268" s="6"/>
      <c r="F268" s="6"/>
      <c r="G268" s="6"/>
      <c r="H268" s="6"/>
      <c r="I268" s="6"/>
      <c r="J268" s="29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77"/>
      <c r="B269" s="6"/>
      <c r="C269" s="6"/>
      <c r="D269" s="6"/>
      <c r="E269" s="6"/>
      <c r="F269" s="6"/>
      <c r="G269" s="6"/>
      <c r="H269" s="6"/>
      <c r="I269" s="6"/>
      <c r="J269" s="29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77"/>
      <c r="B270" s="6"/>
      <c r="C270" s="6"/>
      <c r="D270" s="6"/>
      <c r="E270" s="6"/>
      <c r="F270" s="6"/>
      <c r="G270" s="6"/>
      <c r="H270" s="6"/>
      <c r="I270" s="6"/>
      <c r="J270" s="29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77"/>
      <c r="B271" s="6"/>
      <c r="C271" s="6"/>
      <c r="D271" s="6"/>
      <c r="E271" s="6"/>
      <c r="F271" s="6"/>
      <c r="G271" s="6"/>
      <c r="H271" s="6"/>
      <c r="I271" s="6"/>
      <c r="J271" s="29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77"/>
      <c r="B272" s="6"/>
      <c r="C272" s="6"/>
      <c r="D272" s="6"/>
      <c r="E272" s="6"/>
      <c r="F272" s="6"/>
      <c r="G272" s="6"/>
      <c r="H272" s="6"/>
      <c r="I272" s="6"/>
      <c r="J272" s="29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77"/>
      <c r="B273" s="6"/>
      <c r="C273" s="6"/>
      <c r="D273" s="6"/>
      <c r="E273" s="6"/>
      <c r="F273" s="6"/>
      <c r="G273" s="6"/>
      <c r="H273" s="6"/>
      <c r="I273" s="6"/>
      <c r="J273" s="29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77"/>
      <c r="B274" s="6"/>
      <c r="C274" s="6"/>
      <c r="D274" s="6"/>
      <c r="E274" s="6"/>
      <c r="F274" s="6"/>
      <c r="G274" s="6"/>
      <c r="H274" s="6"/>
      <c r="I274" s="6"/>
      <c r="J274" s="29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7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7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7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7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7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7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7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7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7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7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7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7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7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7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7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7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7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7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7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7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7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7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7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7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7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7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7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7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7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7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7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7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7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7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7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7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7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7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7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7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7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7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7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7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7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7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7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7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7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7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7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7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7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7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7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7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7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7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7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7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7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7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7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7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7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7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7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7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7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7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7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7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7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7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7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7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7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7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7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7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7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7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7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7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7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7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7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7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7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7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7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7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7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7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7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7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7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7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7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7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7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7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7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7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7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7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7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7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7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7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7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7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7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7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7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7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7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7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7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7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7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7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7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7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7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7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7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7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7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7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7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7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7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7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7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7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7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7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7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7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7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7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7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7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7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7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7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7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7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7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7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7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7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7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7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7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7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7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7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7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7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7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7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7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7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7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7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7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7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7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7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7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7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7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7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7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7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7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7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7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7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7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7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7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7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7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7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7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7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7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7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7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7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7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7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7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7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7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7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7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7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7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7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7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7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7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7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7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7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7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7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7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7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7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7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7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7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7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7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7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7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7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7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7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7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7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7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7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7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7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7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7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7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7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7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7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7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7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7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7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7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7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7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7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7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7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7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7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7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7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7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7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7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7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7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7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7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7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7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7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7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7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7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7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7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7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7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7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7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7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7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7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7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7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7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7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7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7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7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7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7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7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7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7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7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7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7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7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7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7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7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7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7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7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7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7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7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7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7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7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7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7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7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7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7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7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7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7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7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7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7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7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7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7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7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7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7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7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7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7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7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7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7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7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7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7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7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7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7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7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7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7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7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7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7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7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7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7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7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7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7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7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7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7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7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7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7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7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7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7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7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7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7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7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7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7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7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7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7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7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7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7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7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7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7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7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7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7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7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7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7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7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7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7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7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7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7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7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7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7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7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7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7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7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7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7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7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77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77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77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77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77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77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77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77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77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77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77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77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77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77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77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77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77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77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77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77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77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77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77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77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77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77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77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77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77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77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77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77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77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77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77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77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77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77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77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77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77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77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77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77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77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77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77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77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77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77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77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77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77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77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77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77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77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77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77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77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77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77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77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77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77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77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77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77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77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77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77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77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77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77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77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77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77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77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77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77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77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77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77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77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77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77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77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77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77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77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77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77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77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77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77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77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77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77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77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77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77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77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77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77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77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77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77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77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77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77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77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77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77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77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77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77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77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77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77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77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77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77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77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77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77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77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77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77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77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77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77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77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77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77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77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77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77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77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77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77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77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77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77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77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77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77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77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77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77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77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77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77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77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77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77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77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77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77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77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77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77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77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77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77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77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77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77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77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77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77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77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77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77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77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77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77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77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77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77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77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77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77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77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77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77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77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77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77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77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77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77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77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77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77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77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77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77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77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77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77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77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77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77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77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77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77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77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77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77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77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77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77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77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77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77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77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77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77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77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77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77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77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77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77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77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77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77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77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77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77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77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77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77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77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77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77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77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77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77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77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77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77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77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77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77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77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77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77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77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77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77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77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77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77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77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77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77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77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77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77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77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77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77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77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77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77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77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77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77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77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77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77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77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77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77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77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77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77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77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77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77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77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77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77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77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77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77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77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77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77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77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77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77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77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77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77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77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77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77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77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77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77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77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77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77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77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77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77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77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77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77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77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77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77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77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77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77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77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77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77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77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77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77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77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77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77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77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77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77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77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77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77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77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77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77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77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77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77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conditionalFormatting sqref="B1:B74 C1:J999 B76:B999">
    <cfRule type="containsBlanks" dxfId="0" priority="1">
      <formula>LEN(TRIM(B1))=0</formula>
    </cfRule>
  </conditionalFormatting>
  <conditionalFormatting sqref="B1:B74 C1:J999 B76:B999">
    <cfRule type="cellIs" dxfId="1" priority="2" operator="equal">
      <formula>"0h00"</formula>
    </cfRule>
  </conditionalFormatting>
  <dataValidations>
    <dataValidation type="list" allowBlank="1" sqref="J2:J274">
      <formula1>Utilisateurs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sheetData>
    <row r="1">
      <c r="A1" s="2" t="s">
        <v>1</v>
      </c>
      <c r="B1" s="4" t="s">
        <v>3</v>
      </c>
    </row>
    <row r="2">
      <c r="A2" s="7" t="s">
        <v>8</v>
      </c>
      <c r="B2" s="12">
        <f>COUNTIF('Tâches'!J:J,A2)</f>
        <v>21</v>
      </c>
    </row>
    <row r="3">
      <c r="A3" s="7" t="s">
        <v>10</v>
      </c>
      <c r="B3" s="7">
        <f>COUNTIF('Tâches'!J:J,A3)</f>
        <v>6</v>
      </c>
    </row>
    <row r="4">
      <c r="A4" s="7" t="s">
        <v>11</v>
      </c>
      <c r="B4" s="7">
        <f>COUNTIF('Tâches'!J:J,A4)</f>
        <v>14</v>
      </c>
    </row>
    <row r="5">
      <c r="A5" s="7" t="s">
        <v>12</v>
      </c>
      <c r="B5" s="7">
        <f>COUNTIF('Tâches'!J:J,A5)</f>
        <v>9</v>
      </c>
    </row>
    <row r="6">
      <c r="A6" s="7" t="s">
        <v>13</v>
      </c>
      <c r="B6" s="7">
        <f>COUNTIF('Tâches'!J:J,A6)</f>
        <v>12</v>
      </c>
    </row>
    <row r="7">
      <c r="A7" s="7" t="s">
        <v>14</v>
      </c>
      <c r="B7" s="7">
        <f>COUNTIF('Tâches'!J:J,A7)</f>
        <v>4</v>
      </c>
    </row>
    <row r="8">
      <c r="A8" s="7" t="s">
        <v>15</v>
      </c>
      <c r="B8" s="7">
        <f>COUNTIF('Tâches'!J:J,A8)</f>
        <v>7</v>
      </c>
    </row>
    <row r="9">
      <c r="A9" s="15" t="s">
        <v>16</v>
      </c>
      <c r="B9" s="15">
        <f>COUNTIF('Tâches'!J:J,A9)</f>
        <v>22</v>
      </c>
    </row>
  </sheetData>
  <drawing r:id="rId1"/>
</worksheet>
</file>