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6E302313-B7DF-43E5-A57F-25495020E2EC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G14" i="4" s="1"/>
  <c r="A15" i="4"/>
  <c r="J15" i="4" s="1"/>
  <c r="A16" i="4"/>
  <c r="J16" i="4" s="1"/>
  <c r="A17" i="4"/>
  <c r="J17" i="4" s="1"/>
  <c r="A18" i="4"/>
  <c r="G18" i="4" s="1"/>
  <c r="A19" i="4"/>
  <c r="G19" i="4" s="1"/>
  <c r="A20" i="4"/>
  <c r="F20" i="4" s="1"/>
  <c r="A21" i="4"/>
  <c r="B21" i="4" s="1"/>
  <c r="A22" i="4"/>
  <c r="G22" i="4" s="1"/>
  <c r="F4" i="1"/>
  <c r="F5" i="1"/>
  <c r="F6" i="1"/>
  <c r="F7" i="1"/>
  <c r="F8" i="1"/>
  <c r="F9" i="1"/>
  <c r="F11" i="1"/>
  <c r="F12" i="1"/>
  <c r="F13" i="1"/>
  <c r="F14" i="1"/>
  <c r="F15" i="1"/>
  <c r="F16" i="1"/>
  <c r="F17" i="1"/>
  <c r="F18" i="1"/>
  <c r="F19" i="1"/>
  <c r="F20" i="1"/>
  <c r="F21" i="1"/>
  <c r="F22" i="1"/>
  <c r="F2" i="1"/>
  <c r="AA4" i="3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9" i="4" l="1"/>
  <c r="C19" i="4"/>
  <c r="C18" i="4"/>
  <c r="G17" i="4"/>
  <c r="B22" i="4"/>
  <c r="C17" i="4"/>
  <c r="G12" i="4"/>
  <c r="F22" i="4"/>
  <c r="J22" i="4"/>
  <c r="B18" i="4"/>
  <c r="F19" i="4"/>
  <c r="J20" i="4"/>
  <c r="B17" i="4"/>
  <c r="F18" i="4"/>
  <c r="J18" i="4"/>
  <c r="F17" i="4"/>
  <c r="C22" i="4"/>
  <c r="G20" i="4"/>
  <c r="B14" i="4"/>
  <c r="C15" i="4"/>
  <c r="J19" i="4"/>
  <c r="B15" i="4"/>
  <c r="F14" i="4"/>
  <c r="C14" i="4"/>
  <c r="C16" i="4"/>
  <c r="B20" i="4"/>
  <c r="C20" i="4"/>
  <c r="J14" i="4"/>
  <c r="C21" i="4"/>
  <c r="G21" i="4"/>
  <c r="F21" i="4"/>
  <c r="J21" i="4"/>
  <c r="B16" i="4"/>
  <c r="F16" i="4"/>
  <c r="G16" i="4"/>
  <c r="F15" i="4"/>
  <c r="G15" i="4"/>
  <c r="G10" i="4"/>
  <c r="J10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4" i="4"/>
  <c r="K5" i="4"/>
  <c r="K6" i="4"/>
  <c r="K7" i="4"/>
  <c r="K8" i="4"/>
  <c r="K9" i="4"/>
  <c r="K11" i="4"/>
  <c r="K12" i="4"/>
  <c r="K13" i="4"/>
  <c r="K14" i="4"/>
  <c r="K15" i="4"/>
  <c r="K16" i="4"/>
  <c r="K17" i="4"/>
  <c r="K18" i="4"/>
  <c r="K19" i="4"/>
  <c r="K20" i="4"/>
  <c r="K21" i="4"/>
  <c r="K22" i="4"/>
  <c r="K2" i="4" l="1"/>
  <c r="F10" i="1" l="1"/>
  <c r="AA12" i="3" s="1"/>
  <c r="K10" i="4" s="1"/>
  <c r="F3" i="1"/>
  <c r="AA5" i="3" s="1"/>
  <c r="K3" i="4" s="1"/>
</calcChain>
</file>

<file path=xl/sharedStrings.xml><?xml version="1.0" encoding="utf-8"?>
<sst xmlns="http://schemas.openxmlformats.org/spreadsheetml/2006/main" count="89" uniqueCount="67">
  <si>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</si>
  <si>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</si>
  <si>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</si>
  <si>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</si>
  <si>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</si>
  <si>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</si>
  <si>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</si>
  <si>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</si>
  <si>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</si>
  <si>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</si>
  <si>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</si>
  <si>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</si>
  <si>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</si>
  <si>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</si>
  <si>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</si>
  <si>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</si>
  <si>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</si>
  <si>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</si>
  <si>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</si>
  <si>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</si>
  <si>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</si>
  <si>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</si>
  <si>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</si>
  <si>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</si>
  <si>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</si>
  <si>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</si>
  <si>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</si>
  <si>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</si>
  <si>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</si>
  <si>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</si>
  <si>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</si>
  <si>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</si>
  <si>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</si>
  <si>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</si>
  <si>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</si>
  <si>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</si>
  <si>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</si>
  <si>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</si>
  <si>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</si>
  <si>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</si>
  <si>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</si>
  <si>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</si>
  <si>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</si>
  <si>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</si>
  <si>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</si>
  <si>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</si>
  <si>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</si>
  <si>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</si>
  <si>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</si>
  <si>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</si>
  <si>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</si>
  <si>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</si>
  <si>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</si>
  <si>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</si>
  <si>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</si>
  <si>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</si>
  <si>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</si>
  <si>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</si>
  <si>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</si>
  <si>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</si>
  <si>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</si>
  <si>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MSP-001</t>
  </si>
  <si>
    <t>D9108291</t>
  </si>
  <si>
    <t>D9108289</t>
  </si>
  <si>
    <t>QC 169</t>
  </si>
  <si>
    <t>THIP-003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</si>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</sst>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164.995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165.02600000000001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165.01050000000001</v>
          </cell>
          <cell r="AB1283">
            <v>3.1000000000005912E-2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74.917000000000002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74.912999999999997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74.914999999999992</v>
          </cell>
          <cell r="AB2673">
            <v>4.0000000000048885E-3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73.260000000000005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73.260000000000005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73.260000000000005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167.16800000000001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167.15899999999999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167.1635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 t="str">
            <v/>
          </cell>
          <cell r="T3160" t="str">
            <v/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 t="str">
            <v/>
          </cell>
          <cell r="Z3160" t="str">
            <v/>
          </cell>
          <cell r="AA3160">
            <v>170.3075</v>
          </cell>
          <cell r="AB3160">
            <v>4.9999999999954525E-3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 t="str">
            <v/>
          </cell>
          <cell r="T3161" t="str">
            <v/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 t="str">
            <v/>
          </cell>
          <cell r="Z3161" t="str">
            <v/>
          </cell>
          <cell r="AA3161">
            <v>169.92349999999999</v>
          </cell>
          <cell r="AB3161">
            <v>7.0000000000050022E-3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 t="str">
            <v/>
          </cell>
          <cell r="T3162" t="str">
            <v/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 t="str">
            <v/>
          </cell>
          <cell r="Z3162" t="str">
            <v/>
          </cell>
          <cell r="AA3162">
            <v>166.99849999999998</v>
          </cell>
          <cell r="AB3162">
            <v>1.300000000000523E-2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 t="str">
            <v/>
          </cell>
          <cell r="T3163" t="str">
            <v/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 t="str">
            <v/>
          </cell>
          <cell r="Z3163" t="str">
            <v/>
          </cell>
          <cell r="AA3163">
            <v>167.55349999999999</v>
          </cell>
          <cell r="AB3163">
            <v>1.300000000000523E-2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 t="str">
            <v/>
          </cell>
          <cell r="T3164" t="str">
            <v/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 t="str">
            <v/>
          </cell>
          <cell r="Z3164" t="str">
            <v/>
          </cell>
          <cell r="AA3164">
            <v>167.315</v>
          </cell>
          <cell r="AB3164">
            <v>4.0000000000190994E-3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 t="str">
            <v/>
          </cell>
          <cell r="T3165" t="str">
            <v/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 t="str">
            <v/>
          </cell>
          <cell r="Z3165" t="str">
            <v/>
          </cell>
          <cell r="AA3165">
            <v>167.66200000000001</v>
          </cell>
          <cell r="AB3165">
            <v>2.199999999999136E-2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 t="str">
            <v/>
          </cell>
          <cell r="T3166" t="str">
            <v/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 t="str">
            <v/>
          </cell>
          <cell r="Z3166" t="str">
            <v/>
          </cell>
          <cell r="AA3166">
            <v>168.35399999999998</v>
          </cell>
          <cell r="AB3166">
            <v>6.0000000000002274E-3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 t="str">
            <v/>
          </cell>
          <cell r="T3167" t="str">
            <v/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 t="str">
            <v/>
          </cell>
          <cell r="Z3167" t="str">
            <v/>
          </cell>
          <cell r="AA3167">
            <v>169.5975</v>
          </cell>
          <cell r="AB3167">
            <v>4.9999999999954525E-3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 t="str">
            <v/>
          </cell>
          <cell r="T3168" t="str">
            <v/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 t="str">
            <v/>
          </cell>
          <cell r="Z3168" t="str">
            <v/>
          </cell>
          <cell r="AA3168">
            <v>168.82049999999998</v>
          </cell>
          <cell r="AB3168">
            <v>1.300000000000523E-2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 t="str">
            <v/>
          </cell>
          <cell r="T3169" t="str">
            <v/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 t="str">
            <v/>
          </cell>
          <cell r="Z3169" t="str">
            <v/>
          </cell>
          <cell r="AA3169">
            <v>168.72200000000001</v>
          </cell>
          <cell r="AB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 t="str">
            <v/>
          </cell>
          <cell r="T3170" t="str">
            <v/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 t="str">
            <v/>
          </cell>
          <cell r="Z3170" t="str">
            <v/>
          </cell>
          <cell r="AA3170">
            <v>168.5865</v>
          </cell>
          <cell r="AB3170">
            <v>1.9000000000005457E-2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 t="str">
            <v/>
          </cell>
          <cell r="T3171" t="str">
            <v/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 t="str">
            <v/>
          </cell>
          <cell r="Z3171" t="str">
            <v/>
          </cell>
          <cell r="AA3171">
            <v>167.82599999999999</v>
          </cell>
          <cell r="AB3171">
            <v>1.2000000000000455E-2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 t="str">
            <v/>
          </cell>
          <cell r="T3172" t="str">
            <v/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 t="str">
            <v/>
          </cell>
          <cell r="Z3172" t="str">
            <v/>
          </cell>
          <cell r="AA3172">
            <v>166.399</v>
          </cell>
          <cell r="AB3172">
            <v>2.0000000000095497E-3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 t="str">
            <v/>
          </cell>
          <cell r="T3173" t="str">
            <v/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 t="str">
            <v/>
          </cell>
          <cell r="Z3173" t="str">
            <v/>
          </cell>
          <cell r="AA3173">
            <v>166.77600000000001</v>
          </cell>
          <cell r="AB3173">
            <v>2.5999999999982037E-2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 t="str">
            <v/>
          </cell>
          <cell r="T3174" t="str">
            <v/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 t="str">
            <v/>
          </cell>
          <cell r="Z3174" t="str">
            <v/>
          </cell>
          <cell r="AA3174">
            <v>166.202</v>
          </cell>
          <cell r="AB3174">
            <v>4.0000000000020464E-2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 t="str">
            <v/>
          </cell>
          <cell r="T3175" t="str">
            <v/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 t="str">
            <v/>
          </cell>
          <cell r="Z3175" t="str">
            <v/>
          </cell>
          <cell r="AA3175">
            <v>166.05</v>
          </cell>
          <cell r="AB3175">
            <v>1.0000000000019327E-2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 t="str">
            <v/>
          </cell>
          <cell r="T3176" t="str">
            <v/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 t="str">
            <v/>
          </cell>
          <cell r="Z3176" t="str">
            <v/>
          </cell>
          <cell r="AA3176">
            <v>165.39400000000001</v>
          </cell>
          <cell r="AB3176">
            <v>3.9999999999906777E-3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 t="str">
            <v/>
          </cell>
          <cell r="T3177" t="str">
            <v/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 t="str">
            <v/>
          </cell>
          <cell r="Z3177" t="str">
            <v/>
          </cell>
          <cell r="AA3177">
            <v>167.04050000000001</v>
          </cell>
          <cell r="AB3177">
            <v>2.8999999999996362E-2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 t="str">
            <v/>
          </cell>
          <cell r="T3178" t="str">
            <v/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 t="str">
            <v/>
          </cell>
          <cell r="Z3178" t="str">
            <v/>
          </cell>
          <cell r="AA3178">
            <v>167.50650000000002</v>
          </cell>
          <cell r="AB3178">
            <v>1.5000000000014779E-2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 t="str">
            <v/>
          </cell>
          <cell r="T3179" t="str">
            <v/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 t="str">
            <v/>
          </cell>
          <cell r="Z3179" t="str">
            <v/>
          </cell>
          <cell r="AA3179">
            <v>167.28800000000001</v>
          </cell>
          <cell r="AB3179">
            <v>3.2000000000010687E-2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 t="str">
            <v/>
          </cell>
          <cell r="T3180" t="str">
            <v/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 t="str">
            <v/>
          </cell>
          <cell r="Z3180" t="str">
            <v/>
          </cell>
          <cell r="AA3180">
            <v>99.996499999999997</v>
          </cell>
          <cell r="AB3180">
            <v>1.0000000000047748E-3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 t="str">
            <v/>
          </cell>
          <cell r="T3181" t="str">
            <v/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 t="str">
            <v/>
          </cell>
          <cell r="Z3181" t="str">
            <v/>
          </cell>
          <cell r="AA3181">
            <v>166.524</v>
          </cell>
          <cell r="AB3181">
            <v>2.199999999999136E-2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 t="str">
            <v/>
          </cell>
          <cell r="T3182" t="str">
            <v/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 t="str">
            <v/>
          </cell>
          <cell r="Z3182" t="str">
            <v/>
          </cell>
          <cell r="AA3182">
            <v>167.01900000000001</v>
          </cell>
          <cell r="AB3182">
            <v>3.0000000000001137E-2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 t="str">
            <v/>
          </cell>
          <cell r="T3183" t="str">
            <v/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 t="str">
            <v/>
          </cell>
          <cell r="Z3183" t="str">
            <v/>
          </cell>
          <cell r="AA3183">
            <v>165.65949999999998</v>
          </cell>
          <cell r="AB3183">
            <v>1.099999999999568E-2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 t="str">
            <v/>
          </cell>
          <cell r="T3184" t="str">
            <v/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 t="str">
            <v/>
          </cell>
          <cell r="Z3184" t="str">
            <v/>
          </cell>
          <cell r="AA3184">
            <v>164.09100000000001</v>
          </cell>
          <cell r="AB3184">
            <v>8.0000000000097771E-3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 t="str">
            <v/>
          </cell>
          <cell r="T3185" t="str">
            <v/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 t="str">
            <v/>
          </cell>
          <cell r="Z3185" t="str">
            <v/>
          </cell>
          <cell r="AA3185">
            <v>164.74200000000002</v>
          </cell>
          <cell r="AB3185">
            <v>3.9999999999906777E-3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 t="str">
            <v/>
          </cell>
          <cell r="T3186" t="str">
            <v/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 t="str">
            <v/>
          </cell>
          <cell r="Z3186" t="str">
            <v/>
          </cell>
          <cell r="AA3186">
            <v>164.39600000000002</v>
          </cell>
          <cell r="AB3186">
            <v>1.999999999981128E-3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 t="str">
            <v/>
          </cell>
          <cell r="T3187" t="str">
            <v/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 t="str">
            <v/>
          </cell>
          <cell r="Z3187" t="str">
            <v/>
          </cell>
          <cell r="AA3187">
            <v>164.703</v>
          </cell>
          <cell r="AB3187">
            <v>4.5999999999992269E-2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 t="str">
            <v/>
          </cell>
          <cell r="T3188" t="str">
            <v/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 t="str">
            <v/>
          </cell>
          <cell r="Z3188" t="str">
            <v/>
          </cell>
          <cell r="AA3188">
            <v>163.89949999999999</v>
          </cell>
          <cell r="AB3188">
            <v>1.300000000000523E-2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 t="str">
            <v/>
          </cell>
          <cell r="T3189" t="str">
            <v/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 t="str">
            <v/>
          </cell>
          <cell r="Z3189" t="str">
            <v/>
          </cell>
          <cell r="AA3189">
            <v>164.45</v>
          </cell>
          <cell r="AB3189">
            <v>6.0000000000002274E-3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 t="str">
            <v/>
          </cell>
          <cell r="T3190" t="str">
            <v/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 t="str">
            <v/>
          </cell>
          <cell r="Z3190" t="str">
            <v/>
          </cell>
          <cell r="AA3190">
            <v>163.8595</v>
          </cell>
          <cell r="AB3190">
            <v>9.0000000000145519E-3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 t="str">
            <v/>
          </cell>
          <cell r="T3191" t="str">
            <v/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 t="str">
            <v/>
          </cell>
          <cell r="Z3191" t="str">
            <v/>
          </cell>
          <cell r="AA3191">
            <v>163.6155</v>
          </cell>
          <cell r="AB3191">
            <v>1.300000000000523E-2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 t="str">
            <v/>
          </cell>
          <cell r="T3192" t="str">
            <v/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 t="str">
            <v/>
          </cell>
          <cell r="Z3192" t="str">
            <v/>
          </cell>
          <cell r="AA3192">
            <v>163.072</v>
          </cell>
          <cell r="AB3192">
            <v>7.9999999999813554E-3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 t="str">
            <v/>
          </cell>
          <cell r="T3193" t="str">
            <v/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 t="str">
            <v/>
          </cell>
          <cell r="Z3193" t="str">
            <v/>
          </cell>
          <cell r="AA3193">
            <v>164.09800000000001</v>
          </cell>
          <cell r="AB3193">
            <v>2.4000000000000909E-2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 t="str">
            <v/>
          </cell>
          <cell r="T3194" t="str">
            <v/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 t="str">
            <v/>
          </cell>
          <cell r="Z3194" t="str">
            <v/>
          </cell>
          <cell r="AA3194">
            <v>163.72399999999999</v>
          </cell>
          <cell r="AB3194">
            <v>2.4000000000000909E-2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 t="str">
            <v/>
          </cell>
          <cell r="T3195" t="str">
            <v/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 t="str">
            <v/>
          </cell>
          <cell r="Z3195" t="str">
            <v/>
          </cell>
          <cell r="AA3195">
            <v>164.74450000000002</v>
          </cell>
          <cell r="AB3195">
            <v>1.300000000000523E-2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 t="str">
            <v/>
          </cell>
          <cell r="T3196" t="str">
            <v/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 t="str">
            <v/>
          </cell>
          <cell r="Z3196" t="str">
            <v/>
          </cell>
          <cell r="AA3196">
            <v>164.38049999999998</v>
          </cell>
          <cell r="AB3196">
            <v>1.300000000000523E-2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 t="str">
            <v/>
          </cell>
          <cell r="T3197" t="str">
            <v/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 t="str">
            <v/>
          </cell>
          <cell r="Z3197" t="str">
            <v/>
          </cell>
          <cell r="AA3197">
            <v>163.73849999999999</v>
          </cell>
          <cell r="AB3197">
            <v>1.5000000000014779E-2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 t="str">
            <v/>
          </cell>
          <cell r="T3198" t="str">
            <v/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 t="str">
            <v/>
          </cell>
          <cell r="Z3198" t="str">
            <v/>
          </cell>
          <cell r="AA3198">
            <v>163.98000000000002</v>
          </cell>
          <cell r="AB3198">
            <v>2.2000000000019782E-2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 t="str">
            <v/>
          </cell>
          <cell r="T3199" t="str">
            <v/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 t="str">
            <v/>
          </cell>
          <cell r="Z3199" t="str">
            <v/>
          </cell>
          <cell r="AA3199">
            <v>162.1335</v>
          </cell>
          <cell r="AB3199">
            <v>7.0000000000050022E-3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 t="str">
            <v/>
          </cell>
          <cell r="T3200" t="str">
            <v/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 t="str">
            <v/>
          </cell>
          <cell r="Z3200" t="str">
            <v/>
          </cell>
          <cell r="AA3200">
            <v>161.8655</v>
          </cell>
          <cell r="AB3200">
            <v>2.8999999999996362E-2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 t="str">
            <v/>
          </cell>
          <cell r="T3201" t="str">
            <v/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 t="str">
            <v/>
          </cell>
          <cell r="Z3201" t="str">
            <v/>
          </cell>
          <cell r="AA3201">
            <v>99.996499999999997</v>
          </cell>
          <cell r="AB3201">
            <v>1.0000000000047748E-3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 t="str">
            <v/>
          </cell>
          <cell r="T3202" t="str">
            <v/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 t="str">
            <v/>
          </cell>
          <cell r="Z3202" t="str">
            <v/>
          </cell>
          <cell r="AA3202">
            <v>164.68200000000002</v>
          </cell>
          <cell r="AB3202">
            <v>4.9999999999982947E-2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 t="str">
            <v/>
          </cell>
          <cell r="T3203" t="str">
            <v/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 t="str">
            <v/>
          </cell>
          <cell r="Z3203" t="str">
            <v/>
          </cell>
          <cell r="AA3203">
            <v>164.02</v>
          </cell>
          <cell r="AB3203">
            <v>1.2000000000000455E-2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 t="str">
            <v/>
          </cell>
          <cell r="T3204" t="str">
            <v/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 t="str">
            <v/>
          </cell>
          <cell r="Z3204" t="str">
            <v/>
          </cell>
          <cell r="AA3204">
            <v>164.0925</v>
          </cell>
          <cell r="AB3204">
            <v>2.9999999999859028E-3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 t="str">
            <v/>
          </cell>
          <cell r="T3205" t="str">
            <v/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 t="str">
            <v/>
          </cell>
          <cell r="Z3205" t="str">
            <v/>
          </cell>
          <cell r="AA3205">
            <v>164.23599999999999</v>
          </cell>
          <cell r="AB3205">
            <v>2.0000000000010232E-2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 t="str">
            <v/>
          </cell>
          <cell r="T3206" t="str">
            <v/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 t="str">
            <v/>
          </cell>
          <cell r="Z3206" t="str">
            <v/>
          </cell>
          <cell r="AA3206">
            <v>163.20350000000002</v>
          </cell>
          <cell r="AB3206">
            <v>1.0000000000047748E-3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 t="str">
            <v/>
          </cell>
          <cell r="T3207" t="str">
            <v/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 t="str">
            <v/>
          </cell>
          <cell r="Z3207" t="str">
            <v/>
          </cell>
          <cell r="AA3207">
            <v>162.37450000000001</v>
          </cell>
          <cell r="AB3207">
            <v>3.9000000000015689E-2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 t="str">
            <v/>
          </cell>
          <cell r="T3208" t="str">
            <v/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 t="str">
            <v/>
          </cell>
          <cell r="Z3208" t="str">
            <v/>
          </cell>
          <cell r="AA3208">
            <v>162.358</v>
          </cell>
          <cell r="AB3208">
            <v>6.0000000000002274E-3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 t="str">
            <v/>
          </cell>
          <cell r="T3209" t="str">
            <v/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 t="str">
            <v/>
          </cell>
          <cell r="Z3209" t="str">
            <v/>
          </cell>
          <cell r="AA3209">
            <v>164.54399999999998</v>
          </cell>
          <cell r="AB3209">
            <v>1.999999999981128E-3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 t="str">
            <v/>
          </cell>
          <cell r="T3210" t="str">
            <v/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 t="str">
            <v/>
          </cell>
          <cell r="Z3210" t="str">
            <v/>
          </cell>
          <cell r="AA3210">
            <v>164.26249999999999</v>
          </cell>
          <cell r="AB3210">
            <v>4.9999999999954525E-3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 t="str">
            <v/>
          </cell>
          <cell r="T3211" t="str">
            <v/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 t="str">
            <v/>
          </cell>
          <cell r="Z3211" t="str">
            <v/>
          </cell>
          <cell r="AA3211">
            <v>163.61849999999998</v>
          </cell>
          <cell r="AB3211">
            <v>1.8999999999977035E-2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 t="str">
            <v/>
          </cell>
          <cell r="T3212" t="str">
            <v/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 t="str">
            <v/>
          </cell>
          <cell r="Z3212" t="str">
            <v/>
          </cell>
          <cell r="AA3212">
            <v>164.10399999999998</v>
          </cell>
          <cell r="AB3212">
            <v>1.999999999981128E-3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 t="str">
            <v/>
          </cell>
          <cell r="T3213" t="str">
            <v/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 t="str">
            <v/>
          </cell>
          <cell r="Z3213" t="str">
            <v/>
          </cell>
          <cell r="AA3213">
            <v>163.07249999999999</v>
          </cell>
          <cell r="AB3213">
            <v>4.0999999999996817E-2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 t="str">
            <v/>
          </cell>
          <cell r="T3214" t="str">
            <v/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 t="str">
            <v/>
          </cell>
          <cell r="Z3214" t="str">
            <v/>
          </cell>
          <cell r="AA3214">
            <v>164.46699999999998</v>
          </cell>
          <cell r="AB3214">
            <v>8.0000000000097771E-3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 t="str">
            <v/>
          </cell>
          <cell r="T3215" t="str">
            <v/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 t="str">
            <v/>
          </cell>
          <cell r="Z3215" t="str">
            <v/>
          </cell>
          <cell r="AA3215">
            <v>163.02850000000001</v>
          </cell>
          <cell r="AB3215">
            <v>1.099999999999568E-2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 t="str">
            <v/>
          </cell>
          <cell r="T3216" t="str">
            <v/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 t="str">
            <v/>
          </cell>
          <cell r="Z3216" t="str">
            <v/>
          </cell>
          <cell r="AA3216">
            <v>164.61199999999999</v>
          </cell>
          <cell r="AB3216">
            <v>2.0000000000095497E-3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 t="str">
            <v/>
          </cell>
          <cell r="T3217" t="str">
            <v/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 t="str">
            <v/>
          </cell>
          <cell r="Z3217" t="str">
            <v/>
          </cell>
          <cell r="AA3217">
            <v>164.69049999999999</v>
          </cell>
          <cell r="AB3217">
            <v>1.0000000000047748E-3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 t="str">
            <v/>
          </cell>
          <cell r="T3218" t="str">
            <v/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 t="str">
            <v/>
          </cell>
          <cell r="Z3218" t="str">
            <v/>
          </cell>
          <cell r="AA3218">
            <v>164.67099999999999</v>
          </cell>
          <cell r="AB3218">
            <v>2.7999999999991587E-2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 t="str">
            <v/>
          </cell>
          <cell r="T3219" t="str">
            <v/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 t="str">
            <v/>
          </cell>
          <cell r="Z3219" t="str">
            <v/>
          </cell>
          <cell r="AA3219">
            <v>164.04349999999999</v>
          </cell>
          <cell r="AB3219">
            <v>1.9000000000005457E-2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 t="str">
            <v/>
          </cell>
          <cell r="T3220" t="str">
            <v/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 t="str">
            <v/>
          </cell>
          <cell r="Z3220" t="str">
            <v/>
          </cell>
          <cell r="AA3220">
            <v>163.13749999999999</v>
          </cell>
          <cell r="AB3220">
            <v>1.300000000000523E-2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 t="str">
            <v/>
          </cell>
          <cell r="T3221" t="str">
            <v/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 t="str">
            <v/>
          </cell>
          <cell r="Z3221" t="str">
            <v/>
          </cell>
          <cell r="AA3221">
            <v>167.51600000000002</v>
          </cell>
          <cell r="AB3221">
            <v>3.9999999999906777E-3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 t="str">
            <v/>
          </cell>
          <cell r="T3222" t="str">
            <v/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 t="str">
            <v/>
          </cell>
          <cell r="Z3222" t="str">
            <v/>
          </cell>
          <cell r="AA3222">
            <v>99.995999999999995</v>
          </cell>
          <cell r="AB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129.352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129.36000000000001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129.35599999999999</v>
          </cell>
          <cell r="AB3406">
            <v>8.0000000000097771E-3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127.377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127.36499999999999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127.371</v>
          </cell>
          <cell r="AB3420">
            <v>1.2000000000000455E-2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Y3431" t="str">
            <v/>
          </cell>
          <cell r="Z3431" t="str">
            <v/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Y3432" t="str">
            <v/>
          </cell>
          <cell r="Z3432" t="str">
            <v/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Y3433" t="str">
            <v/>
          </cell>
          <cell r="Z3433" t="str">
            <v/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Y3434" t="str">
            <v/>
          </cell>
          <cell r="Z3434" t="str">
            <v/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Y3435" t="str">
            <v/>
          </cell>
          <cell r="Z3435" t="str">
            <v/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Y3436" t="str">
            <v/>
          </cell>
          <cell r="Z3436" t="str">
            <v/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Y3437" t="str">
            <v/>
          </cell>
          <cell r="Z3437" t="str">
            <v/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149.02500000000001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149.02500000000001</v>
          </cell>
          <cell r="V3438">
            <v>44902.654803240737</v>
          </cell>
          <cell r="Y3438" t="str">
            <v/>
          </cell>
          <cell r="Z3438" t="str">
            <v/>
          </cell>
          <cell r="AA3438">
            <v>149.02500000000001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Y3439" t="str">
            <v/>
          </cell>
          <cell r="Z3439" t="str">
            <v/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Y3440" t="str">
            <v/>
          </cell>
          <cell r="Z3440" t="str">
            <v/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Y3441" t="str">
            <v/>
          </cell>
          <cell r="Z3441" t="str">
            <v/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Y3442" t="str">
            <v/>
          </cell>
          <cell r="Z3442" t="str">
            <v/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Y3443" t="str">
            <v/>
          </cell>
          <cell r="Z3443" t="str">
            <v/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Y3444" t="str">
            <v/>
          </cell>
          <cell r="Z3444" t="str">
            <v/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Y3445" t="str">
            <v/>
          </cell>
          <cell r="Z3445" t="str">
            <v/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Y3446" t="str">
            <v/>
          </cell>
          <cell r="Z3446" t="str">
            <v/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Y3447" t="str">
            <v/>
          </cell>
          <cell r="Z3447" t="str">
            <v/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Y3448" t="str">
            <v/>
          </cell>
          <cell r="Z3448" t="str">
            <v/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Y3449" t="str">
            <v/>
          </cell>
          <cell r="Z3449" t="str">
            <v/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Y3450" t="str">
            <v/>
          </cell>
          <cell r="Z3450" t="str">
            <v/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45.774999999999999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45.774999999999999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45.112000000000002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45.112000000000002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44.326000000000001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44.326000000000001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43.856999999999999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43.856999999999999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43.783999999999999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43.783999999999999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47.643000000000001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47.643000000000001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43.710999999999999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43.710999999999999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44.326999999999998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44.326999999999998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44.65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44.65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44.792000000000002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44.792000000000002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44.481000000000002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44.481000000000002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44.677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44.677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45.874000000000002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45.874000000000002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45.298000000000002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45.298000000000002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45.786999999999999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45.786999999999999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45.691000000000003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45.691000000000003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44.953000000000003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44.953000000000003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45.83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45.83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45.884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45.884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46.889000000000003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46.889000000000003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45.673000000000002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45.673000000000002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46.115000000000002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46.115000000000002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45.554000000000002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45.554000000000002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47.531999999999996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47.531999999999996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46.24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46.24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45.36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45.36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45.759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45.759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45.151000000000003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45.151000000000003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46.298999999999999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46.298999999999999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45.314999999999998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45.314999999999998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45.526000000000003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45.526000000000003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45.646000000000001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45.646000000000001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45.771999999999998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45.771999999999998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44.790999999999997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44.790999999999997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45.164999999999999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45.164999999999999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45.594999999999999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45.594999999999999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46.137999999999998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46.137999999999998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45.186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45.186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45.796999999999997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45.796999999999997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49.997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49.997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45.676000000000002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45.676000000000002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45.527000000000001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45.527000000000001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46.402000000000001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46.402000000000001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46.414000000000001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46.414000000000001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49.253999999999998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49.253999999999998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45.542999999999999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45.542999999999999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47.654000000000003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47.654000000000003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45.509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45.509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45.48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45.48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45.392000000000003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45.392000000000003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46.073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46.073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44.917000000000002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44.917000000000002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44.828000000000003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44.828000000000003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45.686999999999998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45.686999999999998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45.503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45.503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45.192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45.192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45.613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45.613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45.551000000000002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45.551000000000002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49.997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49.997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46.277000000000001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46.277000000000001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46.277000000000001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46.277000000000001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45.564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45.564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45.765999999999998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45.765999999999998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46.42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46.42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45.33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45.33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45.44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45.44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45.05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45.05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45.533000000000001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45.533000000000001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44.93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44.93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49.997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49.997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125.66200000000001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125.621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125.64150000000001</v>
          </cell>
          <cell r="AB3645">
            <v>4.1000000000011028E-2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Y3861" t="str">
            <v/>
          </cell>
          <cell r="Z3861" t="str">
            <v/>
          </cell>
          <cell r="AA3861">
            <v>169.58600000000001</v>
          </cell>
          <cell r="AB3861" t="str">
            <v/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Y3862" t="str">
            <v/>
          </cell>
          <cell r="Z3862" t="str">
            <v/>
          </cell>
          <cell r="AA3862">
            <v>168.797</v>
          </cell>
          <cell r="AB3862" t="str">
            <v/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Y3863" t="str">
            <v/>
          </cell>
          <cell r="Z3863" t="str">
            <v/>
          </cell>
          <cell r="AA3863">
            <v>170.053</v>
          </cell>
          <cell r="AB3863" t="str">
            <v/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Y3864" t="str">
            <v/>
          </cell>
          <cell r="Z3864" t="str">
            <v/>
          </cell>
          <cell r="AA3864">
            <v>170.93799999999999</v>
          </cell>
          <cell r="AB3864" t="str">
            <v/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Y3865" t="str">
            <v/>
          </cell>
          <cell r="Z3865" t="str">
            <v/>
          </cell>
          <cell r="AA3865">
            <v>167.17400000000001</v>
          </cell>
          <cell r="AB3865" t="str">
            <v/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Y3866" t="str">
            <v/>
          </cell>
          <cell r="Z3866" t="str">
            <v/>
          </cell>
          <cell r="AA3866">
            <v>168.566</v>
          </cell>
          <cell r="AB3866" t="str">
            <v/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Y3867" t="str">
            <v/>
          </cell>
          <cell r="Z3867" t="str">
            <v/>
          </cell>
          <cell r="AA3867">
            <v>169.87100000000001</v>
          </cell>
          <cell r="AB3867" t="str">
            <v/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Y3868" t="str">
            <v/>
          </cell>
          <cell r="Z3868" t="str">
            <v/>
          </cell>
          <cell r="AA3868">
            <v>165.75200000000001</v>
          </cell>
          <cell r="AB3868" t="str">
            <v/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Y3869" t="str">
            <v/>
          </cell>
          <cell r="Z3869" t="str">
            <v/>
          </cell>
          <cell r="AA3869">
            <v>165.95599999999999</v>
          </cell>
          <cell r="AB3869" t="str">
            <v/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Y3870" t="str">
            <v/>
          </cell>
          <cell r="Z3870" t="str">
            <v/>
          </cell>
          <cell r="AA3870">
            <v>165.06</v>
          </cell>
          <cell r="AB3870" t="str">
            <v/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Y3871" t="str">
            <v/>
          </cell>
          <cell r="Z3871" t="str">
            <v/>
          </cell>
          <cell r="AA3871">
            <v>165.77500000000001</v>
          </cell>
          <cell r="AB3871" t="str">
            <v/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Y3872" t="str">
            <v/>
          </cell>
          <cell r="Z3872" t="str">
            <v/>
          </cell>
          <cell r="AA3872">
            <v>166.119</v>
          </cell>
          <cell r="AB3872" t="str">
            <v/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Y3873" t="str">
            <v/>
          </cell>
          <cell r="Z3873" t="str">
            <v/>
          </cell>
          <cell r="AA3873">
            <v>166.76300000000001</v>
          </cell>
          <cell r="AB3873" t="str">
            <v/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Y3874" t="str">
            <v/>
          </cell>
          <cell r="Z3874" t="str">
            <v/>
          </cell>
          <cell r="AA3874">
            <v>166.17400000000001</v>
          </cell>
          <cell r="AB3874" t="str">
            <v/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Y3875" t="str">
            <v/>
          </cell>
          <cell r="Z3875" t="str">
            <v/>
          </cell>
          <cell r="AA3875">
            <v>167.435</v>
          </cell>
          <cell r="AB3875" t="str">
            <v/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Y3876" t="str">
            <v/>
          </cell>
          <cell r="Z3876" t="str">
            <v/>
          </cell>
          <cell r="AA3876">
            <v>167.77099999999999</v>
          </cell>
          <cell r="AB3876" t="str">
            <v/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Y3877" t="str">
            <v/>
          </cell>
          <cell r="Z3877" t="str">
            <v/>
          </cell>
          <cell r="AA3877">
            <v>169.387</v>
          </cell>
          <cell r="AB3877" t="str">
            <v/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Y3878" t="str">
            <v/>
          </cell>
          <cell r="Z3878" t="str">
            <v/>
          </cell>
          <cell r="AA3878">
            <v>169.745</v>
          </cell>
          <cell r="AB3878" t="str">
            <v/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Y3879" t="str">
            <v/>
          </cell>
          <cell r="Z3879" t="str">
            <v/>
          </cell>
          <cell r="AA3879">
            <v>168.45099999999999</v>
          </cell>
          <cell r="AB3879" t="str">
            <v/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Y3880" t="str">
            <v/>
          </cell>
          <cell r="Z3880" t="str">
            <v/>
          </cell>
          <cell r="AA3880">
            <v>169.16399999999999</v>
          </cell>
          <cell r="AB3880" t="str">
            <v/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Y3881" t="str">
            <v/>
          </cell>
          <cell r="Z3881" t="str">
            <v/>
          </cell>
          <cell r="AA3881">
            <v>99.995999999999995</v>
          </cell>
          <cell r="AB3881" t="str">
            <v/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5" sqref="A5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 t="s">
        <v>62</v>
      </c>
      <c r="B2" s="6"/>
      <c r="C2" s="11">
        <f>IF($A2&lt;&gt;"",IFERROR(VLOOKUP($A2,[1]Traspaso!$B$4:$AE$25000,14,FALSE),""),"")</f>
        <v>161.41399999999999</v>
      </c>
      <c r="D2" s="11">
        <f>IF($A2&lt;&gt;"",IFERROR(VLOOKUP($A2,[1]Traspaso!$B$4:$AE$25000,20,FALSE),""),"")</f>
        <v>161.42699999999999</v>
      </c>
      <c r="E2" s="8">
        <f>IF($A2&lt;&gt;"",IFERROR(VLOOKUP($A2,[1]Traspaso!$B$4:$AE$25000,21,FALSE),""),"")</f>
        <v>44870.681134259263</v>
      </c>
      <c r="F2" s="38">
        <f>IF($A2&lt;&gt;"",IFERROR(VLOOKUP($A2,[1]Traspaso!$B$4:$AE$25000,26,FALSE),""),"")</f>
        <v>161.4205</v>
      </c>
      <c r="G2" s="5"/>
    </row>
    <row r="3" spans="1:8" x14ac:dyDescent="0.25">
      <c r="A3" s="1" t="s">
        <v>63</v>
      </c>
      <c r="B3" s="6"/>
      <c r="C3" s="11">
        <f>IF($A3&lt;&gt;"",IFERROR(VLOOKUP($A3,[1]Traspaso!$B$4:$AE$25000,14,FALSE),""),"")</f>
        <v>167.136</v>
      </c>
      <c r="D3" s="11">
        <f>IF($A3&lt;&gt;"",IFERROR(VLOOKUP($A3,[1]Traspaso!$B$4:$AE$25000,20,FALSE),""),"")</f>
        <v>167.14099999999999</v>
      </c>
      <c r="E3" s="8">
        <f>IF($A3&lt;&gt;"",IFERROR(VLOOKUP($A3,[1]Traspaso!$B$4:$AE$25000,21,FALSE),""),"")</f>
        <v>44870.678564814814</v>
      </c>
      <c r="F3" s="38">
        <f>IF($A3&lt;&gt;"",IFERROR(VLOOKUP($A3,[1]Traspaso!$B$4:$AE$25000,26,FALSE),""),"")</f>
        <v>167.13849999999999</v>
      </c>
      <c r="G3" s="5"/>
    </row>
    <row r="4" spans="1:8" x14ac:dyDescent="0.25">
      <c r="A4" s="1" t="s">
        <v>64</v>
      </c>
      <c r="B4" s="6"/>
      <c r="C4" s="11">
        <f>IF($A4&lt;&gt;"",IFERROR(VLOOKUP($A4,[1]Traspaso!$B$4:$AE$25000,14,FALSE),""),"")</f>
        <v>99.995999999999995</v>
      </c>
      <c r="D4" s="11">
        <f>IF($A4&lt;&gt;"",IFERROR(VLOOKUP($A4,[1]Traspaso!$B$4:$AE$25000,20,FALSE),""),"")</f>
        <v>99.997</v>
      </c>
      <c r="E4" s="8">
        <f>IF($A4&lt;&gt;"",IFERROR(VLOOKUP($A4,[1]Traspaso!$B$4:$AE$25000,21,FALSE),""),"")</f>
        <v>44900.489317129628</v>
      </c>
      <c r="F4" s="38">
        <f>IF($A4&lt;&gt;"",IFERROR(VLOOKUP($A4,[1]Traspaso!$B$4:$AE$25000,26,FALSE),""),"")</f>
        <v>99.996499999999997</v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E7" sqref="E7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65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D9108291</v>
      </c>
      <c r="B4" s="20">
        <v>162.07499999999999</v>
      </c>
      <c r="C4" s="15">
        <v>44923.422974537039</v>
      </c>
      <c r="D4" s="1">
        <v>31.6</v>
      </c>
      <c r="E4" s="1">
        <v>21.6</v>
      </c>
      <c r="F4" s="23">
        <f>IF(AND(AB4&lt;&gt;"",D4&lt;&gt;""),(D4-AB4),"")</f>
        <v>30.5</v>
      </c>
      <c r="G4" s="23">
        <f>IF(AND(AC4&lt;&gt;"",E4&lt;&gt;""),(E4-AC4),"")</f>
        <v>21.6</v>
      </c>
      <c r="H4" s="20">
        <v>162.07300000000001</v>
      </c>
      <c r="I4" s="15">
        <v>44923.468425925923</v>
      </c>
      <c r="J4" s="1">
        <v>35.1</v>
      </c>
      <c r="K4" s="1">
        <v>22.1</v>
      </c>
      <c r="L4" s="23">
        <f>IF(AND(AB4&lt;&gt;"",J4&lt;&gt;""),(J4-AB4),"")</f>
        <v>34</v>
      </c>
      <c r="M4" s="23">
        <f>IF(AND(AC4&lt;&gt;"",K4&lt;&gt;""),(K4-AC4),"")</f>
        <v>22.1</v>
      </c>
      <c r="N4" s="20">
        <v>162.083</v>
      </c>
      <c r="O4" s="15">
        <v>44922.752199074072</v>
      </c>
      <c r="P4" s="1">
        <v>36</v>
      </c>
      <c r="Q4" s="1">
        <v>20.3</v>
      </c>
      <c r="R4" s="23">
        <f>IF(AND(AB4&lt;&gt;"",P4&lt;&gt;""),(P4-AB4),"")</f>
        <v>34.9</v>
      </c>
      <c r="S4" s="23">
        <f>IF(AND(AC4&lt;&gt;"",Q4&lt;&gt;""),(Q4-AC4),"")</f>
        <v>20.3</v>
      </c>
      <c r="T4" s="20">
        <v>162.077</v>
      </c>
      <c r="U4" s="15">
        <v>44922.807060185187</v>
      </c>
      <c r="V4" s="1">
        <v>33.700000000000003</v>
      </c>
      <c r="W4" s="1">
        <v>32.6</v>
      </c>
      <c r="X4" s="23">
        <f>IF(AND(AB4&lt;&gt;"",V4&lt;&gt;""),(V4-AB4),"")</f>
        <v>32.6</v>
      </c>
      <c r="Y4" s="23">
        <f>IF(AND(AC4&lt;&gt;"",W4&lt;&gt;""),(W4-AC4),"")</f>
        <v>32.6</v>
      </c>
      <c r="Z4" s="11">
        <f>IF(T4="","",IF(LEFT(Pesos_Blancos!A2,2)="QC",T4,IF(ABS((N4-T4))&lt;=0.05,(N4+T4)/2,"Error")))</f>
        <v>162.07999999999998</v>
      </c>
      <c r="AA4" s="11">
        <f>IF(A4="","",IF(LEFT(Pesos_Blancos!A2,2)="QC",T4,IF(OR(Pesos_Blancos!F2&gt;Z4,Z4="Error"),"VERIFIQUE",ABS(Pesos_Blancos!F2-Z4))))</f>
        <v>0.65949999999997999</v>
      </c>
      <c r="AB4" s="1">
        <v>1.1000000000000001</v>
      </c>
      <c r="AC4" s="1">
        <v>0</v>
      </c>
      <c r="AD4" s="1" t="s">
        <v>66</v>
      </c>
    </row>
    <row r="5" spans="1:30" x14ac:dyDescent="0.25">
      <c r="A5" s="5" t="str">
        <f>IF(Pesos_Blancos!A3&lt;&gt;"",Pesos_Blancos!A3,"")</f>
        <v>D9108289</v>
      </c>
      <c r="B5" s="20">
        <v>171.06299999999999</v>
      </c>
      <c r="C5" s="15">
        <v>44923.423784722225</v>
      </c>
      <c r="D5" s="1">
        <v>31.6</v>
      </c>
      <c r="E5" s="1">
        <v>21.6</v>
      </c>
      <c r="F5" s="23">
        <f t="shared" ref="F5:F24" si="0">IF(AND(AB5&lt;&gt;"",D5&lt;&gt;""),(D5-AB5),"")</f>
        <v>30.5</v>
      </c>
      <c r="G5" s="23">
        <f t="shared" ref="G5:G24" si="1">IF(AND(AC5&lt;&gt;"",E5&lt;&gt;""),(E5-AC5),"")</f>
        <v>21.6</v>
      </c>
      <c r="H5" s="20">
        <v>171.05</v>
      </c>
      <c r="I5" s="15">
        <v>44923.469606481478</v>
      </c>
      <c r="J5" s="1">
        <v>35.1</v>
      </c>
      <c r="K5" s="1">
        <v>22.1</v>
      </c>
      <c r="L5" s="23">
        <f t="shared" ref="L5:L24" si="2">IF(AND(AB5&lt;&gt;"",J5&lt;&gt;""),(J5-AB5),"")</f>
        <v>34</v>
      </c>
      <c r="M5" s="23">
        <f t="shared" ref="M5:M24" si="3">IF(AND(AC5&lt;&gt;"",K5&lt;&gt;""),(K5-AC5),"")</f>
        <v>22.1</v>
      </c>
      <c r="N5" s="20">
        <v>171.066</v>
      </c>
      <c r="O5" s="15">
        <v>44922.753958333335</v>
      </c>
      <c r="P5" s="1">
        <v>36</v>
      </c>
      <c r="Q5" s="1">
        <v>20.3</v>
      </c>
      <c r="R5" s="23">
        <f t="shared" ref="R5:R24" si="4">IF(AND(AB5&lt;&gt;"",P5&lt;&gt;""),(P5-AB5),"")</f>
        <v>34.9</v>
      </c>
      <c r="S5" s="23">
        <f t="shared" ref="S5:S24" si="5">IF(AND(AC5&lt;&gt;"",Q5&lt;&gt;""),(Q5-AC5),"")</f>
        <v>20.3</v>
      </c>
      <c r="T5" s="20">
        <v>171.05099999999999</v>
      </c>
      <c r="U5" s="15">
        <v>44922.811689814815</v>
      </c>
      <c r="V5" s="1">
        <v>33.700000000000003</v>
      </c>
      <c r="W5" s="1">
        <v>32.6</v>
      </c>
      <c r="X5" s="23">
        <f t="shared" ref="X5:X24" si="6">IF(AND(AB5&lt;&gt;"",V5&lt;&gt;""),(V5-AB5),"")</f>
        <v>32.6</v>
      </c>
      <c r="Y5" s="23">
        <f t="shared" ref="Y5:Y24" si="7">IF(AND(AC5&lt;&gt;"",W5&lt;&gt;""),(W5-AC5),"")</f>
        <v>32.6</v>
      </c>
      <c r="Z5" s="11">
        <f>IF(T5="","",IF(LEFT(Pesos_Blancos!A3,2)="QC",T5,IF(ABS((N5-T5))&lt;=0.05,(N5+T5)/2,"Error")))</f>
        <v>171.05849999999998</v>
      </c>
      <c r="AA5" s="11">
        <f>IF(A5="","",IF(LEFT(Pesos_Blancos!A3,2)="QC",T5,IF(OR(Pesos_Blancos!F3&gt;Z5,Z5="Error"),"VERIFIQUE",ABS(Pesos_Blancos!F3-Z5))))</f>
        <v>3.9199999999999875</v>
      </c>
      <c r="AB5" s="1">
        <v>1.1000000000000001</v>
      </c>
      <c r="AC5" s="1">
        <v>0</v>
      </c>
      <c r="AD5" s="1" t="s">
        <v>66</v>
      </c>
    </row>
    <row r="6" spans="1:30" x14ac:dyDescent="0.25">
      <c r="A6" s="5" t="str">
        <f>IF(Pesos_Blancos!A4&lt;&gt;"",Pesos_Blancos!A4,"")</f>
        <v>QC 169</v>
      </c>
      <c r="B6" s="20">
        <v>99.995999999999995</v>
      </c>
      <c r="C6" s="15">
        <v>44923.425266203703</v>
      </c>
      <c r="D6" s="1">
        <v>31.4</v>
      </c>
      <c r="E6" s="1">
        <v>21.8</v>
      </c>
      <c r="F6" s="23">
        <f t="shared" si="0"/>
        <v>30.299999999999997</v>
      </c>
      <c r="G6" s="23">
        <f t="shared" si="1"/>
        <v>21.8</v>
      </c>
      <c r="H6" s="20">
        <v>99.995999999999995</v>
      </c>
      <c r="I6" s="15">
        <v>44923.470543981479</v>
      </c>
      <c r="J6" s="1">
        <v>30.9</v>
      </c>
      <c r="K6" s="1">
        <v>22.1</v>
      </c>
      <c r="L6" s="23">
        <f t="shared" si="2"/>
        <v>29.799999999999997</v>
      </c>
      <c r="M6" s="23">
        <f t="shared" si="3"/>
        <v>22.1</v>
      </c>
      <c r="N6" s="20">
        <v>99.995999999999995</v>
      </c>
      <c r="O6" s="15">
        <v>44922.758356481485</v>
      </c>
      <c r="P6" s="1">
        <v>36</v>
      </c>
      <c r="Q6" s="1">
        <v>20.5</v>
      </c>
      <c r="R6" s="23">
        <f t="shared" si="4"/>
        <v>34.9</v>
      </c>
      <c r="S6" s="23">
        <f t="shared" si="5"/>
        <v>20.5</v>
      </c>
      <c r="T6" s="20">
        <v>99.995999999999995</v>
      </c>
      <c r="U6" s="15">
        <v>44922.817511574074</v>
      </c>
      <c r="V6" s="1">
        <v>35.299999999999997</v>
      </c>
      <c r="W6" s="1">
        <v>19.899999999999999</v>
      </c>
      <c r="X6" s="23">
        <f t="shared" si="6"/>
        <v>34.199999999999996</v>
      </c>
      <c r="Y6" s="23">
        <f t="shared" si="7"/>
        <v>19.899999999999999</v>
      </c>
      <c r="Z6" s="11">
        <f>IF(T6="","",IF(LEFT(Pesos_Blancos!A4,2)="QC",T6,IF(ABS((N6-T6))&lt;=0.05,(N6+T6)/2,"Error")))</f>
        <v>99.995999999999995</v>
      </c>
      <c r="AA6" s="11">
        <f>IF(A6="","",IF(LEFT(Pesos_Blancos!A4,2)="QC",T6,IF(OR(Pesos_Blancos!F4&gt;Z6,Z6="Error"),"VERIFIQUE",ABS(Pesos_Blancos!F4-Z6))))</f>
        <v>99.995999999999995</v>
      </c>
      <c r="AB6" s="1">
        <v>1.1000000000000001</v>
      </c>
      <c r="AC6" s="1">
        <v>0</v>
      </c>
      <c r="AD6" s="1" t="s">
        <v>66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ukmslP4X3M6mfC20TrGJrpW76RGojPSMtmGL10L6/8XfMAHHwqDg3zqrGAwsvtvpuDa7f1dpOSxVOLMvoHfU/Q==" saltValue="bBPsPxigyB4ZuLU+zRRmm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D9108291</v>
      </c>
      <c r="B2" s="25">
        <f>IF(AND(A2&lt;&gt;"",Filtros_Muestra!N4&lt;&gt;""),Filtros_Muestra!N4,"")</f>
        <v>162.083</v>
      </c>
      <c r="C2" s="19">
        <f>IF(AND(A2&lt;&gt;"",Filtros_Muestra!O4&lt;&gt;""),Filtros_Muestra!O4,"")</f>
        <v>44922.752199074072</v>
      </c>
      <c r="D2">
        <f>IF(AND(A2&lt;&gt;"",Filtros_Muestra!R4&lt;&gt;""),Filtros_Muestra!R4,"")</f>
        <v>34.9</v>
      </c>
      <c r="E2">
        <f>IF(AND(A2&lt;&gt;"",Filtros_Muestra!S4&lt;&gt;""),Filtros_Muestra!S4,"")</f>
        <v>20.3</v>
      </c>
      <c r="F2" s="25">
        <f>IF(AND(A2&lt;&gt;"",Filtros_Muestra!T4&lt;&gt;""),Filtros_Muestra!T4,"")</f>
        <v>162.077</v>
      </c>
      <c r="G2" s="19">
        <f>IF(AND(A2&lt;&gt;"",Filtros_Muestra!U4&lt;&gt;""),Filtros_Muestra!U4,"")</f>
        <v>44922.807060185187</v>
      </c>
      <c r="H2">
        <f>IF(AND(A2&lt;&gt;"",Filtros_Muestra!X4&lt;&gt;""),Filtros_Muestra!X4,"")</f>
        <v>32.6</v>
      </c>
      <c r="I2">
        <f>IF(AND(A2&lt;&gt;"",Filtros_Muestra!Y4&lt;&gt;""),Filtros_Muestra!Y4,"")</f>
        <v>32.6</v>
      </c>
      <c r="J2" s="25">
        <f>IF(AND(A2&lt;&gt;"",Filtros_Muestra!Z4&lt;&gt;""),Filtros_Muestra!Z4,"")</f>
        <v>162.07999999999998</v>
      </c>
      <c r="K2" s="25">
        <f>IF(AND(A2&lt;&gt;"",Filtros_Muestra!AA4&lt;&gt;""),Filtros_Muestra!AA4,"")</f>
        <v>0.65949999999997999</v>
      </c>
    </row>
    <row r="3" spans="1:12" x14ac:dyDescent="0.25">
      <c r="A3" t="str">
        <f>IF(Pesos_Blancos!A3&lt;&gt;"",Pesos_Blancos!A3,"")</f>
        <v>D9108289</v>
      </c>
      <c r="B3" s="25">
        <f>IF(AND(A3&lt;&gt;"",Filtros_Muestra!N5&lt;&gt;""),Filtros_Muestra!N5,"")</f>
        <v>171.066</v>
      </c>
      <c r="C3" s="19">
        <f>IF(AND(A3&lt;&gt;"",Filtros_Muestra!O5&lt;&gt;""),Filtros_Muestra!O5,"")</f>
        <v>44922.753958333335</v>
      </c>
      <c r="D3">
        <f>IF(AND(A3&lt;&gt;"",Filtros_Muestra!R5&lt;&gt;""),Filtros_Muestra!R5,"")</f>
        <v>34.9</v>
      </c>
      <c r="E3">
        <f>IF(AND(A3&lt;&gt;"",Filtros_Muestra!S5&lt;&gt;""),Filtros_Muestra!S5,"")</f>
        <v>20.3</v>
      </c>
      <c r="F3" s="25">
        <f>IF(AND(A3&lt;&gt;"",Filtros_Muestra!T5&lt;&gt;""),Filtros_Muestra!T5,"")</f>
        <v>171.05099999999999</v>
      </c>
      <c r="G3" s="19">
        <f>IF(AND(A3&lt;&gt;"",Filtros_Muestra!U5&lt;&gt;""),Filtros_Muestra!U5,"")</f>
        <v>44922.811689814815</v>
      </c>
      <c r="H3">
        <f>IF(AND(A3&lt;&gt;"",Filtros_Muestra!X5&lt;&gt;""),Filtros_Muestra!X5,"")</f>
        <v>32.6</v>
      </c>
      <c r="I3">
        <f>IF(AND(A3&lt;&gt;"",Filtros_Muestra!Y5&lt;&gt;""),Filtros_Muestra!Y5,"")</f>
        <v>32.6</v>
      </c>
      <c r="J3" s="25">
        <f>IF(AND(A3&lt;&gt;"",Filtros_Muestra!Z5&lt;&gt;""),Filtros_Muestra!Z5,"")</f>
        <v>171.05849999999998</v>
      </c>
      <c r="K3" s="25">
        <f>IF(A3&lt;&gt;"",Filtros_Muestra!AA5,"")</f>
        <v>3.9199999999999875</v>
      </c>
    </row>
    <row r="4" spans="1:12" x14ac:dyDescent="0.25">
      <c r="A4" t="str">
        <f>IF(Pesos_Blancos!A4&lt;&gt;"",Pesos_Blancos!A4,"")</f>
        <v>QC 169</v>
      </c>
      <c r="B4" s="25">
        <f>IF(AND(A4&lt;&gt;"",Filtros_Muestra!N6&lt;&gt;""),Filtros_Muestra!N6,"")</f>
        <v>99.995999999999995</v>
      </c>
      <c r="C4" s="19">
        <f>IF(AND(A4&lt;&gt;"",Filtros_Muestra!O6&lt;&gt;""),Filtros_Muestra!O6,"")</f>
        <v>44922.758356481485</v>
      </c>
      <c r="D4">
        <f>IF(AND(A4&lt;&gt;"",Filtros_Muestra!R6&lt;&gt;""),Filtros_Muestra!R6,"")</f>
        <v>34.9</v>
      </c>
      <c r="E4">
        <f>IF(AND(A4&lt;&gt;"",Filtros_Muestra!S6&lt;&gt;""),Filtros_Muestra!S6,"")</f>
        <v>20.5</v>
      </c>
      <c r="F4" s="25">
        <f>IF(AND(A4&lt;&gt;"",Filtros_Muestra!T6&lt;&gt;""),Filtros_Muestra!T6,"")</f>
        <v>99.995999999999995</v>
      </c>
      <c r="G4" s="19">
        <f>IF(AND(A4&lt;&gt;"",Filtros_Muestra!U6&lt;&gt;""),Filtros_Muestra!U6,"")</f>
        <v>44922.817511574074</v>
      </c>
      <c r="H4">
        <f>IF(AND(A4&lt;&gt;"",Filtros_Muestra!X6&lt;&gt;""),Filtros_Muestra!X6,"")</f>
        <v>34.199999999999996</v>
      </c>
      <c r="I4">
        <f>IF(AND(A4&lt;&gt;"",Filtros_Muestra!Y6&lt;&gt;""),Filtros_Muestra!Y6,"")</f>
        <v>19.899999999999999</v>
      </c>
      <c r="J4" s="25">
        <f>IF(AND(A4&lt;&gt;"",Filtros_Muestra!Z6&lt;&gt;""),Filtros_Muestra!Z6,"")</f>
        <v>99.995999999999995</v>
      </c>
      <c r="K4" s="25">
        <f>IF(A4&lt;&gt;"",Filtros_Muestra!AA6,"")</f>
        <v>99.995999999999995</v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>
        <f>Filtros_Muestra!$Z4</f>
        <v>162.07999999999998</v>
      </c>
      <c r="C2" s="41">
        <f>Filtros_Muestra!$Z4</f>
        <v>162.07999999999998</v>
      </c>
      <c r="D2" s="41">
        <f>Filtros_Muestra!$Z4</f>
        <v>162.07999999999998</v>
      </c>
      <c r="E2" s="41">
        <f>Filtros_Muestra!$Z4</f>
        <v>162.07999999999998</v>
      </c>
      <c r="F2" s="41">
        <f>Filtros_Muestra!$Z4</f>
        <v>162.07999999999998</v>
      </c>
      <c r="G2" s="19">
        <f>IF(Filtros_Muestra!U4&lt;&gt;"",Filtros_Muestra!U4,"")</f>
        <v>44922.807060185187</v>
      </c>
      <c r="H2" s="41">
        <f>Filtros_Muestra!$Z4</f>
        <v>162.07999999999998</v>
      </c>
      <c r="I2" s="41">
        <f>Filtros_Muestra!$Z4</f>
        <v>162.07999999999998</v>
      </c>
      <c r="J2" s="41">
        <f>Filtros_Muestra!$Z4</f>
        <v>162.07999999999998</v>
      </c>
      <c r="K2" s="41">
        <f>Filtros_Muestra!$Z4</f>
        <v>162.07999999999998</v>
      </c>
      <c r="L2" s="41">
        <f>Filtros_Muestra!$Z4</f>
        <v>162.07999999999998</v>
      </c>
      <c r="M2" s="41">
        <f>Filtros_Muestra!$Z4</f>
        <v>162.07999999999998</v>
      </c>
      <c r="N2" s="41">
        <f>Filtros_Muestra!$Z4</f>
        <v>162.07999999999998</v>
      </c>
      <c r="O2" s="41">
        <f>Filtros_Muestra!$Z4</f>
        <v>162.07999999999998</v>
      </c>
      <c r="P2" s="41">
        <f>Filtros_Muestra!$Z4</f>
        <v>162.07999999999998</v>
      </c>
      <c r="Q2" s="41">
        <f>Filtros_Muestra!$Z4</f>
        <v>162.07999999999998</v>
      </c>
      <c r="R2" s="41">
        <f>Filtros_Muestra!$Z4</f>
        <v>162.07999999999998</v>
      </c>
      <c r="S2" s="41">
        <f>Filtros_Muestra!$Z4</f>
        <v>162.07999999999998</v>
      </c>
      <c r="T2" s="41">
        <f>Filtros_Muestra!$Z4</f>
        <v>162.07999999999998</v>
      </c>
      <c r="U2" s="41">
        <f>Filtros_Muestra!$Z4</f>
        <v>162.07999999999998</v>
      </c>
      <c r="V2" s="41">
        <f>Filtros_Muestra!$Z4</f>
        <v>162.07999999999998</v>
      </c>
      <c r="W2" s="41">
        <f>Filtros_Muestra!$Z4</f>
        <v>162.07999999999998</v>
      </c>
      <c r="X2" s="41">
        <f>Filtros_Muestra!$Z4</f>
        <v>162.07999999999998</v>
      </c>
    </row>
    <row r="3" spans="1:25" x14ac:dyDescent="0.25">
      <c r="B3" s="41">
        <f>Filtros_Muestra!$Z5</f>
        <v>171.05849999999998</v>
      </c>
      <c r="C3" s="41">
        <f>Filtros_Muestra!$Z5</f>
        <v>171.05849999999998</v>
      </c>
      <c r="D3" s="41">
        <f>Filtros_Muestra!$Z5</f>
        <v>171.05849999999998</v>
      </c>
      <c r="E3" s="41">
        <f>Filtros_Muestra!$Z5</f>
        <v>171.05849999999998</v>
      </c>
      <c r="F3" s="41">
        <f>Filtros_Muestra!$Z5</f>
        <v>171.05849999999998</v>
      </c>
      <c r="G3" s="19">
        <f>IF(Filtros_Muestra!U5&lt;&gt;"",Filtros_Muestra!U5,"")</f>
        <v>44922.811689814815</v>
      </c>
      <c r="H3" s="41">
        <f>Filtros_Muestra!$Z5</f>
        <v>171.05849999999998</v>
      </c>
      <c r="I3" s="41">
        <f>Filtros_Muestra!$Z5</f>
        <v>171.05849999999998</v>
      </c>
      <c r="J3" s="41">
        <f>Filtros_Muestra!$Z5</f>
        <v>171.05849999999998</v>
      </c>
      <c r="K3" s="41">
        <f>Filtros_Muestra!$Z5</f>
        <v>171.05849999999998</v>
      </c>
      <c r="L3" s="41">
        <f>Filtros_Muestra!$Z5</f>
        <v>171.05849999999998</v>
      </c>
      <c r="M3" s="41">
        <f>Filtros_Muestra!$Z5</f>
        <v>171.05849999999998</v>
      </c>
      <c r="N3" s="41">
        <f>Filtros_Muestra!$Z5</f>
        <v>171.05849999999998</v>
      </c>
      <c r="O3" s="41">
        <f>Filtros_Muestra!$Z5</f>
        <v>171.05849999999998</v>
      </c>
      <c r="P3" s="41">
        <f>Filtros_Muestra!$Z5</f>
        <v>171.05849999999998</v>
      </c>
      <c r="Q3" s="41">
        <f>Filtros_Muestra!$Z5</f>
        <v>171.05849999999998</v>
      </c>
      <c r="R3" s="41">
        <f>Filtros_Muestra!$Z5</f>
        <v>171.05849999999998</v>
      </c>
      <c r="S3" s="41">
        <f>Filtros_Muestra!$Z5</f>
        <v>171.05849999999998</v>
      </c>
      <c r="T3" s="41">
        <f>Filtros_Muestra!$Z5</f>
        <v>171.05849999999998</v>
      </c>
      <c r="U3" s="41">
        <f>Filtros_Muestra!$Z5</f>
        <v>171.05849999999998</v>
      </c>
      <c r="V3" s="41">
        <f>Filtros_Muestra!$Z5</f>
        <v>171.05849999999998</v>
      </c>
      <c r="W3" s="41">
        <f>Filtros_Muestra!$Z5</f>
        <v>171.05849999999998</v>
      </c>
      <c r="X3" s="41">
        <f>Filtros_Muestra!$Z5</f>
        <v>171.05849999999998</v>
      </c>
    </row>
    <row r="4" spans="1:25" x14ac:dyDescent="0.25">
      <c r="B4" s="41">
        <f>Filtros_Muestra!$Z6</f>
        <v>99.995999999999995</v>
      </c>
      <c r="C4" s="41">
        <f>Filtros_Muestra!$Z6</f>
        <v>99.995999999999995</v>
      </c>
      <c r="D4" s="41">
        <f>Filtros_Muestra!$Z6</f>
        <v>99.995999999999995</v>
      </c>
      <c r="E4" s="41">
        <f>Filtros_Muestra!$Z6</f>
        <v>99.995999999999995</v>
      </c>
      <c r="F4" s="41">
        <f>Filtros_Muestra!$Z6</f>
        <v>99.995999999999995</v>
      </c>
      <c r="G4" s="19">
        <f>IF(Filtros_Muestra!U6&lt;&gt;"",Filtros_Muestra!U6,"")</f>
        <v>44922.817511574074</v>
      </c>
      <c r="H4" s="41">
        <f>Filtros_Muestra!$Z6</f>
        <v>99.995999999999995</v>
      </c>
      <c r="I4" s="41">
        <f>Filtros_Muestra!$Z6</f>
        <v>99.995999999999995</v>
      </c>
      <c r="J4" s="41">
        <f>Filtros_Muestra!$Z6</f>
        <v>99.995999999999995</v>
      </c>
      <c r="K4" s="41">
        <f>Filtros_Muestra!$Z6</f>
        <v>99.995999999999995</v>
      </c>
      <c r="L4" s="41">
        <f>Filtros_Muestra!$Z6</f>
        <v>99.995999999999995</v>
      </c>
      <c r="M4" s="41">
        <f>Filtros_Muestra!$Z6</f>
        <v>99.995999999999995</v>
      </c>
      <c r="N4" s="41">
        <f>Filtros_Muestra!$Z6</f>
        <v>99.995999999999995</v>
      </c>
      <c r="O4" s="41">
        <f>Filtros_Muestra!$Z6</f>
        <v>99.995999999999995</v>
      </c>
      <c r="P4" s="41">
        <f>Filtros_Muestra!$Z6</f>
        <v>99.995999999999995</v>
      </c>
      <c r="Q4" s="41">
        <f>Filtros_Muestra!$Z6</f>
        <v>99.995999999999995</v>
      </c>
      <c r="R4" s="41">
        <f>Filtros_Muestra!$Z6</f>
        <v>99.995999999999995</v>
      </c>
      <c r="S4" s="41">
        <f>Filtros_Muestra!$Z6</f>
        <v>99.995999999999995</v>
      </c>
      <c r="T4" s="41">
        <f>Filtros_Muestra!$Z6</f>
        <v>99.995999999999995</v>
      </c>
      <c r="U4" s="41">
        <f>Filtros_Muestra!$Z6</f>
        <v>99.995999999999995</v>
      </c>
      <c r="V4" s="41">
        <f>Filtros_Muestra!$Z6</f>
        <v>99.995999999999995</v>
      </c>
      <c r="W4" s="41">
        <f>Filtros_Muestra!$Z6</f>
        <v>99.995999999999995</v>
      </c>
      <c r="X4" s="41">
        <f>Filtros_Muestra!$Z6</f>
        <v>99.995999999999995</v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ba4bb158-ac5a-4ecf-ba85-c51805340d0e"/>
    <ds:schemaRef ds:uri="http://purl.org/dc/dcmitype/"/>
    <ds:schemaRef ds:uri="http://www.w3.org/XML/1998/namespace"/>
    <ds:schemaRef ds:uri="http://schemas.microsoft.com/office/infopath/2007/PartnerControls"/>
    <ds:schemaRef ds:uri="d4236870-51a4-46b4-8091-8b14e9a8fdd6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2022-12-28T14:25:04Z</cp:lastPrinted>
  <dcterms:created xsi:type="dcterms:W3CDTF">2022-02-07T17:43:38Z</dcterms:created>
  <dcterms:modified xsi:type="dcterms:W3CDTF">2022-12-28T14:25:10Z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