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Insulation">Sheet1!$J$1</definedName>
  </definedNames>
  <calcPr calcId="125725"/>
</workbook>
</file>

<file path=xl/calcChain.xml><?xml version="1.0" encoding="utf-8"?>
<calcChain xmlns="http://schemas.openxmlformats.org/spreadsheetml/2006/main">
  <c r="U4" i="1"/>
  <c r="U5"/>
  <c r="U6"/>
  <c r="U7"/>
  <c r="U8"/>
  <c r="U9"/>
  <c r="U3"/>
  <c r="B7"/>
  <c r="C7"/>
  <c r="B8"/>
  <c r="C8"/>
  <c r="B9"/>
  <c r="C9"/>
  <c r="B10"/>
  <c r="C10"/>
  <c r="B11"/>
  <c r="C11"/>
  <c r="F3"/>
  <c r="G3" s="1"/>
  <c r="F4"/>
  <c r="G4" s="1"/>
  <c r="F5"/>
  <c r="G5" s="1"/>
  <c r="F6"/>
  <c r="G6" s="1"/>
  <c r="F7"/>
  <c r="G7" s="1"/>
  <c r="F8"/>
  <c r="G8" s="1"/>
  <c r="F9"/>
  <c r="G9" s="1"/>
  <c r="F10"/>
  <c r="G10" s="1"/>
  <c r="F11"/>
  <c r="G11" s="1"/>
  <c r="B3"/>
  <c r="C3"/>
  <c r="B4"/>
  <c r="C4"/>
  <c r="B5"/>
  <c r="C5"/>
  <c r="B6"/>
  <c r="C6"/>
  <c r="C2"/>
  <c r="G2"/>
  <c r="F2"/>
  <c r="B2"/>
</calcChain>
</file>

<file path=xl/sharedStrings.xml><?xml version="1.0" encoding="utf-8"?>
<sst xmlns="http://schemas.openxmlformats.org/spreadsheetml/2006/main" count="61" uniqueCount="50">
  <si>
    <t>Inner dia</t>
  </si>
  <si>
    <t>Area</t>
  </si>
  <si>
    <t>InnerDia</t>
  </si>
  <si>
    <t>Outer dia</t>
  </si>
  <si>
    <t>Insulation</t>
  </si>
  <si>
    <t>CURRENT-CARRYING CAPACITY (AMPS)</t>
  </si>
  <si>
    <t>Conductor cross sectional area</t>
  </si>
  <si>
    <t>enclosed in an insulated wall</t>
  </si>
  <si>
    <t>enclosed in conduit on a wall or in trunking etc.</t>
  </si>
  <si>
    <t>clipped direct</t>
  </si>
  <si>
    <t>1.0mm²</t>
  </si>
  <si>
    <t>11A</t>
  </si>
  <si>
    <t>10A</t>
  </si>
  <si>
    <t>13A</t>
  </si>
  <si>
    <t>11.5A</t>
  </si>
  <si>
    <t>15A</t>
  </si>
  <si>
    <t>13.5A</t>
  </si>
  <si>
    <t>1.5mm²</t>
  </si>
  <si>
    <t>14A</t>
  </si>
  <si>
    <t>16.5A</t>
  </si>
  <si>
    <t>19.5A</t>
  </si>
  <si>
    <t>17.5A</t>
  </si>
  <si>
    <t>2.5mm²</t>
  </si>
  <si>
    <t>18.5A</t>
  </si>
  <si>
    <t>23A</t>
  </si>
  <si>
    <t>20A</t>
  </si>
  <si>
    <t>27A</t>
  </si>
  <si>
    <t>24A</t>
  </si>
  <si>
    <t>4.0mm²</t>
  </si>
  <si>
    <t>25A</t>
  </si>
  <si>
    <t>30A</t>
  </si>
  <si>
    <t>36A</t>
  </si>
  <si>
    <t>32A</t>
  </si>
  <si>
    <t>6.0mm²</t>
  </si>
  <si>
    <t>29A</t>
  </si>
  <si>
    <t>38A</t>
  </si>
  <si>
    <t>34A</t>
  </si>
  <si>
    <t>46A</t>
  </si>
  <si>
    <t>41A</t>
  </si>
  <si>
    <t>10.0mm²</t>
  </si>
  <si>
    <t>43A</t>
  </si>
  <si>
    <t>39A</t>
  </si>
  <si>
    <t>52A</t>
  </si>
  <si>
    <t>63A</t>
  </si>
  <si>
    <t>57A</t>
  </si>
  <si>
    <t>16.0mm²</t>
  </si>
  <si>
    <t>69A</t>
  </si>
  <si>
    <t>62A</t>
  </si>
  <si>
    <t>85A</t>
  </si>
  <si>
    <t>76A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</si>
</sst>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 indent="2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U3" sqref="U3:U9"/>
    </sheetView>
  </sheetViews>
  <sheetFormatPr defaultRowHeight="15"/>
  <cols>
    <col min="6" max="6" width="8.5703125" bestFit="1" customWidth="1"/>
    <col min="7" max="7" width="9.28515625" bestFit="1" customWidth="1"/>
  </cols>
  <sheetData>
    <row r="1" spans="1:21" ht="15" customHeight="1">
      <c r="A1" t="s">
        <v>0</v>
      </c>
      <c r="B1" t="s">
        <v>1</v>
      </c>
      <c r="C1" t="s">
        <v>3</v>
      </c>
      <c r="E1" t="s">
        <v>1</v>
      </c>
      <c r="F1" t="s">
        <v>2</v>
      </c>
      <c r="G1" t="s">
        <v>3</v>
      </c>
      <c r="I1" t="s">
        <v>4</v>
      </c>
      <c r="J1">
        <v>0.8</v>
      </c>
      <c r="L1" s="3" t="s">
        <v>5</v>
      </c>
      <c r="M1" s="4"/>
      <c r="N1" s="4"/>
      <c r="O1" s="4"/>
      <c r="P1" s="4"/>
      <c r="Q1" s="4"/>
      <c r="R1" s="5"/>
    </row>
    <row r="2" spans="1:21" ht="60">
      <c r="A2">
        <v>1</v>
      </c>
      <c r="B2" s="1">
        <f>A2*A2*PI()/4</f>
        <v>0.78539816339744828</v>
      </c>
      <c r="C2" s="1">
        <f>A2+Insulation*2</f>
        <v>2.6</v>
      </c>
      <c r="E2">
        <v>1</v>
      </c>
      <c r="F2" s="1">
        <f>SQRT(4*E2/PI())</f>
        <v>1.1283791670955126</v>
      </c>
      <c r="G2" s="1">
        <f>F2+Insulation*2</f>
        <v>2.7283791670955129</v>
      </c>
      <c r="L2" s="2" t="s">
        <v>6</v>
      </c>
      <c r="M2" s="3" t="s">
        <v>7</v>
      </c>
      <c r="N2" s="5"/>
      <c r="O2" s="3" t="s">
        <v>8</v>
      </c>
      <c r="P2" s="5"/>
      <c r="Q2" s="3" t="s">
        <v>9</v>
      </c>
      <c r="R2" s="5"/>
    </row>
    <row r="3" spans="1:21">
      <c r="A3">
        <v>1.5</v>
      </c>
      <c r="B3" s="1">
        <f t="shared" ref="B3:B11" si="0">A3*A3*PI()/4</f>
        <v>1.7671458676442586</v>
      </c>
      <c r="C3" s="1">
        <f>A3+Insulation*2</f>
        <v>3.1</v>
      </c>
      <c r="E3">
        <v>1.5</v>
      </c>
      <c r="F3" s="1">
        <f t="shared" ref="F3:F11" si="1">SQRT(4*E3/PI())</f>
        <v>1.381976597885342</v>
      </c>
      <c r="G3" s="1">
        <f>F3+Insulation*2</f>
        <v>2.9819765978853421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>
        <v>13.5</v>
      </c>
      <c r="T3">
        <v>1</v>
      </c>
      <c r="U3">
        <f>S3/T3</f>
        <v>13.5</v>
      </c>
    </row>
    <row r="4" spans="1:21">
      <c r="A4">
        <v>2</v>
      </c>
      <c r="B4" s="1">
        <f t="shared" si="0"/>
        <v>3.1415926535897931</v>
      </c>
      <c r="C4" s="1">
        <f>A4+Insulation*2</f>
        <v>3.6</v>
      </c>
      <c r="E4">
        <v>2</v>
      </c>
      <c r="F4" s="1">
        <f t="shared" si="1"/>
        <v>1.5957691216057308</v>
      </c>
      <c r="G4" s="1">
        <f>F4+Insulation*2</f>
        <v>3.1957691216057311</v>
      </c>
      <c r="L4" s="2" t="s">
        <v>17</v>
      </c>
      <c r="M4" s="2" t="s">
        <v>18</v>
      </c>
      <c r="N4" s="2" t="s">
        <v>13</v>
      </c>
      <c r="O4" s="2" t="s">
        <v>19</v>
      </c>
      <c r="P4" s="2" t="s">
        <v>15</v>
      </c>
      <c r="Q4" s="2" t="s">
        <v>20</v>
      </c>
      <c r="R4" s="2" t="s">
        <v>21</v>
      </c>
      <c r="S4">
        <v>17.5</v>
      </c>
      <c r="T4">
        <v>1.5</v>
      </c>
      <c r="U4">
        <f t="shared" ref="U4:U9" si="2">S4/T4</f>
        <v>11.666666666666666</v>
      </c>
    </row>
    <row r="5" spans="1:21">
      <c r="A5">
        <v>2.5</v>
      </c>
      <c r="B5" s="1">
        <f t="shared" si="0"/>
        <v>4.908738521234052</v>
      </c>
      <c r="C5" s="1">
        <f>A5+Insulation*2</f>
        <v>4.0999999999999996</v>
      </c>
      <c r="E5">
        <v>2.5</v>
      </c>
      <c r="F5" s="1">
        <f t="shared" si="1"/>
        <v>1.7841241161527712</v>
      </c>
      <c r="G5" s="1">
        <f>F5+Insulation*2</f>
        <v>3.3841241161527713</v>
      </c>
      <c r="L5" s="2" t="s">
        <v>22</v>
      </c>
      <c r="M5" s="2" t="s">
        <v>23</v>
      </c>
      <c r="N5" s="2" t="s">
        <v>21</v>
      </c>
      <c r="O5" s="2" t="s">
        <v>24</v>
      </c>
      <c r="P5" s="2" t="s">
        <v>25</v>
      </c>
      <c r="Q5" s="2" t="s">
        <v>26</v>
      </c>
      <c r="R5" s="2" t="s">
        <v>27</v>
      </c>
      <c r="S5">
        <v>24</v>
      </c>
      <c r="T5">
        <v>2.5</v>
      </c>
      <c r="U5">
        <f t="shared" si="2"/>
        <v>9.6</v>
      </c>
    </row>
    <row r="6" spans="1:21">
      <c r="A6">
        <v>3</v>
      </c>
      <c r="B6" s="1">
        <f t="shared" si="0"/>
        <v>7.0685834705770345</v>
      </c>
      <c r="C6" s="1">
        <f>A6+Insulation*2</f>
        <v>4.5999999999999996</v>
      </c>
      <c r="E6">
        <v>3</v>
      </c>
      <c r="F6" s="1">
        <f t="shared" si="1"/>
        <v>1.9544100476116797</v>
      </c>
      <c r="G6" s="1">
        <f>F6+Insulation*2</f>
        <v>3.5544100476116798</v>
      </c>
      <c r="L6" s="2" t="s">
        <v>28</v>
      </c>
      <c r="M6" s="2" t="s">
        <v>29</v>
      </c>
      <c r="N6" s="2" t="s">
        <v>24</v>
      </c>
      <c r="O6" s="2" t="s">
        <v>30</v>
      </c>
      <c r="P6" s="2" t="s">
        <v>26</v>
      </c>
      <c r="Q6" s="2" t="s">
        <v>31</v>
      </c>
      <c r="R6" s="2" t="s">
        <v>32</v>
      </c>
      <c r="S6">
        <v>32</v>
      </c>
      <c r="T6">
        <v>4</v>
      </c>
      <c r="U6">
        <f t="shared" si="2"/>
        <v>8</v>
      </c>
    </row>
    <row r="7" spans="1:21">
      <c r="A7">
        <v>3.5</v>
      </c>
      <c r="B7" s="1">
        <f t="shared" si="0"/>
        <v>9.6211275016187408</v>
      </c>
      <c r="C7" s="1">
        <f>A7+Insulation*2</f>
        <v>5.0999999999999996</v>
      </c>
      <c r="E7">
        <v>3.5</v>
      </c>
      <c r="F7" s="1">
        <f t="shared" si="1"/>
        <v>2.1110041228223762</v>
      </c>
      <c r="G7" s="1">
        <f>F7+Insulation*2</f>
        <v>3.7110041228223762</v>
      </c>
      <c r="L7" s="2" t="s">
        <v>33</v>
      </c>
      <c r="M7" s="2" t="s">
        <v>32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  <c r="S7">
        <v>41</v>
      </c>
      <c r="T7">
        <v>6</v>
      </c>
      <c r="U7">
        <f t="shared" si="2"/>
        <v>6.833333333333333</v>
      </c>
    </row>
    <row r="8" spans="1:21">
      <c r="A8">
        <v>4</v>
      </c>
      <c r="B8" s="1">
        <f t="shared" si="0"/>
        <v>12.566370614359172</v>
      </c>
      <c r="C8" s="1">
        <f>A8+Insulation*2</f>
        <v>5.6</v>
      </c>
      <c r="E8">
        <v>4</v>
      </c>
      <c r="F8" s="1">
        <f t="shared" si="1"/>
        <v>2.2567583341910251</v>
      </c>
      <c r="G8" s="1">
        <f>F8+Insulation*2</f>
        <v>3.8567583341910252</v>
      </c>
      <c r="L8" s="2" t="s">
        <v>39</v>
      </c>
      <c r="M8" s="2" t="s">
        <v>40</v>
      </c>
      <c r="N8" s="2" t="s">
        <v>41</v>
      </c>
      <c r="O8" s="2" t="s">
        <v>42</v>
      </c>
      <c r="P8" s="2" t="s">
        <v>37</v>
      </c>
      <c r="Q8" s="2" t="s">
        <v>43</v>
      </c>
      <c r="R8" s="2" t="s">
        <v>44</v>
      </c>
      <c r="S8">
        <v>57</v>
      </c>
      <c r="T8">
        <v>10</v>
      </c>
      <c r="U8">
        <f t="shared" si="2"/>
        <v>5.7</v>
      </c>
    </row>
    <row r="9" spans="1:21">
      <c r="A9">
        <v>4.5</v>
      </c>
      <c r="B9" s="1">
        <f t="shared" si="0"/>
        <v>15.904312808798327</v>
      </c>
      <c r="C9" s="1">
        <f>A9+Insulation*2</f>
        <v>6.1</v>
      </c>
      <c r="E9">
        <v>4.5</v>
      </c>
      <c r="F9" s="1">
        <f t="shared" si="1"/>
        <v>2.3936536824085959</v>
      </c>
      <c r="G9" s="1">
        <f>F9+Insulation*2</f>
        <v>3.993653682408596</v>
      </c>
      <c r="L9" s="2" t="s">
        <v>45</v>
      </c>
      <c r="M9" s="2" t="s">
        <v>44</v>
      </c>
      <c r="N9" s="2" t="s">
        <v>42</v>
      </c>
      <c r="O9" s="2" t="s">
        <v>46</v>
      </c>
      <c r="P9" s="2" t="s">
        <v>47</v>
      </c>
      <c r="Q9" s="2" t="s">
        <v>48</v>
      </c>
      <c r="R9" s="2" t="s">
        <v>49</v>
      </c>
      <c r="S9">
        <v>76</v>
      </c>
      <c r="T9">
        <v>16</v>
      </c>
      <c r="U9">
        <f t="shared" si="2"/>
        <v>4.75</v>
      </c>
    </row>
    <row r="10" spans="1:21">
      <c r="A10">
        <v>5</v>
      </c>
      <c r="B10" s="1">
        <f t="shared" si="0"/>
        <v>19.634954084936208</v>
      </c>
      <c r="C10" s="1">
        <f>A10+Insulation*2</f>
        <v>6.6</v>
      </c>
      <c r="E10">
        <v>5</v>
      </c>
      <c r="F10" s="1">
        <f t="shared" si="1"/>
        <v>2.5231325220201604</v>
      </c>
      <c r="G10" s="1">
        <f>F10+Insulation*2</f>
        <v>4.1231325220201605</v>
      </c>
    </row>
    <row r="11" spans="1:21">
      <c r="A11">
        <v>6</v>
      </c>
      <c r="B11" s="1">
        <f t="shared" si="0"/>
        <v>28.274333882308138</v>
      </c>
      <c r="C11" s="1">
        <f>A11+Insulation*2</f>
        <v>7.6</v>
      </c>
      <c r="E11">
        <v>6</v>
      </c>
      <c r="F11" s="1">
        <f t="shared" si="1"/>
        <v>2.763953195770684</v>
      </c>
      <c r="G11" s="1">
        <f>F11+Insulation*2</f>
        <v>4.3639531957706836</v>
      </c>
    </row>
  </sheetData>
  <mergeCells count="4">
    <mergeCell ref="L1:R1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Insulation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2013-06-02T21:06:40Z</dcterms:created>
  <dcterms:modified xsi:type="dcterms:W3CDTF">2013-06-03T00:04:33Z</dcterms:modified>
</cp:coreProperties>
</file>