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uhon\PycharmProjects\Damai-Spy\res\"/>
    </mc:Choice>
  </mc:AlternateContent>
  <bookViews>
    <workbookView xWindow="0" yWindow="0" windowWidth="23040" windowHeight="9288"/>
  </bookViews>
  <sheets>
    <sheet name="汇总" sheetId="1" r:id="rId1"/>
    <sheet name="北京" sheetId="2" r:id="rId2"/>
    <sheet name="上海" sheetId="3" r:id="rId3"/>
    <sheet name="深圳" sheetId="4" r:id="rId4"/>
    <sheet name="广州" sheetId="5" r:id="rId5"/>
    <sheet name="杭州" sheetId="6" r:id="rId6"/>
    <sheet name="成都" sheetId="7" r:id="rId7"/>
    <sheet name="武汉" sheetId="8" r:id="rId8"/>
    <sheet name="重庆" sheetId="9" r:id="rId9"/>
    <sheet name="长沙" sheetId="10" r:id="rId10"/>
    <sheet name="天津" sheetId="11" r:id="rId11"/>
    <sheet name="南京" sheetId="12" r:id="rId12"/>
    <sheet name="无锡" sheetId="13" r:id="rId13"/>
    <sheet name="苏州" sheetId="14" r:id="rId14"/>
    <sheet name="宁波" sheetId="15" r:id="rId15"/>
    <sheet name="南昌" sheetId="16" r:id="rId16"/>
    <sheet name="西安" sheetId="17" r:id="rId17"/>
    <sheet name="郑州" sheetId="18" r:id="rId18"/>
    <sheet name="太原" sheetId="19" r:id="rId19"/>
    <sheet name="桂林" sheetId="20" r:id="rId20"/>
    <sheet name="沈阳" sheetId="21" r:id="rId21"/>
    <sheet name="东莞" sheetId="22" r:id="rId22"/>
    <sheet name="福州" sheetId="23" r:id="rId23"/>
    <sheet name="大连" sheetId="24" r:id="rId24"/>
    <sheet name="中山" sheetId="25" r:id="rId25"/>
    <sheet name="昆明" sheetId="26" r:id="rId26"/>
    <sheet name="长春" sheetId="27" r:id="rId27"/>
    <sheet name="常州" sheetId="28" r:id="rId28"/>
    <sheet name="济南" sheetId="29" r:id="rId29"/>
    <sheet name="绍兴" sheetId="30" r:id="rId30"/>
    <sheet name="哈尔滨" sheetId="31" r:id="rId31"/>
    <sheet name="青岛" sheetId="32" r:id="rId32"/>
    <sheet name="佛山" sheetId="33" r:id="rId33"/>
    <sheet name="厦门" sheetId="34" r:id="rId34"/>
    <sheet name="合肥" sheetId="35" r:id="rId35"/>
    <sheet name="贵阳" sheetId="36" r:id="rId36"/>
    <sheet name="惠州" sheetId="37" r:id="rId37"/>
    <sheet name="香港" sheetId="38" r:id="rId38"/>
    <sheet name="温州" sheetId="39" r:id="rId39"/>
    <sheet name="南宁" sheetId="40" r:id="rId40"/>
    <sheet name="澳门" sheetId="41" r:id="rId41"/>
    <sheet name="石家庄" sheetId="42" r:id="rId42"/>
    <sheet name="珠海" sheetId="43" r:id="rId43"/>
    <sheet name="呼和浩特" sheetId="44" r:id="rId44"/>
    <sheet name="金华" sheetId="45" r:id="rId45"/>
    <sheet name="台州" sheetId="46" r:id="rId46"/>
    <sheet name="洛阳" sheetId="47" r:id="rId47"/>
    <sheet name="银川" sheetId="48" r:id="rId48"/>
    <sheet name="西宁" sheetId="49" r:id="rId49"/>
    <sheet name="江门" sheetId="50" r:id="rId50"/>
    <sheet name="海口" sheetId="51" r:id="rId51"/>
    <sheet name="乌鲁木齐" sheetId="52" r:id="rId52"/>
    <sheet name="泉州" sheetId="53" r:id="rId53"/>
    <sheet name="柳州" sheetId="54" r:id="rId54"/>
    <sheet name="徐州" sheetId="55" r:id="rId55"/>
  </sheets>
  <calcPr calcId="162913"/>
</workbook>
</file>

<file path=xl/calcChain.xml><?xml version="1.0" encoding="utf-8"?>
<calcChain xmlns="http://schemas.openxmlformats.org/spreadsheetml/2006/main">
  <c r="AV55" i="1" l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2" i="1"/>
</calcChain>
</file>

<file path=xl/sharedStrings.xml><?xml version="1.0" encoding="utf-8"?>
<sst xmlns="http://schemas.openxmlformats.org/spreadsheetml/2006/main" count="14810" uniqueCount="6340">
  <si>
    <t>城市</t>
  </si>
  <si>
    <t>总计</t>
  </si>
  <si>
    <t>场馆数</t>
  </si>
  <si>
    <t>演唱会</t>
  </si>
  <si>
    <t>最低价和</t>
  </si>
  <si>
    <t>最高价和</t>
  </si>
  <si>
    <t>平均最低价</t>
  </si>
  <si>
    <t>平均最高价</t>
  </si>
  <si>
    <t>音乐会</t>
  </si>
  <si>
    <t>话剧歌剧</t>
  </si>
  <si>
    <t>舞蹈芭蕾</t>
  </si>
  <si>
    <t>曲苑杂坛</t>
  </si>
  <si>
    <t>体育比赛</t>
  </si>
  <si>
    <t>度假休闲</t>
  </si>
  <si>
    <t>儿童亲子</t>
  </si>
  <si>
    <t>动漫</t>
  </si>
  <si>
    <t>北京</t>
  </si>
  <si>
    <t>上海</t>
  </si>
  <si>
    <t>深圳</t>
  </si>
  <si>
    <t>广州</t>
  </si>
  <si>
    <t>杭州</t>
  </si>
  <si>
    <t>成都</t>
  </si>
  <si>
    <t>武汉</t>
  </si>
  <si>
    <t>重庆</t>
  </si>
  <si>
    <t>长沙</t>
  </si>
  <si>
    <t>天津</t>
  </si>
  <si>
    <t>南京</t>
  </si>
  <si>
    <t>无锡</t>
  </si>
  <si>
    <t>苏州</t>
  </si>
  <si>
    <t>宁波</t>
  </si>
  <si>
    <t>南昌</t>
  </si>
  <si>
    <t>西安</t>
  </si>
  <si>
    <t>郑州</t>
  </si>
  <si>
    <t>太原</t>
  </si>
  <si>
    <t>桂林</t>
  </si>
  <si>
    <t>沈阳</t>
  </si>
  <si>
    <t>东莞</t>
  </si>
  <si>
    <t>福州</t>
  </si>
  <si>
    <t>大连</t>
  </si>
  <si>
    <t>中山</t>
  </si>
  <si>
    <t>昆明</t>
  </si>
  <si>
    <t>长春</t>
  </si>
  <si>
    <t>常州</t>
  </si>
  <si>
    <t>济南</t>
  </si>
  <si>
    <t>绍兴</t>
  </si>
  <si>
    <t>哈尔滨</t>
  </si>
  <si>
    <t>青岛</t>
  </si>
  <si>
    <t>佛山</t>
  </si>
  <si>
    <t>厦门</t>
  </si>
  <si>
    <t>合肥</t>
  </si>
  <si>
    <t>贵阳</t>
  </si>
  <si>
    <t>惠州</t>
  </si>
  <si>
    <t>香港</t>
  </si>
  <si>
    <t>温州</t>
  </si>
  <si>
    <t>南宁</t>
  </si>
  <si>
    <t>澳门</t>
  </si>
  <si>
    <t>石家庄</t>
  </si>
  <si>
    <t>珠海</t>
  </si>
  <si>
    <t>呼和浩特</t>
  </si>
  <si>
    <t>金华</t>
  </si>
  <si>
    <t>台州</t>
  </si>
  <si>
    <t>洛阳</t>
  </si>
  <si>
    <t>银川</t>
  </si>
  <si>
    <t>西宁</t>
  </si>
  <si>
    <t>江门</t>
  </si>
  <si>
    <t>海口</t>
  </si>
  <si>
    <t>乌鲁木齐</t>
  </si>
  <si>
    <t>泉州</t>
  </si>
  <si>
    <t>柳州</t>
  </si>
  <si>
    <t>徐州</t>
  </si>
  <si>
    <t>类型</t>
  </si>
  <si>
    <t>地点</t>
  </si>
  <si>
    <t>名称</t>
  </si>
  <si>
    <t>链接</t>
  </si>
  <si>
    <t>最低价</t>
  </si>
  <si>
    <t>最高价</t>
  </si>
  <si>
    <t>五棵松体育馆</t>
  </si>
  <si>
    <t>浦发银行信用卡呈献 薛之谦“我好像在哪见过你”—2017全国巡回演唱会北京站</t>
  </si>
  <si>
    <t>//piao.damai.cn/119279.html</t>
  </si>
  <si>
    <t>工人体育场</t>
  </si>
  <si>
    <t>ofo轻睐北京演唱会</t>
  </si>
  <si>
    <t>//piao.damai.cn/122551.html</t>
  </si>
  <si>
    <t>首都体育馆</t>
  </si>
  <si>
    <t>郑钧2017“私奔”全国巡回演唱会北京站</t>
  </si>
  <si>
    <t>//piao.damai.cn/117185.html</t>
  </si>
  <si>
    <t>2017“如果”田馥甄巡回演唱会PLUS 北京站</t>
  </si>
  <si>
    <t>//piao.damai.cn/122069.html</t>
  </si>
  <si>
    <t>工人体育馆</t>
  </si>
  <si>
    <t>2017逃跑计划北京演唱会</t>
  </si>
  <si>
    <t>//piao.damai.cn/119373.html</t>
  </si>
  <si>
    <t>2017 CoCo李玟18世界巡回演唱会-北京站</t>
  </si>
  <si>
    <t>//piao.damai.cn/111636.html</t>
  </si>
  <si>
    <t>国家体育场</t>
  </si>
  <si>
    <t>汪峰2017“岁月”巡回演唱会-北京鸟巢站</t>
  </si>
  <si>
    <t>//piao.damai.cn/116423.html</t>
  </si>
  <si>
    <t>信 GentleMonster 2017巡回演唱会-北京站</t>
  </si>
  <si>
    <t>//piao.damai.cn/117186.html</t>
  </si>
  <si>
    <t>M空间</t>
  </si>
  <si>
    <t>MJ传奇复活世界巡回演唱会</t>
  </si>
  <si>
    <t>//piao.damai.cn/122901.html</t>
  </si>
  <si>
    <t>梁咏琪2017“好时辰”巡回演唱会—北京站</t>
  </si>
  <si>
    <t>//piao.damai.cn/118756.html</t>
  </si>
  <si>
    <t>韦礼安2017“放开那女孩”巡回演唱会北京站</t>
  </si>
  <si>
    <t>//piao.damai.cn/120330.html</t>
  </si>
  <si>
    <t>繁星戏剧村2剧场</t>
  </si>
  <si>
    <t>繁星音乐现场《安静时刻》</t>
  </si>
  <si>
    <t>//piao.damai.cn/123799.html</t>
  </si>
  <si>
    <t>繁星音乐现场《你，也将是一个父亲》</t>
  </si>
  <si>
    <t>//piao.damai.cn/124155.html</t>
  </si>
  <si>
    <t>糖果TANGO（三层）</t>
  </si>
  <si>
    <t>【万有音乐系】MY song-Sophie Zelmani 苏菲·珊曼尼2017巡回演唱会  北京站</t>
  </si>
  <si>
    <t>//piao.damai.cn/117481.html</t>
  </si>
  <si>
    <t>京演民族宫大剧院</t>
  </si>
  <si>
    <t>华艺星空.我只在乎你-邓丽君经典金曲七夕演唱会</t>
  </si>
  <si>
    <t>//piao.damai.cn/119988.html</t>
  </si>
  <si>
    <t>Blue Note Beijing</t>
  </si>
  <si>
    <t>Blue Note ELIANE ELIAS</t>
  </si>
  <si>
    <t>//piao.damai.cn/124687.html</t>
  </si>
  <si>
    <t>中山音乐堂</t>
  </si>
  <si>
    <t>蓝色多瑙河—世界浪漫金曲交响音乐会</t>
  </si>
  <si>
    <t>//piao.damai.cn/123657.html</t>
  </si>
  <si>
    <t>疆进酒OMNI SPACE</t>
  </si>
  <si>
    <t>法国流行摇滚巨才 罗孚“任之闪耀”北京演唱会 Rover – Let It Glow</t>
  </si>
  <si>
    <t>//piao.damai.cn/124521.html</t>
  </si>
  <si>
    <t>北京剧院</t>
  </si>
  <si>
    <t>Summer-宫崎骏•久石让经典动漫视听音乐会</t>
  </si>
  <si>
    <t>//piao.damai.cn/120006.html</t>
  </si>
  <si>
    <t>北京音乐厅</t>
  </si>
  <si>
    <t>爱乐汇•“天空之城”久石让＆宫崎骏动漫作品视听音乐会（6月）</t>
  </si>
  <si>
    <t>//piao.damai.cn/116686.html</t>
  </si>
  <si>
    <t>梅兰芳大剧院</t>
  </si>
  <si>
    <t>爱乐汇•“天空之城”久石让&amp;宫崎骏动漫作品视听音乐会</t>
  </si>
  <si>
    <t>//piao.damai.cn/121496.html</t>
  </si>
  <si>
    <t>天空之城-久石让与宫崎骏动漫作品视听音乐会</t>
  </si>
  <si>
    <t>//piao.damai.cn/118201.html</t>
  </si>
  <si>
    <t>打开音乐之门•2017北京音乐厅暑期系列音乐会 “看”音乐 动画音乐城堡——大屏幕视听交响动漫音乐会</t>
  </si>
  <si>
    <t>//piao.damai.cn/118414.html</t>
  </si>
  <si>
    <t>国图艺术中心</t>
  </si>
  <si>
    <t>千寻乐队：《天空之城》—久石让与宫崎骏动漫作品视听音乐会</t>
  </si>
  <si>
    <t>//piao.damai.cn/122223.html</t>
  </si>
  <si>
    <t>中国儿童中心影剧厅（官园剧场）</t>
  </si>
  <si>
    <t>九天星韵大型多媒体魔幻戏曲动漫亲子剧《三岔口》</t>
  </si>
  <si>
    <t>//piao.damai.cn/124253.html</t>
  </si>
  <si>
    <t>天空之城-久石让•宫崎骏动漫作品视听音乐会</t>
  </si>
  <si>
    <t>//piao.damai.cn/123396.html</t>
  </si>
  <si>
    <t>一汽丰田2017切尔西VS阿森纳伦敦超级德比杯</t>
  </si>
  <si>
    <t>//piao.damai.cn/117825.html</t>
  </si>
  <si>
    <t>北京园博园</t>
  </si>
  <si>
    <t>The Color Run™ 彩色跑北京站 活动</t>
  </si>
  <si>
    <t>//piao.damai.cn/123530.html</t>
  </si>
  <si>
    <t>疯狂大脚怪北京站</t>
  </si>
  <si>
    <t>//piao.damai.cn/118992.html</t>
  </si>
  <si>
    <t>国家奥林匹克中心体育场</t>
  </si>
  <si>
    <t>2017中国足球协会甲级联赛 北京赛区</t>
  </si>
  <si>
    <t>//piao.damai.cn/117973.html</t>
  </si>
  <si>
    <t>奥林匹克森林公园南园南门</t>
  </si>
  <si>
    <t>康师傅绿茶“健康活力派”北京站</t>
  </si>
  <si>
    <t>//piao.damai.cn/122790.html</t>
  </si>
  <si>
    <t>合生广场6楼</t>
  </si>
  <si>
    <t>2017喵星人侵占地球名猫展北京站</t>
  </si>
  <si>
    <t>//piao.damai.cn/119908.html</t>
  </si>
  <si>
    <t>751D-Park北京时尚设计广场</t>
  </si>
  <si>
    <t>数字海洋馆</t>
  </si>
  <si>
    <t>//piao.damai.cn/119770.html</t>
  </si>
  <si>
    <t>北京 · 751活的3D博物馆</t>
  </si>
  <si>
    <t>《印象人生照相馆》时光映迹摄影展--北京站</t>
  </si>
  <si>
    <t>//piao.damai.cn/124257.html</t>
  </si>
  <si>
    <t>新裕商务大厦</t>
  </si>
  <si>
    <t>北京地铁逃脱第一季正式上线！开跑！</t>
  </si>
  <si>
    <t>//piao.damai.cn/124217.html</t>
  </si>
  <si>
    <t>CAIA北京会展中心</t>
  </si>
  <si>
    <t>万通融汇未来科技城</t>
  </si>
  <si>
    <t>//piao.damai.cn/112321.html</t>
  </si>
  <si>
    <t>UCCA尤伦斯当代艺术中心</t>
  </si>
  <si>
    <t>例外状态：中国境况与艺术考察2017</t>
  </si>
  <si>
    <t>//piao.damai.cn/118408.html</t>
  </si>
  <si>
    <t>北京八达岭机场(北京市)</t>
  </si>
  <si>
    <t>环球之翼私人飞机体验活动</t>
  </si>
  <si>
    <t>//piao.damai.cn/85440.html</t>
  </si>
  <si>
    <t>全国4000余家影院</t>
  </si>
  <si>
    <t>中影票务通电影卡（支持全国）</t>
  </si>
  <si>
    <t>//piao.damai.cn/48225.html</t>
  </si>
  <si>
    <t>北京八达岭机场</t>
  </si>
  <si>
    <t>八达岭长城直升机观光游览</t>
  </si>
  <si>
    <t>//piao.damai.cn/110262.html</t>
  </si>
  <si>
    <t>大麦网北京站</t>
  </si>
  <si>
    <t>中影票务通 电影纸质券</t>
  </si>
  <si>
    <t>//piao.damai.cn/48224.html</t>
  </si>
  <si>
    <t>八达岭长城空中宝马超值体验</t>
  </si>
  <si>
    <t>//piao.damai.cn/107368.html</t>
  </si>
  <si>
    <t>北京乐游绿谷生态农庄</t>
  </si>
  <si>
    <t>乐游绿谷——鸡蛋宅配年卡</t>
  </si>
  <si>
    <t>//piao.damai.cn/79402.html</t>
  </si>
  <si>
    <t>北京展览馆剧场</t>
  </si>
  <si>
    <t>俄罗斯皇家芭蕾舞团—天鹅湖</t>
  </si>
  <si>
    <t>//piao.damai.cn/122902.html</t>
  </si>
  <si>
    <t>天桥剧场</t>
  </si>
  <si>
    <t>德国多特蒙德芭蕾舞团 芭蕾舞《浮士德Ⅱ》</t>
  </si>
  <si>
    <t>//piao.damai.cn/122582.html</t>
  </si>
  <si>
    <t>爱乐汇•俄罗斯冰舞芭蕾《天鹅湖》</t>
  </si>
  <si>
    <t>//piao.damai.cn/122909.html</t>
  </si>
  <si>
    <t>正乙祠戏楼</t>
  </si>
  <si>
    <t>赵梁唯美作品，古戏楼版舞蹈剧场《幻茶谜经》</t>
  </si>
  <si>
    <t>//piao.damai.cn/99244.html</t>
  </si>
  <si>
    <t>庆祝中国人民解放军建军90周年中央芭蕾舞团 经典芭蕾舞剧《红色娘子军》</t>
  </si>
  <si>
    <t>//piao.damai.cn/120994.html</t>
  </si>
  <si>
    <t>西班牙塞维利亚弗拉门戈舞蹈《卡门》</t>
  </si>
  <si>
    <t>//piao.damai.cn/124553.html</t>
  </si>
  <si>
    <t>国家大剧院歌剧院</t>
  </si>
  <si>
    <t>泱泱国风·舞动经典——优人神鼓《勇者之剑》</t>
  </si>
  <si>
    <t>//piao.damai.cn/119804.html</t>
  </si>
  <si>
    <t>人民大会堂</t>
  </si>
  <si>
    <t>2018第3届人民大会堂·北京新年芭蕾——乌克兰基辅大剧院芭蕾舞团《天鹅湖》</t>
  </si>
  <si>
    <t>//piao.damai.cn/124265.html</t>
  </si>
  <si>
    <t>天桥艺术中心中剧场</t>
  </si>
  <si>
    <t>香港芭蕾舞团经典作品《天鹅湖》</t>
  </si>
  <si>
    <t>//piao.damai.cn/121445.html</t>
  </si>
  <si>
    <t>北京现代舞团：《二十四节气・花间十二声》</t>
  </si>
  <si>
    <t>//piao.damai.cn/123714.html</t>
  </si>
  <si>
    <t>上海芭蕾舞团《哈姆雷特》</t>
  </si>
  <si>
    <t>//piao.damai.cn/119626.html</t>
  </si>
  <si>
    <t>中央芭蕾舞团 《芭蕾精品晚会》</t>
  </si>
  <si>
    <t>//piao.damai.cn/120967.html</t>
  </si>
  <si>
    <t>国家大剧院小剧场</t>
  </si>
  <si>
    <t>中国舞蹈十二天：金星推荐张娅姝作品《九色鹿》</t>
  </si>
  <si>
    <t>//piao.damai.cn/124499.html</t>
  </si>
  <si>
    <t>“天桥﹒华人春天艺术节” “庆祝香港回归20周年系列演出”香港舞蹈团 舞剧《倩女﹒幽魂》</t>
  </si>
  <si>
    <t>//piao.damai.cn/123768.html</t>
  </si>
  <si>
    <t>保利剧院</t>
  </si>
  <si>
    <t>大型原创舞剧《北京人》</t>
  </si>
  <si>
    <t>//piao.damai.cn/121894.html</t>
  </si>
  <si>
    <t>中央芭蕾舞团 芭蕾舞剧《小美人鱼》</t>
  </si>
  <si>
    <t>//piao.damai.cn/122577.html</t>
  </si>
  <si>
    <t>中央芭蕾舞团 芭蕾舞剧《舞姬》</t>
  </si>
  <si>
    <t>//piao.damai.cn/121023.html</t>
  </si>
  <si>
    <t>国家大剧院戏剧场</t>
  </si>
  <si>
    <t>泱泱国风·舞动经典：北京舞蹈学院舞蹈诗《长征——向80年前的壮举深深鞠躬》</t>
  </si>
  <si>
    <t>//piao.damai.cn/124473.html</t>
  </si>
  <si>
    <t>北京现代舞团舞剧《十二生肖》</t>
  </si>
  <si>
    <t>//piao.damai.cn/124475.html</t>
  </si>
  <si>
    <t>张继钢作品大型舞蹈诗《侗》</t>
  </si>
  <si>
    <t>//piao.damai.cn/124466.html</t>
  </si>
  <si>
    <t>山西华晋舞剧团《粉墨春秋》</t>
  </si>
  <si>
    <t>//piao.damai.cn/124462.html</t>
  </si>
  <si>
    <t>中央芭蕾舞团 《芭蕾大师面对面》</t>
  </si>
  <si>
    <t>//piao.damai.cn/122578.html</t>
  </si>
  <si>
    <t>中国舞蹈十二天：罗斌推荐念云华作品《大象·一念》</t>
  </si>
  <si>
    <t>//piao.damai.cn/124500.html</t>
  </si>
  <si>
    <t>中国舞蹈十二天：山翀推荐胡阳作品《士风》</t>
  </si>
  <si>
    <t>//piao.damai.cn/124497.html</t>
  </si>
  <si>
    <t>中国舞蹈十二天 辛丽丽推荐吴虎生 陈琪作品《起点》</t>
  </si>
  <si>
    <t>//piao.damai.cn/124491.html</t>
  </si>
  <si>
    <t>正乙祠戏楼(北京市)</t>
  </si>
  <si>
    <t>北京现代舞团经典演出剧目《三更雨•愿》</t>
  </si>
  <si>
    <t>//piao.damai.cn/86919.html</t>
  </si>
  <si>
    <t>中国木偶剧院小铃铛精品剧场</t>
  </si>
  <si>
    <t>课本剧《一个大鸡蛋》《丑小鸭》《动物学校》</t>
  </si>
  <si>
    <t>//piao.damai.cn/124309.html</t>
  </si>
  <si>
    <t>天空之城—久石让 •宫崎骏经典视听音乐会</t>
  </si>
  <si>
    <t>//piao.damai.cn/111565.html</t>
  </si>
  <si>
    <t>国家大剧院音乐厅</t>
  </si>
  <si>
    <t>“红旗飘飘”纪念中国共产党建党96周年特别音乐会</t>
  </si>
  <si>
    <t>//piao.damai.cn/122170.html</t>
  </si>
  <si>
    <t>打开音乐之门·2017北京音乐厅暑期系列开幕式音乐会 “看”音乐·彼得与狼——中国电影乐团视听交响音乐会</t>
  </si>
  <si>
    <t>//piao.damai.cn/119662.html</t>
  </si>
  <si>
    <t>莫扎特之夜—经典名曲交响音乐会</t>
  </si>
  <si>
    <t>//piao.damai.cn/123424.html</t>
  </si>
  <si>
    <t>2017国际钢琴系列音乐会：让-马克·路易莎达钢琴独奏音乐会</t>
  </si>
  <si>
    <t>//piao.damai.cn/121759.html</t>
  </si>
  <si>
    <t>爱乐汇—“致•爱丽丝”经典浪漫钢琴名曲音乐会 （6月）</t>
  </si>
  <si>
    <t>//piao.damai.cn/116675.html</t>
  </si>
  <si>
    <t>古琴雅集《怡心琴韵》</t>
  </si>
  <si>
    <t>//piao.damai.cn/86920.html</t>
  </si>
  <si>
    <t>人民大会堂宴会厅</t>
  </si>
  <si>
    <t>《维也纳之声》—2018北京新年音乐会</t>
  </si>
  <si>
    <t>//piao.damai.cn/123914.html</t>
  </si>
  <si>
    <t>中国国家交响乐团2016-2017音乐季闭幕式音乐会</t>
  </si>
  <si>
    <t>//piao.damai.cn/122175.html</t>
  </si>
  <si>
    <t>打开音乐之门•2017北京音乐厅暑期系列音乐会 击幻旅程——豆荚宝宝儿童音乐会</t>
  </si>
  <si>
    <t>//piao.damai.cn/120839.html</t>
  </si>
  <si>
    <t>天桥艺术中心大剧场</t>
  </si>
  <si>
    <t>天桥•“遇见大师”系列演出之伊莎贝尔•于佩尔读杜拉斯</t>
  </si>
  <si>
    <t>//piao.damai.cn/122059.html</t>
  </si>
  <si>
    <t>鹿特丹爱乐乐团音乐会</t>
  </si>
  <si>
    <t>//piao.damai.cn/121755.html</t>
  </si>
  <si>
    <t>打开音乐之门•2017北京音乐厅暑期系列音乐会 钢琴大斗法——德国钢琴创意互动音乐会</t>
  </si>
  <si>
    <t>//piao.damai.cn/121720.html</t>
  </si>
  <si>
    <t>“打开音乐之门”2017北京音乐厅暑期系列音乐会 放屁大象吹低音号1：动物交响乐团——德国原版绘本交响音乐会</t>
  </si>
  <si>
    <t>//piao.damai.cn/117371.html</t>
  </si>
  <si>
    <t>SIR.TEEN（奢庭）酒吧</t>
  </si>
  <si>
    <t>百大DJ Steve Aoki</t>
  </si>
  <si>
    <t>//piao.damai.cn/123706.html</t>
  </si>
  <si>
    <t>《天空之城-久石让·宫崎骏经典动漫作品视听音乐会》</t>
  </si>
  <si>
    <t>//piao.damai.cn/116038.html</t>
  </si>
  <si>
    <t>Animenz Live 2017 动漫钢琴演奏会（北京站）</t>
  </si>
  <si>
    <t>//piao.damai.cn/123873.html</t>
  </si>
  <si>
    <t>打开音乐之门·2017北京音乐厅暑期系列音乐会 快乐暑假——经典童声合唱音乐会</t>
  </si>
  <si>
    <t>//piao.damai.cn/120315.html</t>
  </si>
  <si>
    <t>“轻歌曼舞”北京交响乐团2017乐季音乐会</t>
  </si>
  <si>
    <t>//piao.damai.cn/119815.html</t>
  </si>
  <si>
    <t>红色经典之夜——庆“七一”经典名曲专场演唱会</t>
  </si>
  <si>
    <t>//piao.damai.cn/116818.html</t>
  </si>
  <si>
    <t>人民大会堂-万人大礼堂</t>
  </si>
  <si>
    <t>浪漫辉煌四十年—理查德•克莱德曼2017北京圣诞音乐会</t>
  </si>
  <si>
    <t>//piao.damai.cn/124568.html</t>
  </si>
  <si>
    <t>//piao.damai.cn/118200.html</t>
  </si>
  <si>
    <t>北京音乐厅2017国际古典系列演出季 从巴赫到披头士——瑞典吉他大师格兰•索舍尔专场音乐会</t>
  </si>
  <si>
    <t>//piao.damai.cn/113148.html</t>
  </si>
  <si>
    <t>打开音乐之门•2017北京音乐厅暑期系列音乐会 巴黎之声——法国宝丽声童声合唱音乐会</t>
  </si>
  <si>
    <t>//piao.damai.cn/122694.html</t>
  </si>
  <si>
    <t>国家游泳中心(水立方)</t>
  </si>
  <si>
    <t>2017视听盛宴《鸟巢·吸引》水立方版</t>
  </si>
  <si>
    <t>//piao.damai.cn/123791.html</t>
  </si>
  <si>
    <t>北京音乐厅2017国际古典系列演出季 欢乐人声——哈佛大学鳄鱼合唱团无伴奏合唱音乐会</t>
  </si>
  <si>
    <t>//piao.damai.cn/122286.html</t>
  </si>
  <si>
    <t>“如梦之梦”中国国家交响乐团音乐会</t>
  </si>
  <si>
    <t>//piao.damai.cn/121765.html</t>
  </si>
  <si>
    <t>打开音乐之门·2017北京音乐厅暑期系列音乐会 “看”音乐 古典宝贝——幼儿动画视听室内乐音乐会</t>
  </si>
  <si>
    <t>//piao.damai.cn/119671.html</t>
  </si>
  <si>
    <t>2017国际钢琴系列音乐会：迈克尔·科斯蒂克钢琴独奏音乐会</t>
  </si>
  <si>
    <t>//piao.damai.cn/121757.html</t>
  </si>
  <si>
    <t>打开音乐之门•2017北京音乐厅暑期系列闭幕式音乐会 蓝色多瑙河——世界经典名曲交响音乐会</t>
  </si>
  <si>
    <t>//piao.damai.cn/119700.html</t>
  </si>
  <si>
    <t>北京音乐厅2017国际古典系列演出季 雨中花园——盛原色彩演绎德彪西钢琴独奏音乐会</t>
  </si>
  <si>
    <t>//piao.damai.cn/113147.html</t>
  </si>
  <si>
    <t>打开音乐之门·2017北京音乐厅暑期系列音乐会 醉美童声——中外名曲童声合唱音乐会</t>
  </si>
  <si>
    <t>//piao.damai.cn/120318.html</t>
  </si>
  <si>
    <t>菲利普·赫尔维格与法国香榭丽舍乐团贝多芬专场音乐会</t>
  </si>
  <si>
    <t>//piao.damai.cn/121189.html</t>
  </si>
  <si>
    <t>人民大会堂金色大厅</t>
  </si>
  <si>
    <t>维也纳春之声交响乐团新年音乐会</t>
  </si>
  <si>
    <t>//piao.damai.cn/123205.html</t>
  </si>
  <si>
    <t>筝的世界-王中山师生古筝音乐会</t>
  </si>
  <si>
    <t>//piao.damai.cn/123575.html</t>
  </si>
  <si>
    <t>打开音乐之门•2017北京音乐厅暑期系列音乐会 哆唻咪和大灰鸡•亲子故事音乐会（暑期特别版）——关于钢琴的那些小事</t>
  </si>
  <si>
    <t>//piao.damai.cn/119696.html</t>
  </si>
  <si>
    <t>中国爱乐乐团弦乐四重奏・中外名曲音乐会</t>
  </si>
  <si>
    <t>//piao.damai.cn/123596.html</t>
  </si>
  <si>
    <t>打开音乐之门·2017北京音乐厅暑期系列音乐会 放屁大象吹低音号2：熊猫绝密计划——德国原版绘本交响音乐会</t>
  </si>
  <si>
    <t>//piao.damai.cn/120321.html</t>
  </si>
  <si>
    <t>纪念李德伦诞辰100周年音乐会</t>
  </si>
  <si>
    <t>//piao.damai.cn/120590.html</t>
  </si>
  <si>
    <t>弦之炫——旅美青年大提琴家曹臣独奏音乐会</t>
  </si>
  <si>
    <t>//piao.damai.cn/123340.html</t>
  </si>
  <si>
    <t>马头琴传说——李波大师与塔尔乐团原生态音乐会</t>
  </si>
  <si>
    <t>//piao.damai.cn/119482.html</t>
  </si>
  <si>
    <t>难忘的旋律“庆八一”军歌嘹亮名家名曲音乐会</t>
  </si>
  <si>
    <t>//piao.damai.cn/118354.html</t>
  </si>
  <si>
    <t>“交响民乐·世界首演” 谭盾与中央民族乐团音乐会</t>
  </si>
  <si>
    <t>//piao.damai.cn/119817.html</t>
  </si>
  <si>
    <t>国家大剧院管弦乐团音乐会：张弦与黄心芸 张昊辰演绎巴托克 肖邦 陈其钢与柴科夫斯基</t>
  </si>
  <si>
    <t>//piao.damai.cn/122815.html</t>
  </si>
  <si>
    <t>打开音乐之门•2017北京音乐厅暑期系列音乐会 “看”音乐 菊次郎的夏天——久石让经典作品视听音乐会</t>
  </si>
  <si>
    <t>//piao.damai.cn/118413.html</t>
  </si>
  <si>
    <t>“打开音乐之门”2017北京音乐厅暑期系列音乐会 放屁大象吹低音号2：熊猫绝密计划——德国原版绘本交响音乐会</t>
  </si>
  <si>
    <t>//piao.damai.cn/117373.html</t>
  </si>
  <si>
    <t>爱乐汇·“More Than Love”假如爱有天意 —— 浪漫经典名曲七夕音乐会</t>
  </si>
  <si>
    <t>//piao.damai.cn/122464.html</t>
  </si>
  <si>
    <t>乘着歌声的翅膀—世界名歌童声合唱音乐会</t>
  </si>
  <si>
    <t>//piao.damai.cn/123577.html</t>
  </si>
  <si>
    <t>打开音乐之门·2017北京音乐厅暑期系列音乐会 鸣琴国乐——古筝经典作品赏析音乐会</t>
  </si>
  <si>
    <t>//piao.damai.cn/121550.html</t>
  </si>
  <si>
    <t>佩斯北京798</t>
  </si>
  <si>
    <t>“teamLab:花舞森林与未来游乐园”</t>
  </si>
  <si>
    <t>//piao.damai.cn/120966.html</t>
  </si>
  <si>
    <t>2017豪华亲子舞台剧《超级飞侠》—乐迪的秘密任务</t>
  </si>
  <si>
    <t>//piao.damai.cn/117778.html</t>
  </si>
  <si>
    <t>中国木偶剧院大剧场</t>
  </si>
  <si>
    <t>暑期欢乐季 甜甜的糖果哪去了  《谁偷吃了糖果》</t>
  </si>
  <si>
    <t>//piao.damai.cn/119564.html</t>
  </si>
  <si>
    <t>海淀剧院</t>
  </si>
  <si>
    <t>2017年秋冬巧虎大型舞台剧《消失的月光宝盒》北京站</t>
  </si>
  <si>
    <t>//piao.damai.cn/122256.html</t>
  </si>
  <si>
    <t>中国人民大学如论讲堂</t>
  </si>
  <si>
    <t>“贝瓦儿歌”首部大型儿童音乐舞台剧《小河狸贝瓦之闪闪魔法星》- 中关村儿童演出季最高满减90元</t>
  </si>
  <si>
    <t>//piao.damai.cn/124147.html</t>
  </si>
  <si>
    <t>蟹岛3号馆《彼得潘的冒险岛》</t>
  </si>
  <si>
    <t>百老汇儿童季 暑期观剧“大升舱”-《彼得潘的冒险岛》</t>
  </si>
  <si>
    <t>//piao.damai.cn/111936.html</t>
  </si>
  <si>
    <t>青蓝剧场</t>
  </si>
  <si>
    <t>《巴索巴索之魔法奇缘》</t>
  </si>
  <si>
    <t>//piao.damai.cn/122265.html</t>
  </si>
  <si>
    <t>中文版儿童音乐剧《狮子王》</t>
  </si>
  <si>
    <t>//piao.damai.cn/118828.html</t>
  </si>
  <si>
    <t>悠唐购物中心</t>
  </si>
  <si>
    <t>悠唐彩虹编织乐园</t>
  </si>
  <si>
    <t>//piao.damai.cn/123730.html</t>
  </si>
  <si>
    <t>《斯拉法的下雪秀》Slava’s Snow Show</t>
  </si>
  <si>
    <t>//piao.damai.cn/122835.html</t>
  </si>
  <si>
    <t>美国原版音乐舞台剧 《爱探险的朵拉-海盗历险记》</t>
  </si>
  <si>
    <t>//piao.damai.cn/118687.html</t>
  </si>
  <si>
    <t>地质礼堂剧场</t>
  </si>
  <si>
    <t>开心麻花合家欢舞台剧 《舒克和贝塔之克里斯王国》</t>
  </si>
  <si>
    <t>//piao.damai.cn/122636.html</t>
  </si>
  <si>
    <t>爱乐汇•大卫贝肯（倒霉熊）亲子音乐剧之《今天运气真好！》</t>
  </si>
  <si>
    <t>//piao.damai.cn/121497.html</t>
  </si>
  <si>
    <t>华艺星空.圣彼得堡国立儿童芭蕾舞剧院《天鹅湖》</t>
  </si>
  <si>
    <t>//piao.damai.cn/122231.html</t>
  </si>
  <si>
    <t>中国儿童中心剧院</t>
  </si>
  <si>
    <t>大型多媒体奇幻互动儿童剧《小红帽》（6月）</t>
  </si>
  <si>
    <t>//piao.damai.cn/119724.html</t>
  </si>
  <si>
    <t>大型卡通舞台剧《熊猫和小鼹鼠》（6月）</t>
  </si>
  <si>
    <t>//piao.damai.cn/118676.html</t>
  </si>
  <si>
    <t>大隐剧院</t>
  </si>
  <si>
    <t>萌猴学院</t>
  </si>
  <si>
    <t>//piao.damai.cn/123961.html</t>
  </si>
  <si>
    <t>经典励志儿童舞台剧《三只小猪》(六月份)</t>
  </si>
  <si>
    <t>//piao.damai.cn/120816.html</t>
  </si>
  <si>
    <t>《图书馆奇幻夜——爸爸骑士》</t>
  </si>
  <si>
    <t>//piao.damai.cn/119831.html</t>
  </si>
  <si>
    <t>打开音乐之门•2017北京音乐厅暑期系列音乐会 波波波尔斯卡——法国玩具动画音乐会</t>
  </si>
  <si>
    <t>//piao.damai.cn/122888.html</t>
  </si>
  <si>
    <t>风靡世界的美国英语互动魔术儿童剧《奇幻魔法学校》</t>
  </si>
  <si>
    <t>//piao.damai.cn/124204.html</t>
  </si>
  <si>
    <t>中国儿童剧场</t>
  </si>
  <si>
    <t>人偶儿童剧《白雪公主与七个小矮人》</t>
  </si>
  <si>
    <t>//piao.damai.cn/122674.html</t>
  </si>
  <si>
    <t>什刹海剧场</t>
  </si>
  <si>
    <t>超炫景亲子互动舞台功夫剧《熊猫》（什刹海）</t>
  </si>
  <si>
    <t>//piao.damai.cn/122548.html</t>
  </si>
  <si>
    <t>久石让·宫崎骏经典作品动漫视听音乐会《听·见风之谷》</t>
  </si>
  <si>
    <t>//piao.damai.cn/121762.html</t>
  </si>
  <si>
    <t>侏罗纪公园•我不是霸王龙</t>
  </si>
  <si>
    <t>//piao.damai.cn/118836.html</t>
  </si>
  <si>
    <t>课本剧《小熊请客》《小壁虎借尾巴》《会摇尾巴的狼》</t>
  </si>
  <si>
    <t>//piao.damai.cn/122490.html</t>
  </si>
  <si>
    <t>隆福剧场</t>
  </si>
  <si>
    <t>麦小鹿 | 法国憨豆式儿童侦探喜剧《疯狂追捕令》中国巡演</t>
  </si>
  <si>
    <t>//piao.damai.cn/123764.html</t>
  </si>
  <si>
    <t>经典梦幻儿童舞台剧《白雪公主》</t>
  </si>
  <si>
    <t>//piao.damai.cn/120825.html</t>
  </si>
  <si>
    <t>小动物音乐狂欢—世界经典名曲交响音乐会</t>
  </si>
  <si>
    <t>//piao.damai.cn/123584.html</t>
  </si>
  <si>
    <t>儿童剧《猜猜我有多爱你》</t>
  </si>
  <si>
    <t>//piao.damai.cn/120773.html</t>
  </si>
  <si>
    <t>天桥艺术中心多功能厅</t>
  </si>
  <si>
    <t>北京天桥艺术中心 小不点大视界亲子微剧场 西班牙人偶物件剧《大脚小小鸟》</t>
  </si>
  <si>
    <t>//piao.damai.cn/124251.html</t>
  </si>
  <si>
    <t>大型音乐儿童剧《匹诺曹神州行》 （6月）</t>
  </si>
  <si>
    <t>//piao.damai.cn/118682.html</t>
  </si>
  <si>
    <t>大型多媒体励志互动儿童剧《小红帽》（十一月份）</t>
  </si>
  <si>
    <t>//piao.damai.cn/119479.html</t>
  </si>
  <si>
    <t>中国杂技团：儿童神话剧《哪吒》</t>
  </si>
  <si>
    <t>//piao.damai.cn/123665.html</t>
  </si>
  <si>
    <t>大型多媒体励志互动儿童剧《三只小猪》（6月）</t>
  </si>
  <si>
    <t>//piao.damai.cn/119738.html</t>
  </si>
  <si>
    <t>中间剧场</t>
  </si>
  <si>
    <t>意大利亲子互动体验剧《稚子行•熊猫的家》- 中关村儿童演出季最高满减120元</t>
  </si>
  <si>
    <t>//piao.damai.cn/123903.html</t>
  </si>
  <si>
    <t>打开音乐之门•2017北京音乐厅暑期系列音乐会（暑期特别版） 图书馆奇幻夜•仲夏夜之梦——视听亲子音乐会</t>
  </si>
  <si>
    <t>//piao.damai.cn/120490.html</t>
  </si>
  <si>
    <t>大型多媒体励志互动儿童剧《木偶奇遇记》（6月）</t>
  </si>
  <si>
    <t>//piao.damai.cn/119734.html</t>
  </si>
  <si>
    <t>“哆唻咪和大灰鸡”亲子故事音乐会——《演出马上开始》</t>
  </si>
  <si>
    <t>//piao.damai.cn/121095.html</t>
  </si>
  <si>
    <t>打开音乐之门•2017北京音乐厅暑期系列音乐会 娃娃唱戏娃娃看，民族文化代代传——少儿京剧专场音乐会</t>
  </si>
  <si>
    <t>//piao.damai.cn/122652.html</t>
  </si>
  <si>
    <t>新版精品童话音乐剧《海的女儿·黎明钟声》</t>
  </si>
  <si>
    <t>//piao.damai.cn/123281.html</t>
  </si>
  <si>
    <t>海淀工人文化宫</t>
  </si>
  <si>
    <t>大型海底梦幻卡通舞台剧《海的女儿》</t>
  </si>
  <si>
    <t>//piao.damai.cn/124372.html</t>
  </si>
  <si>
    <t>【系列科普剧】《怪博士科学大冒险之神秘的钟声》</t>
  </si>
  <si>
    <t>//piao.damai.cn/124377.html</t>
  </si>
  <si>
    <t>东方梅地亚中心M剧场</t>
  </si>
  <si>
    <t>法国亲子剧场音乐会《玩具小交响乐》</t>
  </si>
  <si>
    <t>//piao.damai.cn/124103.html</t>
  </si>
  <si>
    <t>打开音乐之门•2017北京音乐厅暑期系列音乐会 哆唻咪和大灰鸡（暑期特别版）——新编四大名著音乐故事会</t>
  </si>
  <si>
    <t>//piao.damai.cn/119699.html</t>
  </si>
  <si>
    <t>蜂巢剧场</t>
  </si>
  <si>
    <t>孟京辉经典戏剧作品《恋爱的犀牛》</t>
  </si>
  <si>
    <t>//piao.damai.cn/115707.html</t>
  </si>
  <si>
    <t>暑期欢乐季 一起到bobo星球开派对 《bobo星球音乐盒之森林大派对》</t>
  </si>
  <si>
    <t>//piao.damai.cn/123603.html</t>
  </si>
  <si>
    <t>鸟巢北侧附场特洛伊城</t>
  </si>
  <si>
    <t>史诗马秀《特洛伊》</t>
  </si>
  <si>
    <t>//piao.damai.cn/122459.html</t>
  </si>
  <si>
    <t>开心麻花经典爆笑舞台剧《乌龙山伯爵》第48轮</t>
  </si>
  <si>
    <t>//piao.damai.cn/116688.html</t>
  </si>
  <si>
    <t>百老汇殿堂级原版音乐剧《魔法坏女巫》（Wicked）</t>
  </si>
  <si>
    <t>//piao.damai.cn/114639.html</t>
  </si>
  <si>
    <t>繁星戏剧村1剧场</t>
  </si>
  <si>
    <t>繁星戏剧 都市爱情喜剧《那次奋不顾身的爱情》</t>
  </si>
  <si>
    <t>//piao.damai.cn/116269.html</t>
  </si>
  <si>
    <t>麦戏聚|3D多媒体舞台剧《三体》北京站</t>
  </si>
  <si>
    <t>//piao.damai.cn/115893.html</t>
  </si>
  <si>
    <t>都市爱情喜剧《那次说走就走的旅行》</t>
  </si>
  <si>
    <t>//piao.damai.cn/119112.html</t>
  </si>
  <si>
    <t>国家话剧院剧场</t>
  </si>
  <si>
    <t>第三届中国原创话剧邀请展 话剧《狂飙》</t>
  </si>
  <si>
    <t>//piao.damai.cn/122204.html</t>
  </si>
  <si>
    <t>北京国话先锋剧场</t>
  </si>
  <si>
    <t>黑色现实主义先锋戏剧《埋葬》第三轮</t>
  </si>
  <si>
    <t>//piao.damai.cn/121455.html</t>
  </si>
  <si>
    <t>2017国家大剧院国际戏剧季开幕：国家大剧院制作话剧《风雪夜归人》</t>
  </si>
  <si>
    <t>//piao.damai.cn/121188.html</t>
  </si>
  <si>
    <t>首都剧场</t>
  </si>
  <si>
    <t>话剧：《茶馆》</t>
  </si>
  <si>
    <t>//piao.damai.cn/124558.html</t>
  </si>
  <si>
    <t>世纪剧院</t>
  </si>
  <si>
    <t>百老汇原版经典喜剧音乐剧《修女也疯狂》</t>
  </si>
  <si>
    <t>//piao.damai.cn/116422.html</t>
  </si>
  <si>
    <t>“鬼吹灯”姊妹篇《摸金玦》 大型多媒体悬疑探险剧</t>
  </si>
  <si>
    <t>//piao.damai.cn/118318.html</t>
  </si>
  <si>
    <t>阿加莎•克里斯蒂经典悬疑剧《无人生还》</t>
  </si>
  <si>
    <t>//piao.damai.cn/120921.html</t>
  </si>
  <si>
    <t>孟京辉首部浸没式戏剧《死水边的美人鱼》</t>
  </si>
  <si>
    <t>//piao.damai.cn/115790.html</t>
  </si>
  <si>
    <t>孟京辉戏剧作品《你好，忧愁》</t>
  </si>
  <si>
    <t>//piao.damai.cn/121734.html</t>
  </si>
  <si>
    <t>林兆华戏剧作品 话剧《老舍五则》</t>
  </si>
  <si>
    <t>//piao.damai.cn/123278.html</t>
  </si>
  <si>
    <t>开心麻花爆笑舞台剧《夏洛特烦恼》35轮</t>
  </si>
  <si>
    <t>//piao.damai.cn/121850.html</t>
  </si>
  <si>
    <t>中国国家话剧院演出 话剧《枣树》</t>
  </si>
  <si>
    <t>//piao.damai.cn/121697.html</t>
  </si>
  <si>
    <t>英国原版音乐剧《保镖》 THE BODYGUARD THE MUSICAL</t>
  </si>
  <si>
    <t>//piao.damai.cn/122513.html</t>
  </si>
  <si>
    <t>孟京辉最新戏剧作品《九又二分之一爱情》</t>
  </si>
  <si>
    <t>//piao.damai.cn/121743.html</t>
  </si>
  <si>
    <t>高手</t>
  </si>
  <si>
    <t>//piao.damai.cn/119114.html</t>
  </si>
  <si>
    <t>开心麻花爆笑舞台剧《李茶的姑妈》第11轮</t>
  </si>
  <si>
    <t>//piao.damai.cn/122742.html</t>
  </si>
  <si>
    <t>开心麻花2017爆笑舞台剧《莎士比亚别生气》5轮</t>
  </si>
  <si>
    <t>//piao.damai.cn/122743.html</t>
  </si>
  <si>
    <t>北京人民艺术剧院建院65周年纪念演出  话剧：《大讼师》</t>
  </si>
  <si>
    <t>//piao.damai.cn/122664.html</t>
  </si>
  <si>
    <t>A33剧场</t>
  </si>
  <si>
    <t>开心麻花 · 戏剧新体验《婿事待发》</t>
  </si>
  <si>
    <t>//piao.damai.cn/122881.html</t>
  </si>
  <si>
    <t>小柯剧场</t>
  </si>
  <si>
    <t>小柯音乐剧《因为爱情2》</t>
  </si>
  <si>
    <t>//piao.damai.cn/123722.html</t>
  </si>
  <si>
    <t>国家大剧院歌剧节·2017：国家大剧院制作理查·施特劳斯歌剧《玫瑰骑士》</t>
  </si>
  <si>
    <t>//piao.damai.cn/119800.html</t>
  </si>
  <si>
    <t>北京喜剧院</t>
  </si>
  <si>
    <t>精品喜剧展演：大道文化出品——陈佩斯经典喜剧《托儿》</t>
  </si>
  <si>
    <t>//piao.damai.cn/119683.html</t>
  </si>
  <si>
    <t>孟京辉经典戏剧作品《两只狗的生活意见》</t>
  </si>
  <si>
    <t>//piao.damai.cn/121991.html</t>
  </si>
  <si>
    <t>国家话剧院小剧场</t>
  </si>
  <si>
    <t>第三届中国原创话剧邀请展 话剧《我的祖宗十八代》</t>
  </si>
  <si>
    <t>//piao.damai.cn/120077.html</t>
  </si>
  <si>
    <t>西班牙国宝剧目《安德鲁与多莉尼》</t>
  </si>
  <si>
    <t>//piao.damai.cn/122016.html</t>
  </si>
  <si>
    <t>中国国家话剧院出品·演出《战马》</t>
  </si>
  <si>
    <t>//piao.damai.cn/119847.html</t>
  </si>
  <si>
    <t>北京9剧场（非非小剧场）</t>
  </si>
  <si>
    <t>经典爱情喜剧《初相遇》</t>
  </si>
  <si>
    <t>//piao.damai.cn/122482.html</t>
  </si>
  <si>
    <t>七幕人生·保利联合出品 百老汇经典音乐剧《音乐之声》中文版</t>
  </si>
  <si>
    <t>//piao.damai.cn/119766.html</t>
  </si>
  <si>
    <t>中国国家话剧院演出 话剧《红岩魂》</t>
  </si>
  <si>
    <t>//piao.damai.cn/121744.html</t>
  </si>
  <si>
    <t>德国柏林喜歌剧院&amp;英国1927剧团莫扎特歌剧《魔笛》</t>
  </si>
  <si>
    <t>//piao.damai.cn/118670.html</t>
  </si>
  <si>
    <t>百老汇原版经典音乐剧《泽西男孩 Jersey Boys》中国巡演—北京站</t>
  </si>
  <si>
    <t>//piao.damai.cn/119950.html</t>
  </si>
  <si>
    <t>孟京辉戏剧工作室《你好，忧愁》</t>
  </si>
  <si>
    <t>//piao.damai.cn/119822.html</t>
  </si>
  <si>
    <t>繁星戏剧 悬疑喜剧《一夜一生》</t>
  </si>
  <si>
    <t>//piao.damai.cn/122880.html</t>
  </si>
  <si>
    <t>孟京辉戏剧作品《他有两把左轮手枪和黑白相间的眼睛》</t>
  </si>
  <si>
    <t>//piao.damai.cn/121733.html</t>
  </si>
  <si>
    <t>张爱玲同名小说改编话剧《金锁记》</t>
  </si>
  <si>
    <t>//piao.damai.cn/122833.html</t>
  </si>
  <si>
    <t>中国国家话剧院演出 话剧《兰陵王》</t>
  </si>
  <si>
    <t>//piao.damai.cn/123473.html</t>
  </si>
  <si>
    <t>张艺谋导演最新探索观念演出《对话·寓言2047》</t>
  </si>
  <si>
    <t>//piao.damai.cn/123859.html</t>
  </si>
  <si>
    <t>2017首届老舍国际戏剧节剧目 老舍经典作品——话剧《二马》</t>
  </si>
  <si>
    <t>//piao.damai.cn/122996.html</t>
  </si>
  <si>
    <t>湖广会馆</t>
  </si>
  <si>
    <t>2017德云社北京相声大会——湖广会馆</t>
  </si>
  <si>
    <t>//piao.damai.cn/94235.html</t>
  </si>
  <si>
    <t>三庆园</t>
  </si>
  <si>
    <t>2017德云社北京相声大会——三庆园</t>
  </si>
  <si>
    <t>//piao.damai.cn/107182.html</t>
  </si>
  <si>
    <t>天桥德云社剧场</t>
  </si>
  <si>
    <t>2017德云社北京相声大会——天桥德云社剧场</t>
  </si>
  <si>
    <t>//piao.damai.cn/94209.html</t>
  </si>
  <si>
    <t>广德楼戏园</t>
  </si>
  <si>
    <t>2017德云社北京相声大会——广德楼戏园</t>
  </si>
  <si>
    <t>//piao.damai.cn/94241.html</t>
  </si>
  <si>
    <t>师恩天大 郭德纲携德云社祭拜侯耀文先生逝世十周年专场演出</t>
  </si>
  <si>
    <t>//piao.damai.cn/123025.html</t>
  </si>
  <si>
    <t>正乙祠古戏楼版京剧《梅兰芳华》</t>
  </si>
  <si>
    <t>//piao.damai.cn/86926.html</t>
  </si>
  <si>
    <t>刘老根大舞台北京剧场</t>
  </si>
  <si>
    <t>北京刘老根大舞台</t>
  </si>
  <si>
    <t>//piao.damai.cn/93662.html</t>
  </si>
  <si>
    <t>北京老舍茶馆(北京市)</t>
  </si>
  <si>
    <t>北京老舍茶馆“听云轩相声大会”</t>
  </si>
  <si>
    <t>//piao.damai.cn/91989.html</t>
  </si>
  <si>
    <t>捧逗汇相声专场</t>
  </si>
  <si>
    <t>//piao.damai.cn/123785.html</t>
  </si>
  <si>
    <t>北京老舍茶馆</t>
  </si>
  <si>
    <t>老舍茶馆星夜相声会馆</t>
  </si>
  <si>
    <t>//piao.damai.cn/100143.html</t>
  </si>
  <si>
    <t>东玖汇之夜德云社烧饼专场全国演出北京站</t>
  </si>
  <si>
    <t>//piao.damai.cn/121475.html</t>
  </si>
  <si>
    <t>北京金台夕照会馆</t>
  </si>
  <si>
    <t>听云轩相声大会</t>
  </si>
  <si>
    <t>//piao.damai.cn/53805.html</t>
  </si>
  <si>
    <t>《十年一鉴》苗阜王声青曲社十周年全国巡演北京站</t>
  </si>
  <si>
    <t>//piao.damai.cn/123016.html</t>
  </si>
  <si>
    <t>//piao.damai.cn/91976.html</t>
  </si>
  <si>
    <t>长安大戏院</t>
  </si>
  <si>
    <t>长安大戏院6月10日演出 京剧《锁麟囊》</t>
  </si>
  <si>
    <t>//piao.damai.cn/122305.html</t>
  </si>
  <si>
    <t>昆曲《如花美眷》系列之《西厢记》</t>
  </si>
  <si>
    <t>//piao.damai.cn/86925.html</t>
  </si>
  <si>
    <t>北京老舍茶馆相声专场</t>
  </si>
  <si>
    <t>//piao.damai.cn/91982.html</t>
  </si>
  <si>
    <t>长安大戏院9月23日演出 京剧《霸王别姬》《乌盆记》</t>
  </si>
  <si>
    <t>//piao.damai.cn/115899.html</t>
  </si>
  <si>
    <t>现代京剧《智取威虎山》</t>
  </si>
  <si>
    <t>//piao.damai.cn/122617.html</t>
  </si>
  <si>
    <t>长安大戏院6月14日演出 京剧现代戏《沙家浜》</t>
  </si>
  <si>
    <t>//piao.damai.cn/123480.html</t>
  </si>
  <si>
    <t>老舍茶馆曲艺专场</t>
  </si>
  <si>
    <t>//piao.damai.cn/97223.html</t>
  </si>
  <si>
    <t>北京第二班相声大会</t>
  </si>
  <si>
    <t>//piao.damai.cn/124607.html</t>
  </si>
  <si>
    <t>京剧《大宅门》</t>
  </si>
  <si>
    <t>//piao.damai.cn/119924.html</t>
  </si>
  <si>
    <t>《庆“七一”京剧经典名段演唱会》</t>
  </si>
  <si>
    <t>//piao.damai.cn/123558.html</t>
  </si>
  <si>
    <t>长安大戏院6月15日演出 京剧《秦香莲》</t>
  </si>
  <si>
    <t>//piao.damai.cn/123479.html</t>
  </si>
  <si>
    <t>长安大戏院6月13日 昆曲《玉簪记》</t>
  </si>
  <si>
    <t>//piao.damai.cn/124422.html</t>
  </si>
  <si>
    <t>长安大戏院6月21日演出 越剧《红楼梦》</t>
  </si>
  <si>
    <t>//piao.damai.cn/121182.html</t>
  </si>
  <si>
    <t>感受古往今来的北京文化-穿越杂技剧《嗨！北京》</t>
  </si>
  <si>
    <t>//piao.damai.cn/117341.html</t>
  </si>
  <si>
    <t>懂事儿剧场</t>
  </si>
  <si>
    <t>星夜相声会馆·懂事儿剧场</t>
  </si>
  <si>
    <t>//piao.damai.cn/116677.html</t>
  </si>
  <si>
    <t>中国评剧院：传统评剧《花为媒》</t>
  </si>
  <si>
    <t>//piao.damai.cn/123711.html</t>
  </si>
  <si>
    <t>朝阳公园北1门</t>
  </si>
  <si>
    <t>加拿大太阳马戏团《KOOZA》巡演北京站</t>
  </si>
  <si>
    <t>//piao.damai.cn/124441.html</t>
  </si>
  <si>
    <t>长安大戏院6月22日演出 越剧《梁祝》</t>
  </si>
  <si>
    <t>//piao.damai.cn/121183.html</t>
  </si>
  <si>
    <t>游园·惊梦-北方昆曲剧院·经典折子戏晚会</t>
  </si>
  <si>
    <t>//piao.damai.cn/123654.html</t>
  </si>
  <si>
    <t>京剧专场《金钱豹》《太真外传·长生殿》《锁麟囊》（选场）</t>
  </si>
  <si>
    <t>//piao.damai.cn/123560.html</t>
  </si>
  <si>
    <t>长安大戏院9月22日演出 京剧《红鬃烈马》</t>
  </si>
  <si>
    <t>//piao.damai.cn/115898.html</t>
  </si>
  <si>
    <t>昆曲《罗密欧与朱丽叶》</t>
  </si>
  <si>
    <t>//piao.damai.cn/122337.html</t>
  </si>
  <si>
    <t>小剧场优秀戏曲节目邀请展：北京京剧院小剧场京剧《马前泼水》</t>
  </si>
  <si>
    <t>//piao.damai.cn/119747.html</t>
  </si>
  <si>
    <t>中杂（东图)剧场</t>
  </si>
  <si>
    <t>《天地宝藏》</t>
  </si>
  <si>
    <t>//piao.damai.cn/122179.html</t>
  </si>
  <si>
    <t>雷剧场</t>
  </si>
  <si>
    <t>雷子乐笑工厂原创减压魔术《魔玩汇》</t>
  </si>
  <si>
    <t>//piao.damai.cn/120615.html</t>
  </si>
  <si>
    <t>长安大戏院6月11日演出京剧《孙安动本》</t>
  </si>
  <si>
    <t>//piao.damai.cn/122309.html</t>
  </si>
  <si>
    <t>长安大戏院6月16日越剧《盘妻索妻》</t>
  </si>
  <si>
    <t>//piao.damai.cn/122314.html</t>
  </si>
  <si>
    <t>长安大戏院6月9日演出 《光前裕后•苏州市评弹团名家名段展演》</t>
  </si>
  <si>
    <t>//piao.damai.cn/121914.html</t>
  </si>
  <si>
    <t>长安大戏院12月8日演出 京剧《楚宫恨》</t>
  </si>
  <si>
    <t>//piao.damai.cn/115901.html</t>
  </si>
  <si>
    <t>新大都饭店（国际会议中心）</t>
  </si>
  <si>
    <t>星夜相声会馆•新大都实力专场</t>
  </si>
  <si>
    <t>//piao.damai.cn/26701.html</t>
  </si>
  <si>
    <t>长安大戏院7月31日-8月3日演出 新编京剧现代戏《狼牙山》</t>
  </si>
  <si>
    <t>//piao.damai.cn/123681.html</t>
  </si>
  <si>
    <t>国家京剧院・经典传统折子戏晚会</t>
  </si>
  <si>
    <t>//piao.damai.cn/123720.html</t>
  </si>
  <si>
    <t>小剧场优秀戏曲节目邀请展：元声京戏坊京剧《杨家将》</t>
  </si>
  <si>
    <t>//piao.damai.cn/119679.html</t>
  </si>
  <si>
    <t>天桥艺术中心小剧场</t>
  </si>
  <si>
    <t>2017北京京剧院小剧场京剧展演  京剧《春日宴》</t>
  </si>
  <si>
    <t>//piao.damai.cn/124162.html</t>
  </si>
  <si>
    <t>长安大戏院9月24日 日场演出 京剧《宇宙锋》</t>
  </si>
  <si>
    <t>//piao.damai.cn/115912.html</t>
  </si>
  <si>
    <t>小剧场优秀戏曲节目邀请展：元声京戏坊京剧《三岔口》《琼林宴》</t>
  </si>
  <si>
    <t>//piao.damai.cn/119680.html</t>
  </si>
  <si>
    <t>小剧场优秀戏曲节目邀请展：元声京戏坊京剧《伐东吴》《林冲夜奔》《洪羊洞》</t>
  </si>
  <si>
    <t>//piao.damai.cn/119681.html</t>
  </si>
  <si>
    <t>欢笑满堂—中国广播说唱团·相声大会</t>
  </si>
  <si>
    <t>//piao.damai.cn/123651.html</t>
  </si>
  <si>
    <t>越剧《梁山伯与祝英台》</t>
  </si>
  <si>
    <t>//piao.damai.cn/124336.html</t>
  </si>
  <si>
    <t>全国地方戏演出中心（中国评剧大剧院）</t>
  </si>
  <si>
    <t>天津京剧院精品项目《狄青》</t>
  </si>
  <si>
    <t>//piao.damai.cn/124206.html</t>
  </si>
  <si>
    <t>北京市河北梆子剧团：“非遗”传承经典剧目《大刀王怀女》</t>
  </si>
  <si>
    <t>//piao.damai.cn/123582.html</t>
  </si>
  <si>
    <t>2017北京京剧院小剧场京剧展演  京剧《浮生六记》</t>
  </si>
  <si>
    <t>//piao.damai.cn/124175.html</t>
  </si>
  <si>
    <t>2017北京京剧院小剧场京剧展演  京剧《惜•姣》</t>
  </si>
  <si>
    <t>//piao.damai.cn/124158.html</t>
  </si>
  <si>
    <t>红剧场</t>
  </si>
  <si>
    <t>《功夫传奇》舞台剧</t>
  </si>
  <si>
    <t>//piao.damai.cn/94640.html</t>
  </si>
  <si>
    <t>台北新剧团 李宝春 精演新老戏《京昆戏说·长生殿》</t>
  </si>
  <si>
    <t>//piao.damai.cn/124552.html</t>
  </si>
  <si>
    <t>长安大戏院6月17日越剧《新巡按斩父》</t>
  </si>
  <si>
    <t>//piao.damai.cn/122315.html</t>
  </si>
  <si>
    <t>魅力青春—北京京剧院·经典名段演唱会</t>
  </si>
  <si>
    <t>//piao.damai.cn/123592.html</t>
  </si>
  <si>
    <t>2017北京京剧院小剧场京剧展演  京剧《明朝那点事儿－－审头刺汤》</t>
  </si>
  <si>
    <t>//piao.damai.cn/124179.html</t>
  </si>
  <si>
    <t>越剧《玉蜻蜓》</t>
  </si>
  <si>
    <t>//piao.damai.cn/124333.html</t>
  </si>
  <si>
    <t>长安大戏院6月24日演出 越剧《家》</t>
  </si>
  <si>
    <t>//piao.damai.cn/121185.html</t>
  </si>
  <si>
    <t>长安大戏院12月9日演出 京剧《拾玉镯•法门寺》</t>
  </si>
  <si>
    <t>//piao.damai.cn/115906.html</t>
  </si>
  <si>
    <t>台北新剧团 李宝春 精演新老戏《赵匡胤》</t>
  </si>
  <si>
    <t>//piao.damai.cn/124550.html</t>
  </si>
  <si>
    <t>长安大戏院6月23日演出 越剧《花中君子》</t>
  </si>
  <si>
    <t>//piao.damai.cn/121184.html</t>
  </si>
  <si>
    <t>长安大戏院12月10日演出 “寻梦•承泽”演唱会</t>
  </si>
  <si>
    <t>//piao.damai.cn/115910.html</t>
  </si>
  <si>
    <t>2017北京京剧院小剧场京剧展演  京剧《马前泼水》</t>
  </si>
  <si>
    <t>//piao.damai.cn/124176.html</t>
  </si>
  <si>
    <t>长安大戏院6月8日原创大型海门山歌剧《亲人》</t>
  </si>
  <si>
    <t>//piao.damai.cn/124134.html</t>
  </si>
  <si>
    <t>台北新剧团 李宝春 精演新老戏《宝莲神灯》</t>
  </si>
  <si>
    <t>//piao.damai.cn/124548.html</t>
  </si>
  <si>
    <t>中国戏曲学院首届“张火丁京剧程派艺术人才研习班”结业汇报演出</t>
  </si>
  <si>
    <t>//piao.damai.cn/124775.html</t>
  </si>
  <si>
    <t>中国儿童艺术剧院：开心童话剧《小蝌蚪找妈妈》</t>
  </si>
  <si>
    <t>//piao.damai.cn/123448.html</t>
  </si>
  <si>
    <t>大型多媒体励志互动儿童剧《丑小鸭》</t>
  </si>
  <si>
    <t>//piao.damai.cn/119422.html</t>
  </si>
  <si>
    <t>北京市剧院运营服务平台演出剧目 大型亲子安全互动儿童剧《大吉成长记》-中关村儿童演出季最高满减90元</t>
  </si>
  <si>
    <t>//piao.damai.cn/122285.html</t>
  </si>
  <si>
    <t>大型奇幻舞台剧《猴王·花果山》</t>
  </si>
  <si>
    <t>//piao.damai.cn/120399.html</t>
  </si>
  <si>
    <t>经典冒险儿童舞台剧《绿野仙踪》</t>
  </si>
  <si>
    <t>//piao.damai.cn/121745.html</t>
  </si>
  <si>
    <t>大型多媒体励志互动儿童剧《小红帽》（九月份）</t>
  </si>
  <si>
    <t>//piao.damai.cn/119474.html</t>
  </si>
  <si>
    <t>中国木偶艺术剧院：神话木偶剧《大闹天宫》</t>
  </si>
  <si>
    <t>//piao.damai.cn/123593.html</t>
  </si>
  <si>
    <t>北京儿童艺术剧院：成长穿越之旅《你好，未来》</t>
  </si>
  <si>
    <t>//piao.damai.cn/123650.html</t>
  </si>
  <si>
    <t>经典励志儿童舞台剧《三只小猪》(八月份)</t>
  </si>
  <si>
    <t>//piao.damai.cn/120812.html</t>
  </si>
  <si>
    <t>中国福利会儿童艺术剧院《泰坦尼克号》</t>
  </si>
  <si>
    <t>//piao.damai.cn/123739.html</t>
  </si>
  <si>
    <t>北京文化艺术基金2016年度资助项目 布噜布噜第三季之战军师的秘密</t>
  </si>
  <si>
    <t>//piao.damai.cn/120208.html</t>
  </si>
  <si>
    <t>“父爱如山”原创儿童音乐剧《狮子王》【创联儿艺】</t>
  </si>
  <si>
    <t>//piao.damai.cn/119368.html</t>
  </si>
  <si>
    <t>华艺星空•幽默滑稽大师《小丑欢乐集结汇》</t>
  </si>
  <si>
    <t>//piao.damai.cn/121492.html</t>
  </si>
  <si>
    <t>经典励志儿童舞台剧《木偶奇遇记》</t>
  </si>
  <si>
    <t>//piao.damai.cn/123606.html</t>
  </si>
  <si>
    <t>小雨姐姐的开心童话故事会：《卖火柴的小女孩儿》《皇帝的新装》</t>
  </si>
  <si>
    <t>//piao.damai.cn/123594.html</t>
  </si>
  <si>
    <t>小百灵在歌唱—世界名歌童声合唱音乐会</t>
  </si>
  <si>
    <t>//piao.damai.cn/123586.html</t>
  </si>
  <si>
    <t>纯美天籁—世界名歌童声合唱音乐会</t>
  </si>
  <si>
    <t>//piao.damai.cn/123659.html</t>
  </si>
  <si>
    <t>比利时·桌面布偶绘本剧 《开跑车的小青蛙》中文版中国巡演·北京站！</t>
  </si>
  <si>
    <t>//piao.damai.cn/123397.html</t>
  </si>
  <si>
    <t>第六届“圆梦中国·春苗行动”北京市优秀少儿题材舞台剧目展演 麦小鹿——法国阿维尼翁戏剧节作品《疯狂追捕令》中国巡演</t>
  </si>
  <si>
    <t>//piao.damai.cn/123765.html</t>
  </si>
  <si>
    <t>北京剧空间剧场</t>
  </si>
  <si>
    <t>儿童音乐剧《哎呦大冒险》</t>
  </si>
  <si>
    <t>//piao.damai.cn/123527.html</t>
  </si>
  <si>
    <t>北京工人俱乐部金沙剧场</t>
  </si>
  <si>
    <t>大型多媒体梦幻互动儿童舞台剧《白雪公主》</t>
  </si>
  <si>
    <t>//piao.damai.cn/119614.html</t>
  </si>
  <si>
    <t>《图书馆奇幻夜——圣诞老人进城来》</t>
  </si>
  <si>
    <t>//piao.damai.cn/123243.html</t>
  </si>
  <si>
    <t>中国儿童艺术剧院：欢乐儿童剧《青蛙王子》</t>
  </si>
  <si>
    <t>//piao.damai.cn/121941.html</t>
  </si>
  <si>
    <t>中国故事之《成语魔方三》-中关村儿童演出季最高满减120元</t>
  </si>
  <si>
    <t>//piao.damai.cn/122678.html</t>
  </si>
  <si>
    <t>中国福利会儿童艺术剧院儿童剧《蓝蝴蝶》</t>
  </si>
  <si>
    <t>//piao.damai.cn/123738.html</t>
  </si>
  <si>
    <t>肢体幽默儿童剧《老人与海》- 中关村儿童演出季最高满减90元</t>
  </si>
  <si>
    <t>//piao.damai.cn/124373.html</t>
  </si>
  <si>
    <t>动画总动员-王家训打击乐团儿童音乐会</t>
  </si>
  <si>
    <t>//piao.damai.cn/123652.html</t>
  </si>
  <si>
    <t>//piao.damai.cn/121489.html</t>
  </si>
  <si>
    <t>大型卡通舞台剧《熊猫和小鼹鼠》</t>
  </si>
  <si>
    <t>//piao.damai.cn/124280.html</t>
  </si>
  <si>
    <t>音乐剧《小公主》</t>
  </si>
  <si>
    <t>//piao.damai.cn/123753.html</t>
  </si>
  <si>
    <t>大型卡通舞台剧《棉花糖和云朵妈妈》</t>
  </si>
  <si>
    <t>//piao.damai.cn/124282.html</t>
  </si>
  <si>
    <t>朝阳剧场</t>
  </si>
  <si>
    <t>《图书馆奇幻夜——爸爸骑士》亲子音乐会</t>
  </si>
  <si>
    <t>//piao.damai.cn/123981.html</t>
  </si>
  <si>
    <t>“最终幻想”经典游戏音乐视听音乐会</t>
  </si>
  <si>
    <t>//piao.damai.cn/123536.html</t>
  </si>
  <si>
    <t>北京童艺荣誉出品—大型经典童话剧《丑小鸭》</t>
  </si>
  <si>
    <t>//piao.damai.cn/123033.html</t>
  </si>
  <si>
    <t>2017暑期欢乐艺术之旅：中国儿童艺术剧院儿童剧《小蝌蚪找妈妈》</t>
  </si>
  <si>
    <t>//piao.damai.cn/124503.html</t>
  </si>
  <si>
    <t>北京童艺荣誉出品—大型经典童话剧《灰姑娘与水晶鞋》</t>
  </si>
  <si>
    <t>//piao.damai.cn/124534.html</t>
  </si>
  <si>
    <t>假日经典小剧场</t>
  </si>
  <si>
    <t>儿童剧独角戏《木又寸》</t>
  </si>
  <si>
    <t>//piao.damai.cn/122681.html</t>
  </si>
  <si>
    <t>天利音乐“猫和老鼠的贝多芬”——世界钢琴名曲快乐视听音乐会</t>
  </si>
  <si>
    <t>//piao.damai.cn/124203.html</t>
  </si>
  <si>
    <t>第六届“圆梦中国•春苗行动”北京市优秀少儿题材舞台剧目展演  原创儿童系列剧《锛儿头小辫儿之疯狂的猿人》</t>
  </si>
  <si>
    <t>//piao.damai.cn/124308.html</t>
  </si>
  <si>
    <t>亨特与格雷特—德国萨克森铜管五重奏·欢乐童话音乐会</t>
  </si>
  <si>
    <t>//piao.damai.cn/123578.html</t>
  </si>
  <si>
    <t>欧洲凯斯特歌舞团大型儿童歌舞剧《国王的新衣》-中关村儿童演出季最高满减90元</t>
  </si>
  <si>
    <t>//piao.damai.cn/124542.html</t>
  </si>
  <si>
    <t>成长戏剧《山羊不吃天堂草》</t>
  </si>
  <si>
    <t>//piao.damai.cn/123283.html</t>
  </si>
  <si>
    <t>“哆唻咪和大灰鸡”亲子故事音乐会——《奇妙音乐世界游》</t>
  </si>
  <si>
    <t>//piao.damai.cn/121105.html</t>
  </si>
  <si>
    <t>大型多媒体励志互动儿童剧《丑小鸭》（十二月份）</t>
  </si>
  <si>
    <t>//piao.damai.cn/119476.html</t>
  </si>
  <si>
    <t>Q版木偶童话剧《绿野仙踪》</t>
  </si>
  <si>
    <t>//piao.damai.cn/123748.html</t>
  </si>
  <si>
    <t>儿童剧《伊索寓言》</t>
  </si>
  <si>
    <t>//piao.damai.cn/122685.html</t>
  </si>
  <si>
    <t>萌娃爱音乐—趣味交响·大屏幕经典名曲音乐会</t>
  </si>
  <si>
    <t>//piao.damai.cn/123587.html</t>
  </si>
  <si>
    <t>“哆唻咪和大灰鸡”亲子故事音乐会——《钢琴是怎样炼成的》</t>
  </si>
  <si>
    <t>//piao.damai.cn/121097.html</t>
  </si>
  <si>
    <t>儿童剧《人参娃娃》</t>
  </si>
  <si>
    <t>//piao.damai.cn/123747.html</t>
  </si>
  <si>
    <t>“哆唻咪和大灰鸡”亲子故事音乐会——《时空穿越课堂：海顿vs施特劳斯》</t>
  </si>
  <si>
    <t>//piao.damai.cn/121096.html</t>
  </si>
  <si>
    <t>《布噜布噜之绿色大作战》</t>
  </si>
  <si>
    <t>//piao.damai.cn/123729.html</t>
  </si>
  <si>
    <t>大型奇幻舞台剧《猴王.花果山》</t>
  </si>
  <si>
    <t>//piao.damai.cn/124277.html</t>
  </si>
  <si>
    <t>益智趣味儿童剧《小吉普·变变变》</t>
  </si>
  <si>
    <t>//piao.damai.cn/123771.html</t>
  </si>
  <si>
    <t>北京童艺荣誉出品—大型经典童话剧《三只小猪》</t>
  </si>
  <si>
    <t>//piao.damai.cn/124531.html</t>
  </si>
  <si>
    <t>大型史诗木偶剧《红军的战马》</t>
  </si>
  <si>
    <t>//piao.damai.cn/124281.html</t>
  </si>
  <si>
    <t>大型魔幻历险教育卡通舞台剧—《绿野仙踪》</t>
  </si>
  <si>
    <t>//piao.damai.cn/124678.html</t>
  </si>
  <si>
    <t>儿童剧《戴“星星”的孩子》</t>
  </si>
  <si>
    <t>//piao.damai.cn/123754.html</t>
  </si>
  <si>
    <t>“哆唻咪和大灰鸡”亲子故事音乐会——《小提琴是怎样炼成的》</t>
  </si>
  <si>
    <t>//piao.damai.cn/121101.html</t>
  </si>
  <si>
    <t>北京童艺荣誉出品—大型经典童话剧《漫游少儿国》</t>
  </si>
  <si>
    <t>//piao.damai.cn/121591.html</t>
  </si>
  <si>
    <t>国家大剧院八重奏音乐会：最忆八音</t>
  </si>
  <si>
    <t>//piao.damai.cn/122814.html</t>
  </si>
  <si>
    <t>纪念抗日战争爆发80周年——大型音乐史诗《东方红》</t>
  </si>
  <si>
    <t>//piao.damai.cn/118592.html</t>
  </si>
  <si>
    <t>打开音乐之门•2017北京音乐厅暑期系列音乐会 和平与爱情——中外经典艺术歌曲音乐会</t>
  </si>
  <si>
    <t>//piao.damai.cn/120494.html</t>
  </si>
  <si>
    <t>年轻的律动2017——亚洲青年管弦乐团音乐会</t>
  </si>
  <si>
    <t>//piao.damai.cn/119739.html</t>
  </si>
  <si>
    <t>打开音乐之门·2017北京音乐厅暑期系列音乐会 音乐中的童话世界——中国交响乐团M.E室内乐团音乐会</t>
  </si>
  <si>
    <t>//piao.damai.cn/119666.html</t>
  </si>
  <si>
    <t>雷诺·卡普松小提琴独奏音乐会</t>
  </si>
  <si>
    <t>//piao.damai.cn/121593.html</t>
  </si>
  <si>
    <t>千与千寻—世界经典名曲音乐会</t>
  </si>
  <si>
    <t>//piao.damai.cn/123445.html</t>
  </si>
  <si>
    <t>2017漫步经典：国家大剧院管弦乐团音乐会</t>
  </si>
  <si>
    <t>//piao.damai.cn/123719.html</t>
  </si>
  <si>
    <t>打开音乐之门·2017北京音乐厅暑期系列音乐会 放屁大象吹低音号1：动物交响乐团——德国原版绘本交响音乐会</t>
  </si>
  <si>
    <t>//piao.damai.cn/120319.html</t>
  </si>
  <si>
    <t>《故乡》安达组合音乐会——享誉国际的蒙古原生态之声</t>
  </si>
  <si>
    <t>//piao.damai.cn/117956.html</t>
  </si>
  <si>
    <t>天空之城—久石让宫崎骏精选视听音乐会</t>
  </si>
  <si>
    <t>//piao.damai.cn/116875.html</t>
  </si>
  <si>
    <t>良辰美景 2017非遗演出季-古琴名家名曲音乐会</t>
  </si>
  <si>
    <t>//piao.damai.cn/123356.html</t>
  </si>
  <si>
    <t>打开音乐之门•2017北京音乐厅暑期系列音乐会 诗情乐韵——穿越时空的诗词之律音乐会</t>
  </si>
  <si>
    <t>//piao.damai.cn/119101.html</t>
  </si>
  <si>
    <t>国家体育馆南广场</t>
  </si>
  <si>
    <t>2017奥林匹克公园夏季音乐季——北汽卫蓝·京演之夜</t>
  </si>
  <si>
    <t>//piao.damai.cn/123848.html</t>
  </si>
  <si>
    <t>时间的玫瑰 - 弦乐四重奏 主题音乐会</t>
  </si>
  <si>
    <t>//piao.damai.cn/123691.html</t>
  </si>
  <si>
    <t>春江花月夜—中国民乐金曲音乐会</t>
  </si>
  <si>
    <t>//piao.damai.cn/123585.html</t>
  </si>
  <si>
    <t>中国国家交响乐团2016-2017音乐季下半乐季 《龙声华韵》——陈培勋作品专场音乐会</t>
  </si>
  <si>
    <t>//piao.damai.cn/123285.html</t>
  </si>
  <si>
    <t>古典音乐的异想世界</t>
  </si>
  <si>
    <t>//piao.damai.cn/122235.html</t>
  </si>
  <si>
    <t>“宋飞弓弦梦”之《弦风-胡琴名曲音乐会》</t>
  </si>
  <si>
    <t>//piao.damai.cn/123576.html</t>
  </si>
  <si>
    <t>黄淑惠《嘿》音乐会</t>
  </si>
  <si>
    <t>//piao.damai.cn/124551.html</t>
  </si>
  <si>
    <t>国家大剧院合唱团：“不忘初心”聆听红色经典合唱音乐会</t>
  </si>
  <si>
    <t>//piao.damai.cn/122813.html</t>
  </si>
  <si>
    <t>完全贝多芬之七：田园-贝多芬钢琴曲集音乐会</t>
  </si>
  <si>
    <t>//piao.damai.cn/123435.html</t>
  </si>
  <si>
    <t>爱无止境-奥斯卡获奖电影金曲精选音乐会</t>
  </si>
  <si>
    <t>//piao.damai.cn/123883.html</t>
  </si>
  <si>
    <t>“中国故事·草原之歌”包头交响乐团委约叶小纲新作品音乐会</t>
  </si>
  <si>
    <t>//piao.damai.cn/121190.html</t>
  </si>
  <si>
    <t>漫步时光—以色列爱乐单簧管三重奏音乐会</t>
  </si>
  <si>
    <t>//piao.damai.cn/123432.html</t>
  </si>
  <si>
    <t>GERALD CLAYTON QUARTET “TRIBUTARY TALES” CD RELEASE</t>
  </si>
  <si>
    <t>//piao.damai.cn/123344.html</t>
  </si>
  <si>
    <t>Blue Note  PETER BERNSTEIN MONK TRIO</t>
  </si>
  <si>
    <t>//piao.damai.cn/123346.html</t>
  </si>
  <si>
    <t>盛中国濑田裕子小提琴钢琴名曲音乐会</t>
  </si>
  <si>
    <t>//piao.damai.cn/123713.html</t>
  </si>
  <si>
    <t>“西区故事”帕布罗·维勒盖斯吉他独奏音乐会</t>
  </si>
  <si>
    <t>//piao.damai.cn/122177.html</t>
  </si>
  <si>
    <t>打开音乐之门•2017北京音乐厅暑期系列音乐会 “看”音乐 《魔笛》与《塞维利亚的理发师》——歌剧动画视听交响音乐会</t>
  </si>
  <si>
    <t>//piao.damai.cn/119667.html</t>
  </si>
  <si>
    <t>打开音乐之门·2017北京音乐厅暑期系列音乐会 聆听耳畔的四季——跨界经典名曲室内乐音乐会</t>
  </si>
  <si>
    <t>//piao.damai.cn/119669.html</t>
  </si>
  <si>
    <t>打开音乐之门•2017北京音乐厅暑期系列音乐会 再现经典——青年钢琴家张海鸥独奏音乐会</t>
  </si>
  <si>
    <t>//piao.damai.cn/118415.html</t>
  </si>
  <si>
    <t>美丽心灵大师的启蒙-钢琴音乐会</t>
  </si>
  <si>
    <t>//piao.damai.cn/121432.html</t>
  </si>
  <si>
    <t>暑期艺术之旅：童话亲子故事音乐会</t>
  </si>
  <si>
    <t>//piao.damai.cn/119748.html</t>
  </si>
  <si>
    <t>交响乐《逐梦》——为二胡和管弦乐团而作“宋飞弓弦梦”系列音乐会</t>
  </si>
  <si>
    <t>//piao.damai.cn/123742.html</t>
  </si>
  <si>
    <t>经典俄罗斯—俄罗斯指挥大师-帕维尔·柯冈携柴可夫斯基钢琴比赛获奖者德里克·韩演绎俄罗斯经典</t>
  </si>
  <si>
    <t>//piao.damai.cn/123441.html</t>
  </si>
  <si>
    <t>夕阳箫鼓—范玮卿与飞天女古筝乐团音乐会</t>
  </si>
  <si>
    <t>//piao.damai.cn/123646.html</t>
  </si>
  <si>
    <t>情迷吉他—古典吉他名曲音乐会</t>
  </si>
  <si>
    <t>//piao.damai.cn/123591.html</t>
  </si>
  <si>
    <t>燃情岁月-经典奥斯卡电影视听音乐会</t>
  </si>
  <si>
    <t>//piao.damai.cn/123710.html</t>
  </si>
  <si>
    <t>3D多媒体动画音乐会《“盒星人”雷克奇遇记》-中关村儿童演出季最高满减120元</t>
  </si>
  <si>
    <t>//piao.damai.cn/121050.html</t>
  </si>
  <si>
    <t>打开音乐之门•2017北京音乐厅暑期系列音乐会 古典也活泼——波兰the Three X三人乐器组合音乐会</t>
  </si>
  <si>
    <t>//piao.damai.cn/120843.html</t>
  </si>
  <si>
    <t>音乐魔法屋——世界经典动画名曲视听音乐会</t>
  </si>
  <si>
    <t>//piao.damai.cn/123393.html</t>
  </si>
  <si>
    <t>打开音乐之门·2017北京音乐厅暑期系列音乐会 古典与浪漫——世界经典名曲音乐会</t>
  </si>
  <si>
    <t>//piao.damai.cn/121546.html</t>
  </si>
  <si>
    <t>北京人在纽约——曼哈顿音乐学院领衔归国钢琴家音乐会</t>
  </si>
  <si>
    <t>//piao.damai.cn/119829.html</t>
  </si>
  <si>
    <t>假日音乐会系列之“星光灿烂”——奥斯卡获奖电影作品音乐会</t>
  </si>
  <si>
    <t>//piao.damai.cn/122584.html</t>
  </si>
  <si>
    <t>打开音乐之门•2017北京音乐厅暑期系列音乐会 从大教堂到音乐厅——法国管风琴大师勒德鲁瓦独奏音乐会</t>
  </si>
  <si>
    <t>//piao.damai.cn/123572.html</t>
  </si>
  <si>
    <t>打开音乐之门•2017北京音乐厅暑期系列音乐会 公开课•豆荚宝宝陪你玩音乐</t>
  </si>
  <si>
    <t>//piao.damai.cn/122152.html</t>
  </si>
  <si>
    <t>键盘上的巴赫—钢琴 羽管键琴 击弦古钢琴音乐会</t>
  </si>
  <si>
    <t>//piao.damai.cn/117690.html</t>
  </si>
  <si>
    <t>常石磊“我和Ta”音乐分享会</t>
  </si>
  <si>
    <t>//piao.damai.cn/123712.html</t>
  </si>
  <si>
    <t>《冬季恋歌》——女子十二乐坊2018新年音乐会</t>
  </si>
  <si>
    <t>//piao.damai.cn/119059.html</t>
  </si>
  <si>
    <t>八喜·打开艺术之门—2017暑期艺术节开幕音乐会</t>
  </si>
  <si>
    <t>//piao.damai.cn/123036.html</t>
  </si>
  <si>
    <t>儿童剧《天堂里的老师》</t>
  </si>
  <si>
    <t>//piao.damai.cn/123749.html</t>
  </si>
  <si>
    <t>“哆唻咪和大灰鸡”亲子故事音乐会——《雪人》</t>
  </si>
  <si>
    <t>//piao.damai.cn/121099.html</t>
  </si>
  <si>
    <t>“哆唻咪和大灰鸡”亲子故事音乐会——《一起过春节》</t>
  </si>
  <si>
    <t>//piao.damai.cn/121100.html</t>
  </si>
  <si>
    <t>“哆唻咪和大灰鸡”亲子故事音乐会——《妈妈爱我》</t>
  </si>
  <si>
    <t>//piao.damai.cn/121104.html</t>
  </si>
  <si>
    <t>2017乌克兰小丑嘉年华巡演北京站</t>
  </si>
  <si>
    <t>//piao.damai.cn/124752.html</t>
  </si>
  <si>
    <t>“哆唻咪和大灰鸡”亲子故事音乐会——《玩转地球》</t>
  </si>
  <si>
    <t>//piao.damai.cn/121102.html</t>
  </si>
  <si>
    <t>大型亲子奇幻冒险儿童音乐剧《丛林之王》-中关村儿童演出季最高满减90元</t>
  </si>
  <si>
    <t>//piao.damai.cn/124657.html</t>
  </si>
  <si>
    <t>“哆唻咪和大灰鸡”亲子故事音乐会——《咪咪公主的婚事》</t>
  </si>
  <si>
    <t>//piao.damai.cn/121098.html</t>
  </si>
  <si>
    <t>《猫力猫力之完美城的陷阱·芭蕾王子的挑战》</t>
  </si>
  <si>
    <t>//piao.damai.cn/124101.html</t>
  </si>
  <si>
    <t>2017国家大剧院国际戏剧季：铃木忠志导演话剧《特洛伊女人》</t>
  </si>
  <si>
    <t>//piao.damai.cn/118031.html</t>
  </si>
  <si>
    <t>人艺实验剧场</t>
  </si>
  <si>
    <t>话剧：《结婚进行曲》</t>
  </si>
  <si>
    <t>//piao.damai.cn/124075.html</t>
  </si>
  <si>
    <t>2017第四届城市戏剧节闭幕作品 法国当代天才剧作家醒世名剧《爱的落幕》北京站</t>
  </si>
  <si>
    <t>//piao.damai.cn/118160.html</t>
  </si>
  <si>
    <t>孟京辉戏剧作品《空中花园谋杀案》</t>
  </si>
  <si>
    <t>//piao.damai.cn/122930.html</t>
  </si>
  <si>
    <t>鼓楼西剧场</t>
  </si>
  <si>
    <t>鼓楼西剧场-高科技悬疑犯罪话剧《术》</t>
  </si>
  <si>
    <t>//piao.damai.cn/123353.html</t>
  </si>
  <si>
    <t>2017国家大剧院国际戏剧季/中国当代著名导演作品邀请展：李六乙导演作品——北京人民艺术剧院《万尼亚舅舅》</t>
  </si>
  <si>
    <t>//piao.damai.cn/119741.html</t>
  </si>
  <si>
    <t>国家大剧院歌剧节·2017：中央歌剧院歌剧《红色娘子军》</t>
  </si>
  <si>
    <t>//piao.damai.cn/121585.html</t>
  </si>
  <si>
    <t>2017国家大剧院国际戏剧季：铃木忠志导演作品《酒神狄俄尼索斯》</t>
  </si>
  <si>
    <t>//piao.damai.cn/118032.html</t>
  </si>
  <si>
    <t>《明年此时》</t>
  </si>
  <si>
    <t>//piao.damai.cn/122811.html</t>
  </si>
  <si>
    <t>鼓楼西人气冠军 三年连演不衰 颠覆性神作 《枕头人》</t>
  </si>
  <si>
    <t>//piao.damai.cn/123887.html</t>
  </si>
  <si>
    <t>北京9剧场(切CHE·行动剧场)</t>
  </si>
  <si>
    <t>英国TNT剧院原版莎翁经典话剧《罗密欧与朱丽叶》</t>
  </si>
  <si>
    <t>//piao.damai.cn/123144.html</t>
  </si>
  <si>
    <t>《破阵子》</t>
  </si>
  <si>
    <t>//piao.damai.cn/122485.html</t>
  </si>
  <si>
    <t>第三届中国原创话剧邀请展 话剧《天下粮田》</t>
  </si>
  <si>
    <t>//piao.damai.cn/121277.html</t>
  </si>
  <si>
    <t>英国书屋剧院《傲慢与偏见》</t>
  </si>
  <si>
    <t>//piao.damai.cn/124364.html</t>
  </si>
  <si>
    <t>孟京辉戏剧作品《一个陌生女人的来信》</t>
  </si>
  <si>
    <t>//piao.damai.cn/123035.html</t>
  </si>
  <si>
    <t>北京西区剧场</t>
  </si>
  <si>
    <t>都市爱情轻喜剧《家里红旗不倒》</t>
  </si>
  <si>
    <t>//piao.damai.cn/122435.html</t>
  </si>
  <si>
    <t>2017国家大剧院国际戏剧季：柏林德意志剧院《贵妇还乡》</t>
  </si>
  <si>
    <t>//piao.damai.cn/118781.html</t>
  </si>
  <si>
    <t>孟京辉最新戏剧作品《爱在歇斯底里时》</t>
  </si>
  <si>
    <t>//piao.damai.cn/123568.html</t>
  </si>
  <si>
    <t>柏林戏剧节在中国-德国柏林人民剧院《他她它》</t>
  </si>
  <si>
    <t>//piao.damai.cn/122831.html</t>
  </si>
  <si>
    <t>经典音乐剧《洗衣服》中文版-北京站</t>
  </si>
  <si>
    <t>//piao.damai.cn/118718.html</t>
  </si>
  <si>
    <t>德奥心理悬疑话剧《狗吠》</t>
  </si>
  <si>
    <t>//piao.damai.cn/123761.html</t>
  </si>
  <si>
    <t>X-LIVE全力呈现：日本剧团 新感线GEKIxCINE系列戏剧影像《苍之乱》</t>
  </si>
  <si>
    <t>//piao.damai.cn/123184.html</t>
  </si>
  <si>
    <t>北京喜剧院两周年院庆演出：国家大剧院制作莎士比亚话剧《威尼斯商人》</t>
  </si>
  <si>
    <t>//piao.damai.cn/124504.html</t>
  </si>
  <si>
    <t>第三届中国原创话剧邀请展 话剧《寻找春柳社》</t>
  </si>
  <si>
    <t>//piao.damai.cn/120078.html</t>
  </si>
  <si>
    <t>东方乡韵·传世经典沪剧《雷雨》</t>
  </si>
  <si>
    <t>//piao.damai.cn/122619.html</t>
  </si>
  <si>
    <t>青春励志轻喜剧《都市生存手册》</t>
  </si>
  <si>
    <t>//piao.damai.cn/123264.html</t>
  </si>
  <si>
    <t>舞台剧《月亮和六便士》</t>
  </si>
  <si>
    <t>//piao.damai.cn/123818.html</t>
  </si>
  <si>
    <t>2017国家大剧院国际戏剧季：德国纽伦堡国家剧院《恐怖袭击》</t>
  </si>
  <si>
    <t>//piao.damai.cn/122808.html</t>
  </si>
  <si>
    <t>菊隐剧场</t>
  </si>
  <si>
    <t>2017南锣鼓巷戏剧展演季 话剧：《十年》</t>
  </si>
  <si>
    <t>//piao.damai.cn/124070.html</t>
  </si>
  <si>
    <t>北京市曲剧团：老舍经典剧目《龙须沟》</t>
  </si>
  <si>
    <t>//piao.damai.cn/123574.html</t>
  </si>
  <si>
    <t>国家大剧院歌剧节·2017：国家大剧院原创歌剧《方志敏》</t>
  </si>
  <si>
    <t>//piao.damai.cn/122502.html</t>
  </si>
  <si>
    <t>外百老汇音乐剧《谋杀歌谣》中文版</t>
  </si>
  <si>
    <t>//piao.damai.cn/121186.html</t>
  </si>
  <si>
    <t>X-LIVE全力呈现：日本剧团 新感线GEKIxCINE系列戏剧影像《蛮幽鬼》</t>
  </si>
  <si>
    <t>//piao.damai.cn/123183.html</t>
  </si>
  <si>
    <t>柏林戏剧节在中国——卡尔斯鲁厄巴登国家剧院 《国家剧院的绊脚石》</t>
  </si>
  <si>
    <t>//piao.damai.cn/124263.html</t>
  </si>
  <si>
    <t>爆笑感动经典之作《不舍》</t>
  </si>
  <si>
    <t>//piao.damai.cn/122479.html</t>
  </si>
  <si>
    <t>2017国家大剧院国际戏剧季：西班牙幽默创意形体剧《神奇的纸沙草》</t>
  </si>
  <si>
    <t>//piao.damai.cn/120632.html</t>
  </si>
  <si>
    <t>2017年国家大剧院 大都会歌剧院 波兰华沙国家歌剧院 巴登-巴登节日剧院联合制作理查德·瓦格纳歌剧《特里斯坦与伊索尔德》</t>
  </si>
  <si>
    <t>//piao.damai.cn/123442.html</t>
  </si>
  <si>
    <t>鸿雁—中外经典名歌合唱音乐会</t>
  </si>
  <si>
    <t>//piao.damai.cn/123579.html</t>
  </si>
  <si>
    <t>许忠与德彪西的印象之旅-北京交响乐团乐季音乐会</t>
  </si>
  <si>
    <t>//piao.damai.cn/123440.html</t>
  </si>
  <si>
    <t>中央歌剧院歌剧团------国图音乐会 意大利民歌专场音乐会</t>
  </si>
  <si>
    <t>//piao.damai.cn/121043.html</t>
  </si>
  <si>
    <t>“故乡的云”梁宁独唱音乐会</t>
  </si>
  <si>
    <t>//piao.damai.cn/121763.html</t>
  </si>
  <si>
    <t>魔法音乐之旅视听音乐会《环游世界》</t>
  </si>
  <si>
    <t>//piao.damai.cn/123607.html</t>
  </si>
  <si>
    <t>“夏日的微风”中国广播民族乐团大型民族管弦乐音乐会</t>
  </si>
  <si>
    <t>//piao.damai.cn/124467.html</t>
  </si>
  <si>
    <t>月光—世界名曲钢琴独奏音乐会</t>
  </si>
  <si>
    <t>//piao.damai.cn/123656.html</t>
  </si>
  <si>
    <t>张弦与弗莱明的天籁音诗音乐会</t>
  </si>
  <si>
    <t>//piao.damai.cn/122804.html</t>
  </si>
  <si>
    <t>2017漫步经典：“音符中的四季”欧洲音乐家室内乐团音乐会</t>
  </si>
  <si>
    <t>//piao.damai.cn/124471.html</t>
  </si>
  <si>
    <t>秋日私语——北欧天籁音乐会</t>
  </si>
  <si>
    <t>//piao.damai.cn/123400.html</t>
  </si>
  <si>
    <t>琵琶·春秋—琵琶名家吴玉霞名曲音乐会</t>
  </si>
  <si>
    <t>//piao.damai.cn/123595.html</t>
  </si>
  <si>
    <t>打开音乐之门•2017北京音乐厅暑期系列音乐会 欢聚二十年---中外名曲经典合唱音乐会</t>
  </si>
  <si>
    <t>//piao.damai.cn/119697.html</t>
  </si>
  <si>
    <t>打开音乐之门•2017北京音乐厅暑期系列音乐会 摇摆贝多芬——德国萨克斯大师五人组音乐会</t>
  </si>
  <si>
    <t>//piao.damai.cn/121731.html</t>
  </si>
  <si>
    <t>“往日情怀”郑健与国家大剧院合唱团中国经典合唱音乐会</t>
  </si>
  <si>
    <t>//piao.damai.cn/124376.html</t>
  </si>
  <si>
    <t>“流淌的月光”钢琴家吴牧野独奏音乐会-北京站</t>
  </si>
  <si>
    <t>//piao.damai.cn/120247.html</t>
  </si>
  <si>
    <t>打开音乐之门•2017北京音乐厅暑期系列音乐会 指尖的梦想——中国音乐学院附属艺术幼儿园钢琴视唱练耳专场音乐会</t>
  </si>
  <si>
    <t>//piao.damai.cn/122143.html</t>
  </si>
  <si>
    <t>打开音乐之门·2017北京音乐厅暑期系列音乐会 音乐的色彩——法国钢琴大师鲁迪多媒体音乐会</t>
  </si>
  <si>
    <t>//piao.damai.cn/122301.html</t>
  </si>
  <si>
    <t>情满月圆—中外经典名曲中秋交响音乐会</t>
  </si>
  <si>
    <t>//piao.damai.cn/122722.html</t>
  </si>
  <si>
    <t>古典中的古典-海顿 莫扎特 贝多芬经典钢琴三重奏音乐会</t>
  </si>
  <si>
    <t>//piao.damai.cn/123663.html</t>
  </si>
  <si>
    <t>北京音乐厅2017国际古典系列演出季 殷承宗钢琴独奏音乐会</t>
  </si>
  <si>
    <t>//piao.damai.cn/120865.html</t>
  </si>
  <si>
    <t>//piao.damai.cn/123810.html</t>
  </si>
  <si>
    <t>“Fantastic经典”之夜</t>
  </si>
  <si>
    <t>//piao.damai.cn/120859.html</t>
  </si>
  <si>
    <t>《疯狂DE节奏》—鼓风打击乐团经典打击乐作品音乐会</t>
  </si>
  <si>
    <t>//piao.damai.cn/122048.html</t>
  </si>
  <si>
    <t>打开音乐之门·2017北京音乐厅暑期系列音乐会 跟着音乐去旅行——大屏幕视听交响音乐会</t>
  </si>
  <si>
    <t>//piao.damai.cn/121548.html</t>
  </si>
  <si>
    <t>交响也疯狂——大型互动交响音乐会</t>
  </si>
  <si>
    <t>//piao.damai.cn/124549.html</t>
  </si>
  <si>
    <t>致爱丽丝—钢琴与管风琴名曲音乐会</t>
  </si>
  <si>
    <t>//piao.damai.cn/123573.html</t>
  </si>
  <si>
    <t>国家大剧院管弦乐团：“大地之歌”郑小瑛演绎拉罗与马勒</t>
  </si>
  <si>
    <t>//piao.damai.cn/123726.html</t>
  </si>
  <si>
    <t>亲情魔力</t>
  </si>
  <si>
    <t>//piao.damai.cn/121045.html</t>
  </si>
  <si>
    <t>北京音乐厅2017国际古典系列演出季 四季——鬼才小提琴家吉利•阿帕协奏音乐会</t>
  </si>
  <si>
    <t>//piao.damai.cn/124457.html</t>
  </si>
  <si>
    <t>梦幻“琴”缘—梦幻七重奏·世界经典名曲音乐会</t>
  </si>
  <si>
    <t>//piao.damai.cn/123588.html</t>
  </si>
  <si>
    <t>暑期艺术之旅：环球钢琴系列——“夏夜钢琴曲”葡萄牙钢琴家玛塔·梅内兹独奏音乐会</t>
  </si>
  <si>
    <t>//piao.damai.cn/124492.html</t>
  </si>
  <si>
    <t>丝路交响—中国经典作品交响音乐会</t>
  </si>
  <si>
    <t>//piao.damai.cn/123649.html</t>
  </si>
  <si>
    <t>暑期艺术之旅：“奔放的旋律·拉丁之夜”中国电影乐团夏季逍遥交响音乐会</t>
  </si>
  <si>
    <t>//piao.damai.cn/124470.html</t>
  </si>
  <si>
    <t>节奏之歌—余乐打击乐音乐会</t>
  </si>
  <si>
    <t>//piao.damai.cn/123580.html</t>
  </si>
  <si>
    <t>Jingle Bells—2017平安夜交响音乐会</t>
  </si>
  <si>
    <t>//piao.damai.cn/122802.html</t>
  </si>
  <si>
    <t>《无界玩转民乐》——乐府室内乐团专场音乐会</t>
  </si>
  <si>
    <t>//piao.damai.cn/122049.html</t>
  </si>
  <si>
    <t>“情系香江·九州同心”中国国家芭蕾舞团交响乐团音乐会</t>
  </si>
  <si>
    <t>//piao.damai.cn/121766.html</t>
  </si>
  <si>
    <t>八喜・打开艺术之门2017暑期艺术节闭幕式音乐会</t>
  </si>
  <si>
    <t>//piao.damai.cn/123868.html</t>
  </si>
  <si>
    <t>歌剧中的奇幻魔法-经典歌剧唱段音乐会</t>
  </si>
  <si>
    <t>//piao.damai.cn/123658.html</t>
  </si>
  <si>
    <t>竹翠京城—世界名曲·绿色竹乐音乐会</t>
  </si>
  <si>
    <t>//piao.damai.cn/123716.html</t>
  </si>
  <si>
    <t>浪漫竖琴之夜—世界经典名曲音乐会</t>
  </si>
  <si>
    <t>//piao.damai.cn/123648.html</t>
  </si>
  <si>
    <t>向古典致敬—小提琴名家梁大南师生音乐会</t>
  </si>
  <si>
    <t>//piao.damai.cn/123718.html</t>
  </si>
  <si>
    <t>打开音乐之门•2017北京音乐厅暑期系列音乐会 夏夜弦曲——旅美音乐少年张舜喆小提琴独奏音乐会</t>
  </si>
  <si>
    <t>//piao.damai.cn/122149.html</t>
  </si>
  <si>
    <t>炫动弦音-马向华二胡音乐会</t>
  </si>
  <si>
    <t>//piao.damai.cn/123647.html</t>
  </si>
  <si>
    <t>暑期艺术之旅：“金色号角”罗德尼·马萨利斯费城大铜管乐团音乐会</t>
  </si>
  <si>
    <t>//piao.damai.cn/123734.html</t>
  </si>
  <si>
    <t>暑期艺术之旅/2017漫步经典：“浪漫春秋”中国国家芭蕾舞团交响乐团音乐会</t>
  </si>
  <si>
    <t>//piao.damai.cn/123724.html</t>
  </si>
  <si>
    <t>Blue Note苏佩卿 X 詹小栎 寂寞・不眠 夜 联合演唱会</t>
  </si>
  <si>
    <t>//piao.damai.cn/124689.html</t>
  </si>
  <si>
    <t>炫酷节拍—李飚打击乐团儿童音乐会</t>
  </si>
  <si>
    <t>//piao.damai.cn/123664.html</t>
  </si>
  <si>
    <t>神奇的即兴演奏—管风琴名曲与现场即兴音乐会</t>
  </si>
  <si>
    <t>//piao.damai.cn/123871.html</t>
  </si>
  <si>
    <t>管风琴时光之旅—辉煌500年名曲音乐会</t>
  </si>
  <si>
    <t>//piao.damai.cn/123870.html</t>
  </si>
  <si>
    <t>单手传奇钢琴家尼古拉斯·麦卡锡——榜样的力量 五指飞扬极限挑战演奏会</t>
  </si>
  <si>
    <t>//piao.damai.cn/120085.html</t>
  </si>
  <si>
    <t>打开音乐之门•2017北京音乐厅暑期系列音乐会 雪域向往——中外经典合唱作品音乐会</t>
  </si>
  <si>
    <t>//piao.damai.cn/120493.html</t>
  </si>
  <si>
    <t>箫声琴韵—李凤云王建欣琴埙箫音乐会</t>
  </si>
  <si>
    <t>//piao.damai.cn/123717.html</t>
  </si>
  <si>
    <t>仲夏夜之梦—钢琴名师吴迎·家庭音乐会</t>
  </si>
  <si>
    <t>//piao.damai.cn/123589.html</t>
  </si>
  <si>
    <t>邂逅如诗浪漫-经典名歌合唱音乐会</t>
  </si>
  <si>
    <t>//piao.damai.cn/123666.html</t>
  </si>
  <si>
    <t>绿树成荫—男高音歌剧咏叹调与管风琴音乐会</t>
  </si>
  <si>
    <t>//piao.damai.cn/123869.html</t>
  </si>
  <si>
    <t>暑期艺术之旅：假日音乐会系列之“亚美尼亚舞曲”北京管乐交响乐团音乐会</t>
  </si>
  <si>
    <t>//piao.damai.cn/123728.html</t>
  </si>
  <si>
    <t>金色幻想—世界经典名曲音乐会</t>
  </si>
  <si>
    <t>//piao.damai.cn/123655.html</t>
  </si>
  <si>
    <t>键盘上的交响童话—钢琴与管风琴名曲音乐会</t>
  </si>
  <si>
    <t>//piao.damai.cn/123662.html</t>
  </si>
  <si>
    <t>打开音乐之门•2017北京音乐厅暑期系列音乐会 儿童乐园——美国米哈伊尔•雅诺维斯基钢琴主题音乐会</t>
  </si>
  <si>
    <t>//piao.damai.cn/122595.html</t>
  </si>
  <si>
    <t>暑期艺术之旅：难忘的旋律系列音乐会</t>
  </si>
  <si>
    <t>//piao.damai.cn/124501.html</t>
  </si>
  <si>
    <t>中国国家交响乐团2016-2017下半乐季 《英雄的诗篇》——朱践耳作品专场音乐会</t>
  </si>
  <si>
    <t>//piao.damai.cn/124454.html</t>
  </si>
  <si>
    <t>不一样的精彩—琵琶名家章红艳·弹拨乐名曲展演音乐会</t>
  </si>
  <si>
    <t>//piao.damai.cn/123583.html</t>
  </si>
  <si>
    <t>火热节奏-李飚打击乐团儿童音乐会</t>
  </si>
  <si>
    <t>//piao.damai.cn/123661.html</t>
  </si>
  <si>
    <t>暑期艺术之旅：“莱比锡迷情”萨克森铜管五重奏音乐会</t>
  </si>
  <si>
    <t>//piao.damai.cn/123737.html</t>
  </si>
  <si>
    <t>爱乐汇•“迷恋钢琴曲”经典浪漫钢琴名曲音乐会（9月）</t>
  </si>
  <si>
    <t>//piao.damai.cn/124665.html</t>
  </si>
  <si>
    <t>爱乐汇•“迷恋钢琴曲”经典浪漫钢琴名曲音乐会（10月）</t>
  </si>
  <si>
    <t>//piao.damai.cn/124666.html</t>
  </si>
  <si>
    <t>爱乐汇•“致•爱丽丝”经典浪漫钢琴名曲音乐会（9月）</t>
  </si>
  <si>
    <t>//piao.damai.cn/124652.html</t>
  </si>
  <si>
    <t>笛韵笙声唢呐情—中国广播民族乐团青年演奏家管乐室内乐音乐会</t>
  </si>
  <si>
    <t>//piao.damai.cn/123581.html</t>
  </si>
  <si>
    <t>爱乐汇•“致•爱丽丝”经典浪漫钢琴名曲音乐会（11月）</t>
  </si>
  <si>
    <t>//piao.damai.cn/124654.html</t>
  </si>
  <si>
    <t>地中海的金色畅想—以色列爱乐铜管五重奏音乐会</t>
  </si>
  <si>
    <t>//piao.damai.cn/123667.html</t>
  </si>
  <si>
    <t>国家大剧院歌剧节·2017：中国歌剧舞剧院歌剧《小二黑结婚》</t>
  </si>
  <si>
    <t>//piao.damai.cn/120629.html</t>
  </si>
  <si>
    <t>孟京辉戏剧作品《四川好人》</t>
  </si>
  <si>
    <t>//piao.damai.cn/123570.html</t>
  </si>
  <si>
    <t>孟京辉戏剧作品《一个无政府主义者的意外死亡》</t>
  </si>
  <si>
    <t>//piao.damai.cn/122931.html</t>
  </si>
  <si>
    <t>2017国家大剧院国际戏剧季：德国纽伦堡国家剧院《39级台阶》</t>
  </si>
  <si>
    <t>//piao.damai.cn/122812.html</t>
  </si>
  <si>
    <t>北京央华出品舞台剧《新原野》</t>
  </si>
  <si>
    <t>//piao.damai.cn/120417.html</t>
  </si>
  <si>
    <t>[小橙堡]家庭音乐剧 四季剧团首部海外授权中文版音乐剧《想变成人的猫》</t>
  </si>
  <si>
    <t>//piao.damai.cn/121013.html</t>
  </si>
  <si>
    <t>打开音乐之门•2017北京音乐厅暑期系列音乐会 英文独角戏《一个人的莎士比亚》</t>
  </si>
  <si>
    <t>//piao.damai.cn/120097.html</t>
  </si>
  <si>
    <t>原创儿童剧《侏罗纪公园·我不是霸王龙》【创联儿艺】</t>
  </si>
  <si>
    <t>//piao.damai.cn/119369.html</t>
  </si>
  <si>
    <t>孟京辉最新戏剧作品《年轻的野兽》</t>
  </si>
  <si>
    <t>//piao.damai.cn/123565.html</t>
  </si>
  <si>
    <t>音乐剧《狂奔的拖鞋》</t>
  </si>
  <si>
    <t>//piao.damai.cn/123668.html</t>
  </si>
  <si>
    <t>青年导演作品邀请展：杨扬导演作品《爱情公寓》</t>
  </si>
  <si>
    <t>//piao.damai.cn/120633.html</t>
  </si>
  <si>
    <t>中国当代著名导演作品邀请展：田沁鑫导演作品《聆听弘一》</t>
  </si>
  <si>
    <t>//piao.damai.cn/124487.html</t>
  </si>
  <si>
    <t>第十二届中法文化之春 法国喜剧《吝啬鬼》</t>
  </si>
  <si>
    <t>//piao.damai.cn/122883.html</t>
  </si>
  <si>
    <t>原创音乐剧《虎门销烟》</t>
  </si>
  <si>
    <t>//piao.damai.cn/121012.html</t>
  </si>
  <si>
    <t>台湾果陀剧场话剧《接送情》</t>
  </si>
  <si>
    <t>//piao.damai.cn/124476.html</t>
  </si>
  <si>
    <t>人生天地间</t>
  </si>
  <si>
    <t>//piao.damai.cn/122675.html</t>
  </si>
  <si>
    <t>蓬蒿剧场</t>
  </si>
  <si>
    <t>2017南锣鼓巷戏剧展演季第八届北京.南锣鼓巷戏剧节  默剧《最后的船》</t>
  </si>
  <si>
    <t>//piao.damai.cn/124583.html</t>
  </si>
  <si>
    <t>繁星音乐现场《原创音乐日》</t>
  </si>
  <si>
    <t>//piao.damai.cn/124156.html</t>
  </si>
  <si>
    <t>2017北京天桥艺术中心·上海话剧艺术中心“玉兰绽香”演出季话剧《12個人》（12 Angry Men）</t>
  </si>
  <si>
    <t>//piao.damai.cn/123970.html</t>
  </si>
  <si>
    <t>“一反常态”的爱情喜剧《终成眷属》</t>
  </si>
  <si>
    <t>//piao.damai.cn/124245.html</t>
  </si>
  <si>
    <t>传奇作品《约定》震撼登场</t>
  </si>
  <si>
    <t>//piao.damai.cn/122484.html</t>
  </si>
  <si>
    <t>第八届北京.南锣鼓巷戏剧节    默剧《无声世界四十年》</t>
  </si>
  <si>
    <t>//piao.damai.cn/124582.html</t>
  </si>
  <si>
    <t>孟京辉戏剧作品《枪，谎言和玫瑰》</t>
  </si>
  <si>
    <t>//piao.damai.cn/123030.html</t>
  </si>
  <si>
    <t>国家大剧院原创民族歌剧《金沙江畔》</t>
  </si>
  <si>
    <t>//piao.damai.cn/124468.html</t>
  </si>
  <si>
    <t>2017南锣鼓巷戏剧展演季 雷剧场原创减压百姓喜剧《如果爱能倒着来》</t>
  </si>
  <si>
    <t>//piao.damai.cn/123890.html</t>
  </si>
  <si>
    <t>中国国家话剧院演出 话剧《特殊病房》</t>
  </si>
  <si>
    <t>//piao.damai.cn/124673.html</t>
  </si>
  <si>
    <t>2017北京天桥艺术中心 上海话剧艺术中心“玉兰绽香”演出季 普利策/托尼双料戏剧大奖作品《怀疑》（Doubt：A Parable）</t>
  </si>
  <si>
    <t>//piao.damai.cn/123966.html</t>
  </si>
  <si>
    <t>江苏省木偶剧团大型木偶剧《嫦娥奔月》</t>
  </si>
  <si>
    <t>//piao.damai.cn/119742.html</t>
  </si>
  <si>
    <t>哆啦A梦和他的朋友们—大型动漫视听音乐会</t>
  </si>
  <si>
    <t>//piao.damai.cn/123590.html</t>
  </si>
  <si>
    <t>大麦·超剧场</t>
  </si>
  <si>
    <t>饶有疯趣 —— 大麦•超剧场 饶晓志戏剧作品展 之《你好，疯子!》</t>
  </si>
  <si>
    <t>//piao.damai.cn/124649.html</t>
  </si>
  <si>
    <t>2017北京天桥艺术中心•上海话剧艺术中心“玉兰绽香”演出季 契诃夫经典话剧《万尼亚舅舅》（Uncle Vanya）</t>
  </si>
  <si>
    <t>//piao.damai.cn/123960.html</t>
  </si>
  <si>
    <t>中国国家话剧院演出 话剧《比萨斜塔》</t>
  </si>
  <si>
    <t>//piao.damai.cn/124676.html</t>
  </si>
  <si>
    <t>未爱剧社话剧《坐在巷口的那对男女》</t>
  </si>
  <si>
    <t>//piao.damai.cn/122483.html</t>
  </si>
  <si>
    <t>2017北京天桥艺术中心·上海话剧艺术中心“玉兰绽香”演出季 英国经典闹剧《糊涂戏班》（Noises Off）</t>
  </si>
  <si>
    <t>//piao.damai.cn/123959.html</t>
  </si>
  <si>
    <t>中国国家话剧院演出 话剧《向上走，向下走》</t>
  </si>
  <si>
    <t>//piao.damai.cn/124669.html</t>
  </si>
  <si>
    <t>饶有疯趣 —— 大麦•超剧场 饶晓志戏剧作品展 之《蠢蛋》</t>
  </si>
  <si>
    <t>//piao.damai.cn/124686.html</t>
  </si>
  <si>
    <t>2017北京天桥艺术中心·上海话剧艺术中心“玉兰绽香”演出季 爱丁堡边缘艺术节获奖话剧《仲夏》（Midsummer：a play with songs）</t>
  </si>
  <si>
    <t>//piao.damai.cn/123967.html</t>
  </si>
  <si>
    <t>坏老头的游戏</t>
  </si>
  <si>
    <t>//piao.damai.cn/124712.html</t>
  </si>
  <si>
    <t>百老汇经典音乐剧《我，堂吉诃德》中文版</t>
  </si>
  <si>
    <t>//piao.damai.cn/124738.html</t>
  </si>
  <si>
    <t>中国国家话剧院演出 话剧《纪念碑》</t>
  </si>
  <si>
    <t>//piao.damai.cn/124668.html</t>
  </si>
  <si>
    <t>儿童音乐剧《皇帝的新衣》</t>
  </si>
  <si>
    <t>//piao.damai.cn/123751.html</t>
  </si>
  <si>
    <t>黄盈戏剧工作室话剧《未完待续》</t>
  </si>
  <si>
    <t>//piao.damai.cn/124490.html</t>
  </si>
  <si>
    <t>温馨喜剧《HI;米克》一个讲述人与狗的温情故事</t>
  </si>
  <si>
    <t>//piao.damai.cn/123653.html</t>
  </si>
  <si>
    <t>饶有疯趣 —— 大麦•超剧场 饶晓志戏剧作品展 之《你好，打劫!》</t>
  </si>
  <si>
    <t>//piao.damai.cn/124648.html</t>
  </si>
  <si>
    <t>中央民族乐团 民族器乐剧《玄奘西行》</t>
  </si>
  <si>
    <t>//piao.damai.cn/124608.html</t>
  </si>
  <si>
    <t>伊剧咒语《枯咪咔》</t>
  </si>
  <si>
    <t>//piao.damai.cn/122501.html</t>
  </si>
  <si>
    <t>2017南锣鼓巷戏剧展演季 雷剧场原创减压百姓喜剧《糖生要娶白骨精》</t>
  </si>
  <si>
    <t>//piao.damai.cn/123910.html</t>
  </si>
  <si>
    <t>上海梅赛德斯奔驰文化中心（上海世博文化中心）</t>
  </si>
  <si>
    <t>Vsinger Live 洛天依2017全息演唱会</t>
  </si>
  <si>
    <t>//piao.damai.cn/115878.html</t>
  </si>
  <si>
    <t>上海新国际博览中心</t>
  </si>
  <si>
    <t>2017 ChinaJoy-ChinaJoy 15周年</t>
  </si>
  <si>
    <t>//piao.damai.cn/122140.html</t>
  </si>
  <si>
    <t>正大广场</t>
  </si>
  <si>
    <t>2017《英雄联盟》职业联赛夏季赛</t>
  </si>
  <si>
    <t>//piao.damai.cn/114589.html</t>
  </si>
  <si>
    <t>上汽上海文化广场</t>
  </si>
  <si>
    <t>《仙剑奇侠传一》舞台剧周年纪念版</t>
  </si>
  <si>
    <t>//piao.damai.cn/119584.html</t>
  </si>
  <si>
    <t>万代南梦宫上海文化艺术中心 梦想剧场</t>
  </si>
  <si>
    <t>BANDAI NAMCO SHANGHAI ANISONG PARTY</t>
  </si>
  <si>
    <t>//piao.damai.cn/123509.html</t>
  </si>
  <si>
    <t>西郊乐缤纷广场</t>
  </si>
  <si>
    <t>光明创世纪超级英雄全球首展</t>
  </si>
  <si>
    <t>//piao.damai.cn/123840.html</t>
  </si>
  <si>
    <t>上海体育场</t>
  </si>
  <si>
    <t>2017国际冠军杯中国赛上海站</t>
  </si>
  <si>
    <t>//piao.damai.cn/123124.html</t>
  </si>
  <si>
    <t>国家会展中心</t>
  </si>
  <si>
    <t>D1 GRAND PRIX飘移大奖赛中国杯</t>
  </si>
  <si>
    <t>//piao.damai.cn/124429.html</t>
  </si>
  <si>
    <t>金山体育中心</t>
  </si>
  <si>
    <t>2017中甲联赛-上海申鑫</t>
  </si>
  <si>
    <t>//piao.damai.cn/119346.html</t>
  </si>
  <si>
    <t>Sunland Green 森兰绿地</t>
  </si>
  <si>
    <t>“最强泥人”5K都市障碍跑</t>
  </si>
  <si>
    <t>//piao.damai.cn/122797.html</t>
  </si>
  <si>
    <t>西岸艺术中心</t>
  </si>
  <si>
    <t>光明莫斯利安2017 HHI世界街舞锦标赛中国区决赛暨嘉年华活动</t>
  </si>
  <si>
    <t>//piao.damai.cn/124171.html</t>
  </si>
  <si>
    <t>RADWIMPS 2017 Asia Live Tour in Shanghai</t>
  </si>
  <si>
    <t>//piao.damai.cn/121617.html</t>
  </si>
  <si>
    <t>浦发银行信用卡呈献 薛之谦“我好像在哪见过你”—2017全国巡回演唱会-上海站</t>
  </si>
  <si>
    <t>//piao.damai.cn/122820.html</t>
  </si>
  <si>
    <t>2017“如果”田馥甄巡回演唱会PLUS 上海站</t>
  </si>
  <si>
    <t>//piao.damai.cn/120334.html</t>
  </si>
  <si>
    <t>2017CoCo李玟18世界巡回演唱会-上海站</t>
  </si>
  <si>
    <t>//piao.damai.cn/122282.html</t>
  </si>
  <si>
    <t>喜玛拉雅艺术中心大观舞台</t>
  </si>
  <si>
    <t>Live 4 LIVE《尖叫现场》·歌手侧田 SUPER LIVE-上海站</t>
  </si>
  <si>
    <t>//piao.damai.cn/122810.html</t>
  </si>
  <si>
    <t>罗志祥2017 “CRAZY WORLD”世界巡回演唱会 –上海站</t>
  </si>
  <si>
    <t>//piao.damai.cn/120535.html</t>
  </si>
  <si>
    <t>Live 4 LIVE《尖叫现场》·“绝世名聆”黄龄音乐会-上海站</t>
  </si>
  <si>
    <t>//piao.damai.cn/123763.html</t>
  </si>
  <si>
    <t>朴树“好好地II”2017中国巡回演唱会－上海站</t>
  </si>
  <si>
    <t>//piao.damai.cn/112003.html</t>
  </si>
  <si>
    <t>上海商城剧院</t>
  </si>
  <si>
    <t>【万有音乐系】刘瑞琦“温暖的房间”2017巡回演唱会-上海站</t>
  </si>
  <si>
    <t>//piao.damai.cn/123879.html</t>
  </si>
  <si>
    <t>美琪大戏院</t>
  </si>
  <si>
    <t>【万有音乐系】《南征北战“生来倔强”2017巡回演唱会》</t>
  </si>
  <si>
    <t>//piao.damai.cn/119528.html</t>
  </si>
  <si>
    <t>Live 4 LIVE《尖叫现场》“重SHOW旧好”再见•好女人演唱会-上海站</t>
  </si>
  <si>
    <t>//piao.damai.cn/122427.html</t>
  </si>
  <si>
    <t>卢湾体育馆</t>
  </si>
  <si>
    <t>Michael Learns To Rock 2017 Eternal China Tour  迈克学摇滚（爱·永恒）中国巡演 -上海站</t>
  </si>
  <si>
    <t>//piao.damai.cn/122590.html</t>
  </si>
  <si>
    <t>The Mixing Room 音乐俱乐部</t>
  </si>
  <si>
    <t>MaiLive |  一人一巡：白举纲“野草”巡演-上海站</t>
  </si>
  <si>
    <t>//piao.damai.cn/122693.html</t>
  </si>
  <si>
    <t>【万有音乐系】董贞2017“十年江湖路•贞惜有你”巡回演唱会-上海站</t>
  </si>
  <si>
    <t>//piao.damai.cn/118296.html</t>
  </si>
  <si>
    <t>《夜上海》—海之花演绎上海老歌</t>
  </si>
  <si>
    <t>//piao.damai.cn/113124.html</t>
  </si>
  <si>
    <t>MAO LIVEHOUSE SHANGHAI</t>
  </si>
  <si>
    <t>Declan Galbraith 2017 CHILD OF MIND 中国巡演上海站</t>
  </si>
  <si>
    <t>//piao.damai.cn/121463.html</t>
  </si>
  <si>
    <t>育音堂</t>
  </si>
  <si>
    <t>2017冰岛Hafdis Huld中国巡演</t>
  </si>
  <si>
    <t>//piao.damai.cn/121790.html</t>
  </si>
  <si>
    <t>《甜蜜蜜》—海之花侯小媛邓氏金曲演唱会</t>
  </si>
  <si>
    <t>//piao.damai.cn/113125.html</t>
  </si>
  <si>
    <t>兰心大戏院</t>
  </si>
  <si>
    <t>追忆丽君——2017罗斓巡回演唱会</t>
  </si>
  <si>
    <t>//piao.damai.cn/122436.html</t>
  </si>
  <si>
    <t>Pia-no-jaC 2017新专辑首发巡演上海站</t>
  </si>
  <si>
    <t>//piao.damai.cn/123880.html</t>
  </si>
  <si>
    <t>上海音乐厅大厅</t>
  </si>
  <si>
    <t>花儿为什么这样红—中国歌坛经典歌曲欢庆“七一”演唱会</t>
  </si>
  <si>
    <t>//piao.damai.cn/117541.html</t>
  </si>
  <si>
    <t>东方艺术中心 音乐厅</t>
  </si>
  <si>
    <t>陆家嘴信托荣誉呈现 品鉴艺术魅力  开启智富人生 2017东方市民音乐会晚场版你鼓舞了我—荷兰达人秀冠军马丁•赫肯斯演唱会</t>
  </si>
  <si>
    <t>//piao.damai.cn/123815.html</t>
  </si>
  <si>
    <t>上海保利大剧院</t>
  </si>
  <si>
    <t>上海的声音・沪剧经典交响演唱会</t>
  </si>
  <si>
    <t>//piao.damai.cn/120128.html</t>
  </si>
  <si>
    <t>花儿为什么这样红-中国歌坛经典歌曲欢庆“七一”演唱会</t>
  </si>
  <si>
    <t>//piao.damai.cn/121500.html</t>
  </si>
  <si>
    <t>上海国际舞蹈中心 大剧场</t>
  </si>
  <si>
    <t>2017舞剧演出季之朱鹮</t>
  </si>
  <si>
    <t>//piao.damai.cn/116908.html</t>
  </si>
  <si>
    <t>世界舞蹈大赛 上海总决赛</t>
  </si>
  <si>
    <t>//piao.damai.cn/122566.html</t>
  </si>
  <si>
    <t>金星舞蹈团现代舞《三位一体》</t>
  </si>
  <si>
    <t>//piao.damai.cn/122284.html</t>
  </si>
  <si>
    <t>上海国际舞蹈中心 实验剧场</t>
  </si>
  <si>
    <t>超萌系亲子儿童舞剧《白色摇篮曲》</t>
  </si>
  <si>
    <t>//piao.damai.cn/124128.html</t>
  </si>
  <si>
    <t>俄罗斯少儿芭蕾舞 经典芭蕾舞剧《美人鱼》</t>
  </si>
  <si>
    <t>//piao.damai.cn/116992.html</t>
  </si>
  <si>
    <t>ET聚场（上海共舞台）</t>
  </si>
  <si>
    <t>玩库多媒体亲子芭蕾儿童剧《天鹅湖》</t>
  </si>
  <si>
    <t>//piao.damai.cn/124160.html</t>
  </si>
  <si>
    <t>意大利多媒体互动式儿童舞剧《魔毯梦花园》</t>
  </si>
  <si>
    <t>//piao.damai.cn/123882.html</t>
  </si>
  <si>
    <t>东方艺术中心 歌剧厅</t>
  </si>
  <si>
    <t>俄罗斯冰舞芭蕾《天鹅湖》</t>
  </si>
  <si>
    <t>//piao.damai.cn/122614.html</t>
  </si>
  <si>
    <t>西班牙塞维利亚弗拉门戈舞剧《卡门》</t>
  </si>
  <si>
    <t>//piao.damai.cn/122609.html</t>
  </si>
  <si>
    <t>俄罗斯国家古典模范芭蕾舞团《天鹅湖》</t>
  </si>
  <si>
    <t>//piao.damai.cn/121195.html</t>
  </si>
  <si>
    <t>爱乐汇•俄罗斯芭蕾国家剧院《天鹅湖》交响乐现场伴奏版</t>
  </si>
  <si>
    <t>//piao.damai.cn/124255.html</t>
  </si>
  <si>
    <t>爱乐汇•俄罗斯芭蕾国家剧院《睡美人》交响乐现场伴奏版</t>
  </si>
  <si>
    <t>//piao.damai.cn/124249.html</t>
  </si>
  <si>
    <t>爱乐汇•俄罗斯芭蕾国家剧院《胡桃夹子》交响乐现场伴奏版</t>
  </si>
  <si>
    <t>//piao.damai.cn/124246.html</t>
  </si>
  <si>
    <t>优人神鼓 《勇者之剑》(又名《金刚心》)</t>
  </si>
  <si>
    <t>//piao.damai.cn/122219.html</t>
  </si>
  <si>
    <t>《西班牙之声》钢琴吉他音乐会与弗拉门戈舞</t>
  </si>
  <si>
    <t>//piao.damai.cn/122903.html</t>
  </si>
  <si>
    <t>上海城市剧院</t>
  </si>
  <si>
    <t>英国豪华版《天鹅湖》</t>
  </si>
  <si>
    <t>//piao.damai.cn/123550.html</t>
  </si>
  <si>
    <t>北京当代芭蕾舞团：《霾》</t>
  </si>
  <si>
    <t>//piao.damai.cn/121386.html</t>
  </si>
  <si>
    <t>第十九届中国上海国际艺术节参演剧目云门舞集（稻禾）</t>
  </si>
  <si>
    <t>//piao.damai.cn/119084.html</t>
  </si>
  <si>
    <t>庆祝香港回归20周年系列演出 香港芭蕾舞团《天鹅湖》</t>
  </si>
  <si>
    <t>//piao.damai.cn/121198.html</t>
  </si>
  <si>
    <t>俄罗斯圣彼得堡国立儿童芭蕾剧院《天鹅湖》</t>
  </si>
  <si>
    <t>//piao.damai.cn/123236.html</t>
  </si>
  <si>
    <t>俄罗斯圣彼得堡国立儿童芭蕾剧院《胡桃夹子》</t>
  </si>
  <si>
    <t>//piao.damai.cn/123229.html</t>
  </si>
  <si>
    <t>2017舞剧演出季之天边的红云</t>
  </si>
  <si>
    <t>//piao.damai.cn/116904.html</t>
  </si>
  <si>
    <t>上海大宁剧院</t>
  </si>
  <si>
    <t>辽宁芭蕾舞团新版《天鹅湖》</t>
  </si>
  <si>
    <t>//piao.damai.cn/123100.html</t>
  </si>
  <si>
    <t>上海东方艺术中心演出2017/18演出季开幕演出俄罗斯圣彼得堡艾夫曼芭蕾舞团《安娜•卡列尼娜》</t>
  </si>
  <si>
    <t>//piao.damai.cn/124621.html</t>
  </si>
  <si>
    <t>上海东方艺术中心演出2017/18演出季开幕演出俄罗斯圣彼得堡艾夫曼芭蕾舞团《罗丹》</t>
  </si>
  <si>
    <t>//piao.damai.cn/124624.html</t>
  </si>
  <si>
    <t>庆祝香港回归20周年系列演出香港芭蕾舞团《东西方的对话—芭蕾精品荟萃》</t>
  </si>
  <si>
    <t>//piao.damai.cn/122071.html</t>
  </si>
  <si>
    <t>舞影•翩跹 —青年舞蹈家宋洁专场</t>
  </si>
  <si>
    <t>//piao.damai.cn/118935.html</t>
  </si>
  <si>
    <t>以色列嗖舞团成名力作中国首演——现代舞《大甩卖》</t>
  </si>
  <si>
    <t>//piao.damai.cn/124772.html</t>
  </si>
  <si>
    <t>中国票务在线</t>
  </si>
  <si>
    <t>可颂坊抵用券</t>
  </si>
  <si>
    <t>//piao.damai.cn/2316.html</t>
  </si>
  <si>
    <t>上海音乐厅南厅</t>
  </si>
  <si>
    <t>音乐午茶</t>
  </si>
  <si>
    <t>//piao.damai.cn/123757.html</t>
  </si>
  <si>
    <t>上海迪士尼乐园</t>
  </si>
  <si>
    <t>上海迪士尼乐园门票 （电子票）</t>
  </si>
  <si>
    <t>//piao.damai.cn/104464.html</t>
  </si>
  <si>
    <t>哈根达斯抵用券</t>
  </si>
  <si>
    <t>//piao.damai.cn/2315.html</t>
  </si>
  <si>
    <t>上海世贸商城</t>
  </si>
  <si>
    <t>2017亚米星球美食节</t>
  </si>
  <si>
    <t>//piao.damai.cn/123250.html</t>
  </si>
  <si>
    <t>十六铺水岸商业中心</t>
  </si>
  <si>
    <t>咒铃Ju-Rey 这里只有起点没有终点</t>
  </si>
  <si>
    <t>//piao.damai.cn/121154.html</t>
  </si>
  <si>
    <t>上海展览中心</t>
  </si>
  <si>
    <t>第四届上海科博会</t>
  </si>
  <si>
    <t>//piao.damai.cn/121221.html</t>
  </si>
  <si>
    <t>合生国际广场</t>
  </si>
  <si>
    <t>全中式鬼屋 “殓尸馆”</t>
  </si>
  <si>
    <t>//piao.damai.cn/105874.html</t>
  </si>
  <si>
    <t>2017上海口碑吃货节</t>
  </si>
  <si>
    <t>//piao.damai.cn/124293.html</t>
  </si>
  <si>
    <t>上海当代艺术博物馆</t>
  </si>
  <si>
    <t>身体•媒体II</t>
  </si>
  <si>
    <t>//piao.damai.cn/119976.html</t>
  </si>
  <si>
    <t>2017第二十届亚洲宠物展</t>
  </si>
  <si>
    <t>//piao.damai.cn/124303.html</t>
  </si>
  <si>
    <t>奇思妙想的时空洞</t>
  </si>
  <si>
    <t>//piao.damai.cn/107713.html</t>
  </si>
  <si>
    <t>世博源2区L2层VIP中心</t>
  </si>
  <si>
    <t>国际新媒体艺术互动体验展</t>
  </si>
  <si>
    <t>//piao.damai.cn/123165.html</t>
  </si>
  <si>
    <t>上海月星环球港4楼嘟嘟象艺术空间</t>
  </si>
  <si>
    <t>魔幻森林光影艺术互动展</t>
  </si>
  <si>
    <t>//piao.damai.cn/122345.html</t>
  </si>
  <si>
    <t>朵云轩艺术中心</t>
  </si>
  <si>
    <t>好奇柜--魔都首届博物艺术展</t>
  </si>
  <si>
    <t>//piao.damai.cn/120605.html</t>
  </si>
  <si>
    <t>上海环球港4楼演艺中心</t>
  </si>
  <si>
    <t>魔都首届减压展-你所不知道的99种减压方式</t>
  </si>
  <si>
    <t>//piao.damai.cn/123020.html</t>
  </si>
  <si>
    <t>克莉丝汀抵用券</t>
  </si>
  <si>
    <t>//piao.damai.cn/2313.html</t>
  </si>
  <si>
    <t>环球奇趣体验馆</t>
  </si>
  <si>
    <t>世界之最·环球奇趣体验馆</t>
  </si>
  <si>
    <t>//piao.damai.cn/109114.html</t>
  </si>
  <si>
    <t>个展 | 伊东丰雄 曲水流思</t>
  </si>
  <si>
    <t>//piao.damai.cn/119972.html</t>
  </si>
  <si>
    <t>上海陶瓷科技艺术馆</t>
  </si>
  <si>
    <t>陶最上海——上海陶瓷科技艺术馆陶艺制作</t>
  </si>
  <si>
    <t>//piao.damai.cn/108727.html</t>
  </si>
  <si>
    <t>世博源4区L2层</t>
  </si>
  <si>
    <t>狐狸先生的巨型积木王国</t>
  </si>
  <si>
    <t>//piao.damai.cn/122849.html</t>
  </si>
  <si>
    <t>申乐大厦</t>
  </si>
  <si>
    <t>大鸭双人软陶DIY</t>
  </si>
  <si>
    <t>//piao.damai.cn/77907.html</t>
  </si>
  <si>
    <t>《MR.X》长宁店</t>
  </si>
  <si>
    <t>Mr.x Room Break（密室）长宁店</t>
  </si>
  <si>
    <t>//piao.damai.cn/43897.html</t>
  </si>
  <si>
    <t>中国票务在线上海站</t>
  </si>
  <si>
    <t>《精彩上海亲子联票》</t>
  </si>
  <si>
    <t>//piao.damai.cn/117911.html</t>
  </si>
  <si>
    <t>Pulupulu主题游戏馆</t>
  </si>
  <si>
    <t>Pulupulu主题游戏馆-超大型鬼屋恐怖迷城</t>
  </si>
  <si>
    <t>//piao.damai.cn/116747.html</t>
  </si>
  <si>
    <t>上海浦东新区临港新城皇冠假日酒店游艇码头</t>
  </si>
  <si>
    <t>乐水滴水湖水上运动基地</t>
  </si>
  <si>
    <t>//piao.damai.cn/106338.html</t>
  </si>
  <si>
    <t>“爱的呼唤”音诗画诵读会</t>
  </si>
  <si>
    <t>//piao.damai.cn/124163.html</t>
  </si>
  <si>
    <t>上海环球港</t>
  </si>
  <si>
    <t>“保卫玉米”迷宫主题活动馆</t>
  </si>
  <si>
    <t>//piao.damai.cn/123980.html</t>
  </si>
  <si>
    <t>精彩上海旅游联票-畅玩38个景点</t>
  </si>
  <si>
    <t>//piao.damai.cn/111293.html</t>
  </si>
  <si>
    <t>禅溪茶馆</t>
  </si>
  <si>
    <t>//piao.damai.cn/106089.html</t>
  </si>
  <si>
    <t>《Mr.X Room Break》 长宁店 Room7</t>
  </si>
  <si>
    <t>Mr.x Room Break（密室）长宁店 Room 7</t>
  </si>
  <si>
    <t>//piao.damai.cn/100885.html</t>
  </si>
  <si>
    <t>联合院线电影观摩券</t>
  </si>
  <si>
    <t>//piao.damai.cn/8145.html</t>
  </si>
  <si>
    <t>东方渔人码头</t>
  </si>
  <si>
    <t>家家乐梦幻乐园</t>
  </si>
  <si>
    <t>//piao.damai.cn/119430.html</t>
  </si>
  <si>
    <t>魔多城市探险（恒丰路体验馆）</t>
  </si>
  <si>
    <t>魔多城市系列主题游戏馆</t>
  </si>
  <si>
    <t>//piao.damai.cn/117836.html</t>
  </si>
  <si>
    <t>上海音乐厅 南厅</t>
  </si>
  <si>
    <t>“加料黑白键”系列讲座</t>
  </si>
  <si>
    <t>//piao.damai.cn/114108.html</t>
  </si>
  <si>
    <t>《星尚旅》亲子旅游券</t>
  </si>
  <si>
    <t>//piao.damai.cn/82058.html</t>
  </si>
  <si>
    <t>爱乐汇•“天空之城”久石让&amp;宫崎骏动漫作品视听交响音乐会</t>
  </si>
  <si>
    <t>//piao.damai.cn/112637.html</t>
  </si>
  <si>
    <t>上海音乐厅2017音乐季—漫舞欧罗巴—让-马克・路易沙达钢琴独奏音乐会</t>
  </si>
  <si>
    <t>//piao.damai.cn/120915.html</t>
  </si>
  <si>
    <t>天空之城—久石让宫崎骏动漫视听龙猫乐队纯真之旅音乐会</t>
  </si>
  <si>
    <t>//piao.damai.cn/117520.html</t>
  </si>
  <si>
    <t>星期广播音乐会: 温馨小夜曲--走进爱乐系列音乐会</t>
  </si>
  <si>
    <t>//piao.damai.cn/124290.html</t>
  </si>
  <si>
    <t>爱乐汇•“我心永恒”醉美的旋律经典名曲音乐会</t>
  </si>
  <si>
    <t>//piao.damai.cn/113288.html</t>
  </si>
  <si>
    <t>爱乐汇·“聆听天籁”法国巴黎宝丽声童声合唱上海音乐会</t>
  </si>
  <si>
    <t>//piao.damai.cn/122281.html</t>
  </si>
  <si>
    <t>爱乐汇•“梁祝&amp;黄河”经典名曲交响音乐会——庆祝中国共产党成立96周年</t>
  </si>
  <si>
    <t>//piao.damai.cn/112639.html</t>
  </si>
  <si>
    <t>//piao.damai.cn/120847.html</t>
  </si>
  <si>
    <t>爱乐汇•台湾钢琴诗人Pianoboy高至豪流行钢琴上海音乐会</t>
  </si>
  <si>
    <t>//piao.damai.cn/122080.html</t>
  </si>
  <si>
    <t>菊次郎的夏天 久石让钢琴曲龙猫乐队梦幻之旅演奏会</t>
  </si>
  <si>
    <t>//piao.damai.cn/119961.html</t>
  </si>
  <si>
    <t>Shining闪耀自己 S-future艺术团2017春季大秀</t>
  </si>
  <si>
    <t>//piao.damai.cn/124688.html</t>
  </si>
  <si>
    <t>《海上钢琴师》—经典电影钢琴曲天利名家浪漫音乐会</t>
  </si>
  <si>
    <t>//piao.damai.cn/117543.html</t>
  </si>
  <si>
    <t>大宁艺术•源  公益惠民系列  “斗琴” 爵士钢琴vs古典钢琴巅峰对决</t>
  </si>
  <si>
    <t>//piao.damai.cn/123096.html</t>
  </si>
  <si>
    <t>上海音乐厅2017音乐季：爱之歌剧—鲁特琴大师克里斯蒂娜・佩卢尔携法国琶音古乐团音乐会</t>
  </si>
  <si>
    <t>//piao.damai.cn/122786.html</t>
  </si>
  <si>
    <t>东方艺术中心 演奏厅</t>
  </si>
  <si>
    <t>北德联合弦乐四重奏上海音乐会</t>
  </si>
  <si>
    <t>//piao.damai.cn/120872.html</t>
  </si>
  <si>
    <t>黄浦剧场-小剧场</t>
  </si>
  <si>
    <t>//piao.damai.cn/121209.html</t>
  </si>
  <si>
    <t>虹桥艺术中心剧院</t>
  </si>
  <si>
    <t>天空之城—久石让·宫崎骏作品动漫视听音乐会</t>
  </si>
  <si>
    <t>//piao.damai.cn/123253.html</t>
  </si>
  <si>
    <t>亲子互动儿童交响音乐会《音乐王国的奇幻之旅》</t>
  </si>
  <si>
    <t>//piao.damai.cn/119559.html</t>
  </si>
  <si>
    <t>麦小鹿—奥斯卡经典电影金曲视听交响音乐会</t>
  </si>
  <si>
    <t>//piao.damai.cn/123377.html</t>
  </si>
  <si>
    <t>星期广播音乐会：纯粹门德尔松—走进爱乐系列音乐会</t>
  </si>
  <si>
    <t>//piao.damai.cn/122825.html</t>
  </si>
  <si>
    <t>“天空之城”久石让宫崎骏动漫视听龙猫乐队纯真之旅音乐会</t>
  </si>
  <si>
    <t>//piao.damai.cn/120755.html</t>
  </si>
  <si>
    <t>猫和老鼠的贝多芬—世界钢琴名曲快乐视听音乐会</t>
  </si>
  <si>
    <t>//piao.damai.cn/117542.html</t>
  </si>
  <si>
    <t>上海爱乐乐团2016-2017音乐季“大师与经典”系列“来自塞纳河畔的问候”法国作品专场音乐会</t>
  </si>
  <si>
    <t>//piao.damai.cn/117923.html</t>
  </si>
  <si>
    <t>爱乐汇·“天空之城”久石让&amp;宫崎骏动漫作品视听音乐会</t>
  </si>
  <si>
    <t>//piao.damai.cn/120125.html</t>
  </si>
  <si>
    <t>一生必听的钢琴曲—“悲怆”“月光”“黎明”“热情”贝多芬四大奏鸣曲钢琴圣手谭小棠完整版音乐会</t>
  </si>
  <si>
    <t>//piao.damai.cn/120686.html</t>
  </si>
  <si>
    <t>“致・爱丽丝”经典浪漫钢琴名曲音乐会</t>
  </si>
  <si>
    <t>//piao.damai.cn/122359.html</t>
  </si>
  <si>
    <t>爱乐汇•柴可夫斯基三大经典《天鹅湖》《睡美人》《胡桃夹子》交响音乐会</t>
  </si>
  <si>
    <t>//piao.damai.cn/124243.html</t>
  </si>
  <si>
    <t>庆祝香港回归20周年系列演出 香港中乐团大型民族交响音乐会</t>
  </si>
  <si>
    <t>//piao.damai.cn/120370.html</t>
  </si>
  <si>
    <t>“天空之城”久石让&amp;宫崎骏经典动漫作品视听音乐会</t>
  </si>
  <si>
    <t>//piao.damai.cn/122358.html</t>
  </si>
  <si>
    <t>奇妙的世界——地球与自然系列视听交响音乐会（生命的脉动）</t>
  </si>
  <si>
    <t>//piao.damai.cn/119981.html</t>
  </si>
  <si>
    <t>上海歌剧院合唱团经典合唱系列Ⅲ—碰撞中外合唱作品音乐会</t>
  </si>
  <si>
    <t>//piao.damai.cn/116601.html</t>
  </si>
  <si>
    <t>德法艺术歌曲专场</t>
  </si>
  <si>
    <t>//piao.damai.cn/115673.html</t>
  </si>
  <si>
    <t>《海上清音》之三：吴自英 姚公白古琴音乐会</t>
  </si>
  <si>
    <t>//piao.damai.cn/121132.html</t>
  </si>
  <si>
    <t>2017年《经典夜上海•周末爵士沙龙》</t>
  </si>
  <si>
    <t>//piao.damai.cn/114572.html</t>
  </si>
  <si>
    <t>上海农商银行--市民公益场 夏之梦•交响名曲音乐会</t>
  </si>
  <si>
    <t>//piao.damai.cn/120618.html</t>
  </si>
  <si>
    <t>爱乐汇•《拉德斯基进行曲》经典名曲交响音乐会</t>
  </si>
  <si>
    <t>//piao.damai.cn/124244.html</t>
  </si>
  <si>
    <t>猫和老鼠的贝多芬-世界钢琴名曲快乐视听音乐会</t>
  </si>
  <si>
    <t>//piao.damai.cn/120752.html</t>
  </si>
  <si>
    <t>星期广播音乐会：王之炅的音乐・剧场</t>
  </si>
  <si>
    <t>//piao.damai.cn/122354.html</t>
  </si>
  <si>
    <t>德国《钢琴皇后也疯狂•键盘之旅》上海音乐会</t>
  </si>
  <si>
    <t>//piao.damai.cn/121580.html</t>
  </si>
  <si>
    <t>妈妈咪呀 MAMMA MIA—瑞典“原班乐队致敬阿巴”中国巡回演唱音乐会</t>
  </si>
  <si>
    <t>//piao.damai.cn/123227.html</t>
  </si>
  <si>
    <t>上海大剧院-中剧场</t>
  </si>
  <si>
    <t>俄罗斯钢琴家安德烈·布格里诺夫钢琴独奏音乐会</t>
  </si>
  <si>
    <t>//piao.damai.cn/122959.html</t>
  </si>
  <si>
    <t>猫和老鼠的莫扎特—世界经典钢琴名曲亲子趣味视听音乐会</t>
  </si>
  <si>
    <t>//piao.damai.cn/120753.html</t>
  </si>
  <si>
    <t>首届上海艾萨克•斯特恩国际小提琴比赛银奖得主—谢尔盖•多加金独奏音乐会</t>
  </si>
  <si>
    <t>//piao.damai.cn/121549.html</t>
  </si>
  <si>
    <t>聆听大师——贝多芬交响专场</t>
  </si>
  <si>
    <t>//piao.damai.cn/124121.html</t>
  </si>
  <si>
    <t>陆家嘴信托荣誉呈现品鉴艺术魅力开启智富人生2017东方市民音乐会-周末版 风雅东方——名家名曲专场</t>
  </si>
  <si>
    <t>//piao.damai.cn/114658.html</t>
  </si>
  <si>
    <t>2017音乐季大师公益系列—克劳德・德朗格勒萨克斯独奏音乐会</t>
  </si>
  <si>
    <t>//piao.damai.cn/121835.html</t>
  </si>
  <si>
    <t>环球音乐奖得主 葡萄牙钢琴家玛塔•梅内兹独奏音乐会</t>
  </si>
  <si>
    <t>//piao.damai.cn/123541.html</t>
  </si>
  <si>
    <t>上海音乐厅小厅</t>
  </si>
  <si>
    <t>玲珑国乐之下里•阳春—施文卿琵琶专场音乐会</t>
  </si>
  <si>
    <t>//piao.damai.cn/116216.html</t>
  </si>
  <si>
    <t>朱宗庆打击乐团2 2017豆荚宝宝儿童音乐会击幻旅程</t>
  </si>
  <si>
    <t>//piao.damai.cn/123303.html</t>
  </si>
  <si>
    <t>经典荟萃--漫步音乐三百年 乘着歌声的翅膀・上海保利大剧院童声合唱团专场</t>
  </si>
  <si>
    <t>//piao.damai.cn/118949.html</t>
  </si>
  <si>
    <t>豆荚宝宝儿童音乐会</t>
  </si>
  <si>
    <t>//piao.damai.cn/123539.html</t>
  </si>
  <si>
    <t>星空剧场</t>
  </si>
  <si>
    <t>Ensemble Eight 88 澳大利亚捌·88室内四重奏</t>
  </si>
  <si>
    <t>//piao.damai.cn/118903.html</t>
  </si>
  <si>
    <t>“东方与西方”—敦善交响管乐团专场音乐会</t>
  </si>
  <si>
    <t>//piao.damai.cn/123401.html</t>
  </si>
  <si>
    <t>《歌唱祖国》大型合唱作品音乐会</t>
  </si>
  <si>
    <t>//piao.damai.cn/124056.html</t>
  </si>
  <si>
    <t>张海鸥钢琴独奏音乐会</t>
  </si>
  <si>
    <t>//piao.damai.cn/122955.html</t>
  </si>
  <si>
    <t>上海音乐厅2017音乐季：奏鸣土耳其——法佐•塞依钢琴独奏音乐会</t>
  </si>
  <si>
    <t>//piao.damai.cn/124291.html</t>
  </si>
  <si>
    <t>2017年秋冬巧虎大型舞台剧《消失的月光宝盒》 上海站</t>
  </si>
  <si>
    <t>//piao.damai.cn/123861.html</t>
  </si>
  <si>
    <t>艺海剧院</t>
  </si>
  <si>
    <t>英国BBC大型互动式冒险儿童剧： 海底小纵队2—火山大冒险</t>
  </si>
  <si>
    <t>//piao.damai.cn/120441.html</t>
  </si>
  <si>
    <t>原版巨制儿童舞台剧《托马斯＆朋友——嘉年华！来了！》</t>
  </si>
  <si>
    <t>//piao.damai.cn/119018.html</t>
  </si>
  <si>
    <t>英国BBC大型互动式冒险儿童剧海底小纵队3—惊涛骇浪</t>
  </si>
  <si>
    <t>//piao.damai.cn/120918.html</t>
  </si>
  <si>
    <t>上海儿童艺术剧场（上汽荣威儿童文化中心）</t>
  </si>
  <si>
    <t>美国原版舞台剧-爱探险的朵拉《海盗历险记》</t>
  </si>
  <si>
    <t>//piao.damai.cn/121975.html</t>
  </si>
  <si>
    <t>上海市群众艺术馆（上海星舞台）</t>
  </si>
  <si>
    <t>3D多媒体爆笑互动喜剧《小冰冰传奇——你好！英雄》</t>
  </si>
  <si>
    <t>//piao.damai.cn/121466.html</t>
  </si>
  <si>
    <t>华特迪士尼大剧院</t>
  </si>
  <si>
    <t>百老汇音乐剧王者之作《狮子王》中文版</t>
  </si>
  <si>
    <t>//piao.damai.cn/103798.html</t>
  </si>
  <si>
    <t>麦小鹿《来来与麦小鹿——宝石星球历险记》</t>
  </si>
  <si>
    <t>//piao.damai.cn/118301.html</t>
  </si>
  <si>
    <t>上海戏剧学院</t>
  </si>
  <si>
    <t>儿童音乐剧《佛利达与曼德琳》</t>
  </si>
  <si>
    <t>//piao.damai.cn/118162.html</t>
  </si>
  <si>
    <t>开心麻花爆笑舞台剧《三只小猪》</t>
  </si>
  <si>
    <t>//piao.damai.cn/121366.html</t>
  </si>
  <si>
    <t>开心麻花 音乐剧《三只小猪》</t>
  </si>
  <si>
    <t>//piao.damai.cn/119856.html</t>
  </si>
  <si>
    <t>彩色熊猫剧场（世博源3区G层）</t>
  </si>
  <si>
    <t>彩色熊猫剧场-零距离 微剧场 3D全息互动儿童剧《白雪公主》</t>
  </si>
  <si>
    <t>//piao.damai.cn/96444.html</t>
  </si>
  <si>
    <t>3D多媒体梦幻音乐剧《白雪公主》</t>
  </si>
  <si>
    <t>//piao.damai.cn/117788.html</t>
  </si>
  <si>
    <t>彩色熊猫剧场儿童剧《三只小猪》</t>
  </si>
  <si>
    <t>//piao.damai.cn/100710.html</t>
  </si>
  <si>
    <t>小伙伴剧场</t>
  </si>
  <si>
    <t>格林童话经典音乐剧《小红帽》</t>
  </si>
  <si>
    <t>//piao.damai.cn/120086.html</t>
  </si>
  <si>
    <t>经典梦幻音乐童话剧 《白雪公主与七个小矮人》</t>
  </si>
  <si>
    <t>//piao.damai.cn/124326.html</t>
  </si>
  <si>
    <t>【小橙堡】 奇幻音乐亲子喜剧《光影奇遇记》</t>
  </si>
  <si>
    <t>//piao.damai.cn/119313.html</t>
  </si>
  <si>
    <t>经典绘本剧《猜猜我有多爱你》</t>
  </si>
  <si>
    <t>//piao.damai.cn/121866.html</t>
  </si>
  <si>
    <t>童话剧《三只小猪》</t>
  </si>
  <si>
    <t>//piao.damai.cn/120202.html</t>
  </si>
  <si>
    <t>中美合作“全景体验式”儿童舞台剧《雪孩子》</t>
  </si>
  <si>
    <t>//piao.damai.cn/120497.html</t>
  </si>
  <si>
    <t>爱乐汇·北京儿艺大型恐龙主题实景童话剧《你看起来好像很好吃》</t>
  </si>
  <si>
    <t>//piao.damai.cn/122212.html</t>
  </si>
  <si>
    <t>多媒体新马戏《幻影超人Ⅱ》</t>
  </si>
  <si>
    <t>//piao.damai.cn/123709.html</t>
  </si>
  <si>
    <t>开心麻花儿童摇滚音乐剧《三只小羊》</t>
  </si>
  <si>
    <t>//piao.damai.cn/121721.html</t>
  </si>
  <si>
    <t>2017大型儿童舞台剧大耳朵图图之《细菌王国历险记》</t>
  </si>
  <si>
    <t>//piao.damai.cn/122534.html</t>
  </si>
  <si>
    <t>上海仙乐斯演艺厅</t>
  </si>
  <si>
    <t>大型神话木偶剧《孙悟空三打白骨精》</t>
  </si>
  <si>
    <t>//piao.damai.cn/122379.html</t>
  </si>
  <si>
    <t>美国电光火线剧团《丑小鸭》</t>
  </si>
  <si>
    <t>//piao.damai.cn/119857.html</t>
  </si>
  <si>
    <t>世界经典音乐童话剧《小王子》</t>
  </si>
  <si>
    <t>//piao.damai.cn/120191.html</t>
  </si>
  <si>
    <t>彩色熊猫剧场儿童剧《灰姑娘》</t>
  </si>
  <si>
    <t>//piao.damai.cn/93885.html</t>
  </si>
  <si>
    <t>彩色熊猫剧场儿童剧《阿拉丁神灯》</t>
  </si>
  <si>
    <t>//piao.damai.cn/93881.html</t>
  </si>
  <si>
    <t>2017原版音乐儿童剧《贝瓦儿歌之闪闪魔法星》 首轮巡演（上海站）</t>
  </si>
  <si>
    <t>//piao.damai.cn/124149.html</t>
  </si>
  <si>
    <t>经典互动音乐儿童剧《小蝌蚪找妈妈》</t>
  </si>
  <si>
    <t>//piao.damai.cn/120123.html</t>
  </si>
  <si>
    <t>【小橙堡】家庭音乐剧四季剧团首部海外授权中文版音乐剧《想变成人的猫》</t>
  </si>
  <si>
    <t>//piao.damai.cn/120539.html</t>
  </si>
  <si>
    <t>彩色熊猫剧场—全息互动裸眼3D梦幻儿童剧《小红帽》</t>
  </si>
  <si>
    <t>//piao.damai.cn/106133.html</t>
  </si>
  <si>
    <t>儿童剧《市场街最后一站》</t>
  </si>
  <si>
    <t>//piao.damai.cn/117611.html</t>
  </si>
  <si>
    <t>彩色熊猫剧场《白雪公主》《三只小猪》《国王的新衣》三剧联票</t>
  </si>
  <si>
    <t>//piao.damai.cn/122992.html</t>
  </si>
  <si>
    <t>电光火线剧团《丑小鸭》</t>
  </si>
  <si>
    <t>//piao.damai.cn/120459.html</t>
  </si>
  <si>
    <t>彩色熊猫剧场•全息互动儿童剧《国王的新衣》</t>
  </si>
  <si>
    <t>//piao.damai.cn/122145.html</t>
  </si>
  <si>
    <t>木偶童话剧《白雪公主》</t>
  </si>
  <si>
    <t>//piao.damai.cn/123954.html</t>
  </si>
  <si>
    <t>1933老场坊微剧场</t>
  </si>
  <si>
    <t>魔逗先生—亚洲亲子魔术秀</t>
  </si>
  <si>
    <t>//piao.damai.cn/121678.html</t>
  </si>
  <si>
    <t>《金星脱口秀》</t>
  </si>
  <si>
    <t>//piao.damai.cn/122283.html</t>
  </si>
  <si>
    <t>逸夫舞台（天蟾剧场）</t>
  </si>
  <si>
    <t>大型经典滑稽戏《七十二家房客》</t>
  </si>
  <si>
    <t>//piao.damai.cn/123423.html</t>
  </si>
  <si>
    <t>上海马戏城</t>
  </si>
  <si>
    <t>“ERA--时空之旅”超级多媒体梦幻剧</t>
  </si>
  <si>
    <t>//piao.damai.cn/124159.html</t>
  </si>
  <si>
    <t>上海乡音书苑</t>
  </si>
  <si>
    <t>上海品欢相声会馆——乡音书苑</t>
  </si>
  <si>
    <t>//piao.damai.cn/95503.html</t>
  </si>
  <si>
    <t>相爷府茶楼</t>
  </si>
  <si>
    <t>笑乐汇相声会馆—郭德纲弟子高鹤彩相声专场</t>
  </si>
  <si>
    <t>//piao.damai.cn/120906.html</t>
  </si>
  <si>
    <t>杨浦大剧院（金橙剧院）</t>
  </si>
  <si>
    <t>笑战上海滩——贾旭明 张康相声专场</t>
  </si>
  <si>
    <t>//piao.damai.cn/121946.html</t>
  </si>
  <si>
    <t>三林世博文化中心（三林影剧院）</t>
  </si>
  <si>
    <t>上海杂技之夜《魅力东方》</t>
  </si>
  <si>
    <t>//piao.damai.cn/121116.html</t>
  </si>
  <si>
    <t>越剧《碧玉簪》</t>
  </si>
  <si>
    <t>//piao.damai.cn/122973.html</t>
  </si>
  <si>
    <t>京剧《白蛇传》</t>
  </si>
  <si>
    <t>//piao.damai.cn/121666.html</t>
  </si>
  <si>
    <t>豫园·海上梨园</t>
  </si>
  <si>
    <t>豫园 海上梨园•空中庭院版 昆曲 牡丹亭【游园惊梦】</t>
  </si>
  <si>
    <t>//piao.damai.cn/111506.html</t>
  </si>
  <si>
    <t>京剧《佛手橘》</t>
  </si>
  <si>
    <t>//piao.damai.cn/121665.html</t>
  </si>
  <si>
    <t>京剧《兴汉图》(淮河营 盗宗卷)</t>
  </si>
  <si>
    <t>//piao.damai.cn/123422.html</t>
  </si>
  <si>
    <t>上海杂技团《SPIRAL—炫》（原浦江情）</t>
  </si>
  <si>
    <t>//piao.damai.cn/94587.html</t>
  </si>
  <si>
    <t>雅庐书场</t>
  </si>
  <si>
    <t>上海九乐堂周末相声专场——雅庐书场</t>
  </si>
  <si>
    <t>//piao.damai.cn/116769.html</t>
  </si>
  <si>
    <t>大型传统越剧《盘妻索妻》</t>
  </si>
  <si>
    <t>//piao.damai.cn/121814.html</t>
  </si>
  <si>
    <t>上海大剧院-大剧场</t>
  </si>
  <si>
    <t>全本昆剧《长生殿》第一本《钗盒情定》</t>
  </si>
  <si>
    <t>//piao.damai.cn/122963.html</t>
  </si>
  <si>
    <t>长宁文化艺术中心</t>
  </si>
  <si>
    <t>田耘社上海相声大会----长艺相声茶馆</t>
  </si>
  <si>
    <t>//piao.damai.cn/50639.html</t>
  </si>
  <si>
    <t>大型新编传统越剧《新巡按斩父》</t>
  </si>
  <si>
    <t>//piao.damai.cn/121816.html</t>
  </si>
  <si>
    <t>京剧《绿珠坠楼》</t>
  </si>
  <si>
    <t>//piao.damai.cn/123421.html</t>
  </si>
  <si>
    <t>先生的茶馆</t>
  </si>
  <si>
    <t>上海九乐堂周末相声专场——先生的茶馆</t>
  </si>
  <si>
    <t>//piao.damai.cn/124276.html</t>
  </si>
  <si>
    <t>京剧《打城隍》《打面缸》《打瓜园》《打杠子》</t>
  </si>
  <si>
    <t>//piao.damai.cn/119628.html</t>
  </si>
  <si>
    <t>京剧《吞吴恨》</t>
  </si>
  <si>
    <t>//piao.damai.cn/121661.html</t>
  </si>
  <si>
    <t>八喜・打开艺术之门 不能说的秘密--世界著名近台魔术大师展演</t>
  </si>
  <si>
    <t>//piao.damai.cn/124407.html</t>
  </si>
  <si>
    <t>全本昆剧《长生殿》第二本《霓裳羽衣》</t>
  </si>
  <si>
    <t>//piao.damai.cn/122968.html</t>
  </si>
  <si>
    <t>全本昆剧《长生殿》第三本《马嵬惊变》</t>
  </si>
  <si>
    <t>//piao.damai.cn/122961.html</t>
  </si>
  <si>
    <t>八喜・打开艺术之门 小丑嘉年华十周年精选版</t>
  </si>
  <si>
    <t>//piao.damai.cn/124412.html</t>
  </si>
  <si>
    <t>京剧折子戏星座主题 之 巨蟹座</t>
  </si>
  <si>
    <t>//piao.damai.cn/123689.html</t>
  </si>
  <si>
    <t>京剧《时迁偷鸡》《访鼠测字》《黄金台•盘关》《老黄请医》</t>
  </si>
  <si>
    <t>//piao.damai.cn/119631.html</t>
  </si>
  <si>
    <t>京剧折子戏星座主题 之 狮子座</t>
  </si>
  <si>
    <t>//piao.damai.cn/123688.html</t>
  </si>
  <si>
    <t>苏州市评弹团优秀青年演员风采展演《姑苏韵·夏》</t>
  </si>
  <si>
    <t>//piao.damai.cn/118743.html</t>
  </si>
  <si>
    <t>全本昆剧《长生殿》第四本《月宫重圆》</t>
  </si>
  <si>
    <t>//piao.damai.cn/122964.html</t>
  </si>
  <si>
    <t>京剧《浴火黎明》</t>
  </si>
  <si>
    <t>//piao.damai.cn/124241.html</t>
  </si>
  <si>
    <t>长篇弹词《沈萬三》一</t>
  </si>
  <si>
    <t>//piao.damai.cn/123407.html</t>
  </si>
  <si>
    <t>长篇弹词《沈萬三》六</t>
  </si>
  <si>
    <t>//piao.damai.cn/123428.html</t>
  </si>
  <si>
    <t>苏州市评弹团优秀青年演员风采展演《姑苏韵·冬》</t>
  </si>
  <si>
    <t>//piao.damai.cn/118737.html</t>
  </si>
  <si>
    <t>苏州市评弹团优秀青年演员风采展演《姑苏韵·秋》</t>
  </si>
  <si>
    <t>//piao.damai.cn/118741.html</t>
  </si>
  <si>
    <t>苏州市评弹团优秀青年演员风采展演《姑苏韵·冬》中篇弹词</t>
  </si>
  <si>
    <t>//piao.damai.cn/118739.html</t>
  </si>
  <si>
    <t>长篇弹词《沈萬三》十三</t>
  </si>
  <si>
    <t>//piao.damai.cn/123437.html</t>
  </si>
  <si>
    <t>长篇弹词《沈萬三》三</t>
  </si>
  <si>
    <t>//piao.damai.cn/123425.html</t>
  </si>
  <si>
    <t>长篇弹词《沈萬三》十一</t>
  </si>
  <si>
    <t>//piao.damai.cn/123434.html</t>
  </si>
  <si>
    <t>长篇弹词《沈萬三》五</t>
  </si>
  <si>
    <t>//piao.damai.cn/123427.html</t>
  </si>
  <si>
    <t>长篇弹词《沈萬三》十</t>
  </si>
  <si>
    <t>//piao.damai.cn/123433.html</t>
  </si>
  <si>
    <t>长篇弹词《沈萬三》九</t>
  </si>
  <si>
    <t>//piao.damai.cn/123431.html</t>
  </si>
  <si>
    <t>长篇弹词《沈萬三》二</t>
  </si>
  <si>
    <t>//piao.damai.cn/123408.html</t>
  </si>
  <si>
    <t>长篇弹词《沈萬三》十四</t>
  </si>
  <si>
    <t>//piao.damai.cn/123438.html</t>
  </si>
  <si>
    <t>长篇弹词《沈萬三》十二</t>
  </si>
  <si>
    <t>//piao.damai.cn/123436.html</t>
  </si>
  <si>
    <t>长篇弹词《沈萬三》十五</t>
  </si>
  <si>
    <t>//piao.damai.cn/123439.html</t>
  </si>
  <si>
    <t>长篇弹词《沈萬三》四</t>
  </si>
  <si>
    <t>//piao.damai.cn/123426.html</t>
  </si>
  <si>
    <t>长篇弹词《沈萬三》八</t>
  </si>
  <si>
    <t>//piao.damai.cn/123430.html</t>
  </si>
  <si>
    <t>长篇弹词《沈萬三》七</t>
  </si>
  <si>
    <t>//piao.damai.cn/123429.html</t>
  </si>
  <si>
    <t>滑稽曲艺专场</t>
  </si>
  <si>
    <t>//piao.damai.cn/124740.html</t>
  </si>
  <si>
    <t>《那年那秋》蔡晓秋个人戏曲艺术专场</t>
  </si>
  <si>
    <t>//piao.damai.cn/124746.html</t>
  </si>
  <si>
    <t>京剧《雅观楼》《柜中缘》《遇皇后・打龙袍》</t>
  </si>
  <si>
    <t>//piao.damai.cn/124745.html</t>
  </si>
  <si>
    <t>瓯剧《白蛇传》</t>
  </si>
  <si>
    <t>//piao.damai.cn/124747.html</t>
  </si>
  <si>
    <t>瓯剧《狮吼记》</t>
  </si>
  <si>
    <t>//piao.damai.cn/124748.html</t>
  </si>
  <si>
    <t>滑稽戏《好“孕”三十六计》</t>
  </si>
  <si>
    <t>//piao.damai.cn/124743.html</t>
  </si>
  <si>
    <t>滑稽戏《爱情样板房》</t>
  </si>
  <si>
    <t>//piao.damai.cn/124742.html</t>
  </si>
  <si>
    <t>淮剧传统经典剧目《女审》</t>
  </si>
  <si>
    <t>//piao.damai.cn/124744.html</t>
  </si>
  <si>
    <t>东野圭吾奇幻温情巨作《解忧杂货店》话剧</t>
  </si>
  <si>
    <t>//piao.damai.cn/123364.html</t>
  </si>
  <si>
    <t>2017年春季巧虎大型舞台剧《蚂蚁王国历险记》上海站</t>
  </si>
  <si>
    <t>//piao.damai.cn/113688.html</t>
  </si>
  <si>
    <t>开心麻花爆笑舞台剧《乌龙山伯爵》</t>
  </si>
  <si>
    <t>//piao.damai.cn/122019.html</t>
  </si>
  <si>
    <t>舞台剧《第8号当铺》</t>
  </si>
  <si>
    <t>//piao.damai.cn/119246.html</t>
  </si>
  <si>
    <t>人民大舞台</t>
  </si>
  <si>
    <t>麦戏聚——盗墓笔记番外篇《新月饭店》</t>
  </si>
  <si>
    <t>//piao.damai.cn/118516.html</t>
  </si>
  <si>
    <t>开心麻花音乐剧 Mini Lover 小矮人2.0</t>
  </si>
  <si>
    <t>//piao.damai.cn/120095.html</t>
  </si>
  <si>
    <t>艺海剧院-先锋剧场</t>
  </si>
  <si>
    <t>孟京辉导演作品《恋爱的犀牛》</t>
  </si>
  <si>
    <t>//piao.damai.cn/122916.html</t>
  </si>
  <si>
    <t>百老汇音乐剧《我，堂吉诃德》中文版</t>
  </si>
  <si>
    <t>//piao.damai.cn/118896.html</t>
  </si>
  <si>
    <t>新光小剧场（新光影艺苑）</t>
  </si>
  <si>
    <t>阿加莎推理名剧《谋杀启事》（A Murder is Announced） 2017中文版</t>
  </si>
  <si>
    <t>//piao.damai.cn/112861.html</t>
  </si>
  <si>
    <t>2017染空间精心制造 舞台剧《三生三世 十里桃花》</t>
  </si>
  <si>
    <t>//piao.damai.cn/124124.html</t>
  </si>
  <si>
    <t>麦视线携手奥哲维•布拉纳剧团现场 in 上海 | 《罗密欧与朱丽叶》</t>
  </si>
  <si>
    <t>//piao.damai.cn/123223.html</t>
  </si>
  <si>
    <t>话剧《再见徽因》</t>
  </si>
  <si>
    <t>//piao.damai.cn/118430.html</t>
  </si>
  <si>
    <t>《微微一笑很倾城》</t>
  </si>
  <si>
    <t>//piao.damai.cn/123261.html</t>
  </si>
  <si>
    <t>音乐剧《保镖》</t>
  </si>
  <si>
    <t>//piao.damai.cn/119332.html</t>
  </si>
  <si>
    <t>百老汇原版经典喜剧音乐剧《修女也疯狂》上海站</t>
  </si>
  <si>
    <t>//piao.damai.cn/121436.html</t>
  </si>
  <si>
    <t>陕西人艺《白鹿原》</t>
  </si>
  <si>
    <t>//piao.damai.cn/117979.html</t>
  </si>
  <si>
    <t>大麦Live-音乐剧主题餐厅</t>
  </si>
  <si>
    <t>麦戏聚-边吃边看的音乐剧《音乐厨男秀》（含自助餐）</t>
  </si>
  <si>
    <t>//piao.damai.cn/98219.html</t>
  </si>
  <si>
    <t>音乐剧《音乐之声》中文版</t>
  </si>
  <si>
    <t>//piao.damai.cn/122967.html</t>
  </si>
  <si>
    <t>上海话剧艺术中心-戏剧沙龙</t>
  </si>
  <si>
    <t>法国|诙谐|悬念|喜剧 《真相》 THE TRUTH</t>
  </si>
  <si>
    <t>//piao.damai.cn/116417.html</t>
  </si>
  <si>
    <t>//piao.damai.cn/119767.html</t>
  </si>
  <si>
    <t>孟京辉导演作品《我爱XXX》</t>
  </si>
  <si>
    <t>//piao.damai.cn/120558.html</t>
  </si>
  <si>
    <t>//piao.damai.cn/122186.html</t>
  </si>
  <si>
    <t>阿加莎推理巨作《捕鼠器》（2017经典版）</t>
  </si>
  <si>
    <t>//piao.damai.cn/116173.html</t>
  </si>
  <si>
    <t>麦视线携手奥哲维•RSC Live in 上海 | 《爱的徒劳》&amp;《爱的胜利》（又名《无事生非》）</t>
  </si>
  <si>
    <t>//piao.damai.cn/123204.html</t>
  </si>
  <si>
    <t>上海话剧艺术中心-D6空间</t>
  </si>
  <si>
    <t>原创话剧《异乡人》The Stranger</t>
  </si>
  <si>
    <t>//piao.damai.cn/106183.html</t>
  </si>
  <si>
    <t>话剧《最后14堂星期二的课》</t>
  </si>
  <si>
    <t>//piao.damai.cn/117783.html</t>
  </si>
  <si>
    <t>孟京辉导演作品《年轻的野兽》</t>
  </si>
  <si>
    <t>//piao.damai.cn/120556.html</t>
  </si>
  <si>
    <t>开心麻花爆笑舞台剧《莎士比亚别生气》</t>
  </si>
  <si>
    <t>//piao.damai.cn/124125.html</t>
  </si>
  <si>
    <t>《弘一大师——最后之胜利》</t>
  </si>
  <si>
    <t>//piao.damai.cn/121537.html</t>
  </si>
  <si>
    <t>X-LIVE全力呈现 日本剧团新感线GEKI-CINE系列戏剧影像《阿修罗城之瞳》</t>
  </si>
  <si>
    <t>//piao.damai.cn/124444.html</t>
  </si>
  <si>
    <t>高智商推理剧《暗黑者2.0》</t>
  </si>
  <si>
    <t>//piao.damai.cn/121616.html</t>
  </si>
  <si>
    <t>孟京辉导演作品《两只狗的生活意见》</t>
  </si>
  <si>
    <t>//piao.damai.cn/122919.html</t>
  </si>
  <si>
    <t>致敬日本文豪芥川龙之介逝世九十周年 和风怪谈舞台剧《地狱变》</t>
  </si>
  <si>
    <t>//piao.damai.cn/122469.html</t>
  </si>
  <si>
    <t>孟京辉导演作品《爱在歇死底里时》</t>
  </si>
  <si>
    <t>//piao.damai.cn/120561.html</t>
  </si>
  <si>
    <t>话剧《茶花女》</t>
  </si>
  <si>
    <t>//piao.damai.cn/123537.html</t>
  </si>
  <si>
    <t>北京人民艺术剧院  话剧《李白》</t>
  </si>
  <si>
    <t>//piao.damai.cn/123524.html</t>
  </si>
  <si>
    <t>幻星-都市狂笑喜剧《江杨小盗》</t>
  </si>
  <si>
    <t>//piao.damai.cn/123107.html</t>
  </si>
  <si>
    <t>X-LIVE全力呈现 日本剧团新感线GEKI-CINE系列戏剧影像 《苍之乱》</t>
  </si>
  <si>
    <t>//piao.damai.cn/123234.html</t>
  </si>
  <si>
    <t>音乐剧《梵高》中文版</t>
  </si>
  <si>
    <t>//piao.damai.cn/117059.html</t>
  </si>
  <si>
    <t>威尔第歌剧《阿依达》 全新制作</t>
  </si>
  <si>
    <t>//piao.damai.cn/124289.html</t>
  </si>
  <si>
    <t>孟京辉导演作品《空中花园谋杀案》</t>
  </si>
  <si>
    <t>//piao.damai.cn/122913.html</t>
  </si>
  <si>
    <t>上海话剧艺术中心-艺术剧院</t>
  </si>
  <si>
    <t>曹禺话剧《原野》</t>
  </si>
  <si>
    <t>//piao.damai.cn/124182.html</t>
  </si>
  <si>
    <t>话剧《仲夏夜之梦》明星版</t>
  </si>
  <si>
    <t>//piao.damai.cn/120612.html</t>
  </si>
  <si>
    <t>法国喜剧《吝啬鬼》</t>
  </si>
  <si>
    <t>//piao.damai.cn/122917.html</t>
  </si>
  <si>
    <t>《变身怪医》中文版音乐剧</t>
  </si>
  <si>
    <t>//piao.damai.cn/119309.html</t>
  </si>
  <si>
    <t>X-LIVE全力呈现 日本剧团新感线GEKI-CINE系列戏剧影像 《日本朋克五右卫门摇滚3》</t>
  </si>
  <si>
    <t>//piao.damai.cn/123232.html</t>
  </si>
  <si>
    <t>伊莎贝尔•于佩尔读杜拉斯</t>
  </si>
  <si>
    <t>//piao.damai.cn/122893.html</t>
  </si>
  <si>
    <t>古典也疯狂系列（Ⅲ）——“走出的乐器——电影音乐大派对”2017家庭音乐会</t>
  </si>
  <si>
    <t>//piao.damai.cn/124085.html</t>
  </si>
  <si>
    <t>聆听大师——门德尔松交响专场</t>
  </si>
  <si>
    <t>//piao.damai.cn/124118.html</t>
  </si>
  <si>
    <t>鲁迪威尔福爵士钢琴演奏会</t>
  </si>
  <si>
    <t>//piao.damai.cn/120313.html</t>
  </si>
  <si>
    <t>玲珑国乐之竹迹管乐音乐会</t>
  </si>
  <si>
    <t>//piao.damai.cn/121787.html</t>
  </si>
  <si>
    <t>《乐游神州》古诗词与民乐音乐会</t>
  </si>
  <si>
    <t>//piao.damai.cn/124581.html</t>
  </si>
  <si>
    <t>爱乐汇·“从天才到大师”美国钢琴大师米哈伊尔·雅诺维斯基儿童主题音乐会</t>
  </si>
  <si>
    <t>//piao.damai.cn/122335.html</t>
  </si>
  <si>
    <t>【万有音乐系】“甜蜜回忆”Sweet Memories—五岛龙2017小提琴独奏音乐会中国巡演—上海站</t>
  </si>
  <si>
    <t>//piao.damai.cn/123321.html</t>
  </si>
  <si>
    <t>大宁艺术•源  公益惠民系列 舞曲之夜—澳大利亚“非凡管乐五重奏”</t>
  </si>
  <si>
    <t>//piao.damai.cn/123103.html</t>
  </si>
  <si>
    <t>大宁艺术•源  公益惠民系列 捷克三杰—小提琴与钢琴二重奏专场音乐会</t>
  </si>
  <si>
    <t>//piao.damai.cn/123098.html</t>
  </si>
  <si>
    <t>罗密欧与朱丽叶合唱团戏剧音乐会</t>
  </si>
  <si>
    <t>//piao.damai.cn/123828.html</t>
  </si>
  <si>
    <t>庆祝香港回归20周年系列演出 诗琴画意—钢琴女诗人郑慧博士中国巡演  上海站</t>
  </si>
  <si>
    <t>//piao.damai.cn/120369.html</t>
  </si>
  <si>
    <t>玫瑰香自夜上海——再现海派经典老歌专场音乐会</t>
  </si>
  <si>
    <t>//piao.damai.cn/124061.html</t>
  </si>
  <si>
    <t>罗德尼•马萨利斯费城大铜管乐队上海音乐会</t>
  </si>
  <si>
    <t>//piao.damai.cn/117917.html</t>
  </si>
  <si>
    <t>《“铜”心未泯Brass Never Ends!》铜乐工坊视听音乐会</t>
  </si>
  <si>
    <t>//piao.damai.cn/122716.html</t>
  </si>
  <si>
    <t>前奏与变奏—安宁钢琴独奏音乐会</t>
  </si>
  <si>
    <t>//piao.damai.cn/121772.html</t>
  </si>
  <si>
    <t>掀起你的盖头来——王洛宾作品音乐会</t>
  </si>
  <si>
    <t>//piao.damai.cn/124060.html</t>
  </si>
  <si>
    <t>雅马哈艺术家 美国钢琴家娜达加•瓦列娃钢琴独奏音乐会</t>
  </si>
  <si>
    <t>//piao.damai.cn/123549.html</t>
  </si>
  <si>
    <t>【万有音乐系】音剧会《维也纳之恋》——贝多芬的爱情故事</t>
  </si>
  <si>
    <t>//piao.damai.cn/120888.html</t>
  </si>
  <si>
    <t>八喜・打开艺术之门 上海农商银行--市民公益场 “佳音”2017田佳鑫钢琴独奏音乐会 上海站</t>
  </si>
  <si>
    <t>//piao.damai.cn/124405.html</t>
  </si>
  <si>
    <t>神奇的管风琴之旅——上海音乐学院管风琴艺术中心专场音乐会</t>
  </si>
  <si>
    <t>//piao.damai.cn/124063.html</t>
  </si>
  <si>
    <t>陆家嘴信托荣誉呈现 品鉴艺术魅力开启智富人生 2017东方市民音乐会晚场版安徒生的问候—丹麦国家合唱团音乐会</t>
  </si>
  <si>
    <t>//piao.damai.cn/123806.html</t>
  </si>
  <si>
    <t>玲珑国乐之曲从何来他曲主题音乐会</t>
  </si>
  <si>
    <t>//piao.damai.cn/121785.html</t>
  </si>
  <si>
    <t>《琴韵之声》少儿弦乐音乐会 新加坡琴韵少儿弦乐室内乐团</t>
  </si>
  <si>
    <t>//piao.damai.cn/123547.html</t>
  </si>
  <si>
    <t>玲珑国乐之曲从何来诗歌主题音乐会</t>
  </si>
  <si>
    <t>//piao.damai.cn/121784.html</t>
  </si>
  <si>
    <t>致敬音乐大师 意大利努斯弦乐四重奏音乐会</t>
  </si>
  <si>
    <t>//piao.damai.cn/123554.html</t>
  </si>
  <si>
    <t>“津津有味”天津民族乐团交响音乐会</t>
  </si>
  <si>
    <t>//piao.damai.cn/124057.html</t>
  </si>
  <si>
    <t>《有一个美丽的地方》——经典无伴奏合唱作品音乐会</t>
  </si>
  <si>
    <t>//piao.damai.cn/124116.html</t>
  </si>
  <si>
    <t>《东方的太阳》民族音乐会</t>
  </si>
  <si>
    <t>//piao.damai.cn/124580.html</t>
  </si>
  <si>
    <t>天空海洋—迟立明独唱音乐会</t>
  </si>
  <si>
    <t>//piao.damai.cn/122432.html</t>
  </si>
  <si>
    <t>八喜・打开艺术之门 经典荟萃—漫步音乐三百年 上海民族乐团阮族重奏音乐会</t>
  </si>
  <si>
    <t>//piao.damai.cn/123831.html</t>
  </si>
  <si>
    <t>《教我如何不想他》——中国近现代经典合唱作品专场</t>
  </si>
  <si>
    <t>//piao.damai.cn/124119.html</t>
  </si>
  <si>
    <t>八喜・打开艺术之门 上海保利大剧院童声合唱团音乐会</t>
  </si>
  <si>
    <t>//piao.damai.cn/124409.html</t>
  </si>
  <si>
    <t>八喜・打开艺术之门 聆听奥斯卡--电影金曲交响音乐会</t>
  </si>
  <si>
    <t>//piao.damai.cn/124400.html</t>
  </si>
  <si>
    <t>八喜・打开艺术之门 德国钢琴公主莉迪亚・巴德尔“经典永恒”主题音乐会</t>
  </si>
  <si>
    <t>//piao.damai.cn/124410.html</t>
  </si>
  <si>
    <t>玲珑国乐之曲从何来经典主题音乐会</t>
  </si>
  <si>
    <t>//piao.damai.cn/121783.html</t>
  </si>
  <si>
    <t>一生挚爱师恩难忘—丁芷诺教授从教60周年学生专场音乐会</t>
  </si>
  <si>
    <t>//piao.damai.cn/124059.html</t>
  </si>
  <si>
    <t>流淌的月光吴牧野钢琴独奏音乐会</t>
  </si>
  <si>
    <t>//piao.damai.cn/123826.html</t>
  </si>
  <si>
    <t>上海音乐厅2017音乐季—皮埃尔•阿莫雅和卡梅拉塔洛桑室内弦乐团音乐会</t>
  </si>
  <si>
    <t>//piao.damai.cn/121836.html</t>
  </si>
  <si>
    <t>八喜・打开艺术之门 音乐之声・经典电影金曲系列作品视听音乐会</t>
  </si>
  <si>
    <t>//piao.damai.cn/124411.html</t>
  </si>
  <si>
    <t>浪漫的声情——俄罗斯钢琴伉俪独奏及四手联弹音乐会</t>
  </si>
  <si>
    <t>//piao.damai.cn/124117.html</t>
  </si>
  <si>
    <t>八喜・打开艺术之门 经典荟萃--漫步音乐三百年 大提琴家谢之莹与钢琴音乐会</t>
  </si>
  <si>
    <t>//piao.damai.cn/124417.html</t>
  </si>
  <si>
    <t>贝森朵夫艺术家 奥地利钢琴家伯恩哈德•帕茨独奏音乐会</t>
  </si>
  <si>
    <t>//piao.damai.cn/123531.html</t>
  </si>
  <si>
    <t>上海音乐厅2017音乐季-“我知道・爱”笛音绕中秋—张中立排笛音乐会</t>
  </si>
  <si>
    <t>//piao.damai.cn/121076.html</t>
  </si>
  <si>
    <t>聆听3B作曲家的三个时代 德国钢琴家英格•丹霍恩独奏音乐会</t>
  </si>
  <si>
    <t>//piao.damai.cn/123540.html</t>
  </si>
  <si>
    <t>八喜•打开艺术之门 施坦威姐妹-梁小敏 何珏双钢琴音乐会</t>
  </si>
  <si>
    <t>//piao.damai.cn/124403.html</t>
  </si>
  <si>
    <t>音乐风景线——葡萄牙Rumos重奏组多媒体音乐会</t>
  </si>
  <si>
    <t>//piao.damai.cn/124120.html</t>
  </si>
  <si>
    <t>布商大厦钢琴女神 德国钢琴家莎格杰•诺斯拉蒂独奏音乐会</t>
  </si>
  <si>
    <t>//piao.damai.cn/123535.html</t>
  </si>
  <si>
    <t>八喜・打开艺术之门 跟着音乐去旅行--湖南青少年交响乐团视听音乐会</t>
  </si>
  <si>
    <t>//piao.damai.cn/124415.html</t>
  </si>
  <si>
    <t>八喜・打开艺术之门 英国动漫舞台剧《小羊肖恩》</t>
  </si>
  <si>
    <t>//piao.damai.cn/124404.html</t>
  </si>
  <si>
    <t>《偶偶萌剧场》</t>
  </si>
  <si>
    <t>//piao.damai.cn/109854.html</t>
  </si>
  <si>
    <t>3D多媒体亲子音乐剧《木偶奇遇记》</t>
  </si>
  <si>
    <t>//piao.damai.cn/123312.html</t>
  </si>
  <si>
    <t>锦辉•可当代艺术中心</t>
  </si>
  <si>
    <t>舞台剧《百变马丁》</t>
  </si>
  <si>
    <t>//piao.damai.cn/122085.html</t>
  </si>
  <si>
    <t>彩色熊猫剧场—全息梦幻裸眼3D舞台剧《卖火柴的小女孩》</t>
  </si>
  <si>
    <t>//piao.damai.cn/99879.html</t>
  </si>
  <si>
    <t>//piao.damai.cn/122546.html</t>
  </si>
  <si>
    <t>中国福利会儿童艺术剧院马兰花剧场</t>
  </si>
  <si>
    <t>儿童剧《国王的耳朵》</t>
  </si>
  <si>
    <t>//piao.damai.cn/123817.html</t>
  </si>
  <si>
    <t>经典格林童话灰姑娘音乐剧《水晶鞋》</t>
  </si>
  <si>
    <t>//piao.damai.cn/120189.html</t>
  </si>
  <si>
    <t>彩色熊猫剧场•全息互动儿童剧《丑小鸭》</t>
  </si>
  <si>
    <t>//piao.damai.cn/107324.html</t>
  </si>
  <si>
    <t>八喜・打开艺术之门 儿童剧《恐龙归来之小精灵探险记》</t>
  </si>
  <si>
    <t>//piao.damai.cn/124414.html</t>
  </si>
  <si>
    <t>彩色熊猫剧场儿童剧《绿野仙踪》</t>
  </si>
  <si>
    <t>//piao.damai.cn/93946.html</t>
  </si>
  <si>
    <t>多媒体互动剧 《跟大熊猫回家》</t>
  </si>
  <si>
    <t>//piao.damai.cn/123686.html</t>
  </si>
  <si>
    <t>儿童歌舞剧《维尼熊的故事》</t>
  </si>
  <si>
    <t>//piao.damai.cn/120221.html</t>
  </si>
  <si>
    <t>经典机智互动游戏剧《聪明的阿凡提》</t>
  </si>
  <si>
    <t>//piao.damai.cn/124355.html</t>
  </si>
  <si>
    <t>全新升级音乐启蒙教育课：加拿大原版全场互动亲子剧《你是演奏家》</t>
  </si>
  <si>
    <t>//piao.damai.cn/124634.html</t>
  </si>
  <si>
    <t>2017贝肯熊大型亲子舞台剧《今天，运气真好》</t>
  </si>
  <si>
    <t>//piao.damai.cn/122229.html</t>
  </si>
  <si>
    <t>上海大剧院-小剧场</t>
  </si>
  <si>
    <t>亲子互动儿童剧《奇幻的冒险之旅》</t>
  </si>
  <si>
    <t>//piao.damai.cn/123909.html</t>
  </si>
  <si>
    <t>八喜・打开艺术之门 开心麻花 音乐剧《三只小羊》</t>
  </si>
  <si>
    <t>//piao.damai.cn/124408.html</t>
  </si>
  <si>
    <t>儿童剧《小布丁和怀表兔》</t>
  </si>
  <si>
    <t>//piao.damai.cn/123814.html</t>
  </si>
  <si>
    <t>安徒生经典童话剧《皇帝的新装》</t>
  </si>
  <si>
    <t>//piao.damai.cn/120222.html</t>
  </si>
  <si>
    <t>八喜・打开艺术之门 3D多媒体奇幻音乐剧《木偶奇遇记》</t>
  </si>
  <si>
    <t>//piao.damai.cn/124419.html</t>
  </si>
  <si>
    <t>金海岸杨浦大剧院</t>
  </si>
  <si>
    <t>儿童剧《洛克王国—魔法学院》</t>
  </si>
  <si>
    <t>//piao.damai.cn/124106.html</t>
  </si>
  <si>
    <t>世界经典童话音乐剧《小王子》</t>
  </si>
  <si>
    <t>//piao.damai.cn/124328.html</t>
  </si>
  <si>
    <t>//piao.damai.cn/124327.html</t>
  </si>
  <si>
    <t>童话剧《小兔乖乖》</t>
  </si>
  <si>
    <t>//piao.damai.cn/120223.html</t>
  </si>
  <si>
    <t>儿童剧《成长的快乐》</t>
  </si>
  <si>
    <t>//piao.damai.cn/123819.html</t>
  </si>
  <si>
    <t>西班牙温情亲子剧《黑色甜猩》“KIBUBU”</t>
  </si>
  <si>
    <t>//piao.damai.cn/124180.html</t>
  </si>
  <si>
    <t>八喜・打开艺术之门 经典互动儿童剧《睡美人》</t>
  </si>
  <si>
    <t>//piao.damai.cn/124402.html</t>
  </si>
  <si>
    <t>彩色熊猫剧场全息互动剧《青蛙王子》</t>
  </si>
  <si>
    <t>//piao.damai.cn/123983.html</t>
  </si>
  <si>
    <t>互动童话剧《丑小鸭》</t>
  </si>
  <si>
    <t>//piao.damai.cn/124317.html</t>
  </si>
  <si>
    <t>//piao.damai.cn/124348.html</t>
  </si>
  <si>
    <t>经典小英雄魔幻童话剧《小飞侠与虎克船长》</t>
  </si>
  <si>
    <t>//piao.damai.cn/124345.html</t>
  </si>
  <si>
    <t>//piao.damai.cn/123693.html</t>
  </si>
  <si>
    <t>奇幻功夫励志剧《穿靴子的猫》</t>
  </si>
  <si>
    <t>//piao.damai.cn/124331.html</t>
  </si>
  <si>
    <t>儿童剧《小魔盒》童话梦第二季《小蝌蚪找妈妈》《老鼠嫁女儿》《三个和尚》</t>
  </si>
  <si>
    <t>//piao.damai.cn/123820.html</t>
  </si>
  <si>
    <t>魔幻经典音乐童话剧《木偶奇遇记》</t>
  </si>
  <si>
    <t>//piao.damai.cn/124353.html</t>
  </si>
  <si>
    <t>//piao.damai.cn/124380.html</t>
  </si>
  <si>
    <t>//piao.damai.cn/120225.html</t>
  </si>
  <si>
    <t>彩色熊猫剧场儿童剧《拇指姑娘》</t>
  </si>
  <si>
    <t>//piao.damai.cn/94509.html</t>
  </si>
  <si>
    <t>黄浦剧场-中剧场</t>
  </si>
  <si>
    <t>猫妈妈欢乐亲子剧《喵星人撞地球1》</t>
  </si>
  <si>
    <t>//piao.damai.cn/123052.html</t>
  </si>
  <si>
    <t>彩色熊猫剧场—全息互动舞台剧《不莱梅的音乐家》</t>
  </si>
  <si>
    <t>//piao.damai.cn/118177.html</t>
  </si>
  <si>
    <t>彩色熊猫剧场—3D全息互动舞台剧” 《米卡探险记》</t>
  </si>
  <si>
    <t>//piao.damai.cn/109593.html</t>
  </si>
  <si>
    <t>八喜・打开艺术之门 儿童剧《美食大冒险》</t>
  </si>
  <si>
    <t>//piao.damai.cn/124406.html</t>
  </si>
  <si>
    <t>音乐互动游戏剧《花仙子》</t>
  </si>
  <si>
    <t>//piao.damai.cn/120224.html</t>
  </si>
  <si>
    <t>//piao.damai.cn/124382.html</t>
  </si>
  <si>
    <t>卡通剧《菜园宝宝》</t>
  </si>
  <si>
    <t>//piao.damai.cn/124383.html</t>
  </si>
  <si>
    <t>猫妈妈欢乐亲子剧《被遗弃的小蛋黄——零点大暴走》</t>
  </si>
  <si>
    <t>//piao.damai.cn/123048.html</t>
  </si>
  <si>
    <t>木偶童话剧《小红帽》</t>
  </si>
  <si>
    <t>//piao.damai.cn/123953.html</t>
  </si>
  <si>
    <t>经典童话剧《骄傲的大公鸡》</t>
  </si>
  <si>
    <t>//piao.damai.cn/124386.html</t>
  </si>
  <si>
    <t>格林童话经典音乐剧《睡美人》</t>
  </si>
  <si>
    <t>//piao.damai.cn/124357.html</t>
  </si>
  <si>
    <t>经典互动童话剧《猪八戒吃西瓜》</t>
  </si>
  <si>
    <t>//piao.damai.cn/120227.html</t>
  </si>
  <si>
    <t>大型魔幻音乐儿童剧《魔幻森林之丢失的魔法棒》</t>
  </si>
  <si>
    <t>//piao.damai.cn/124379.html</t>
  </si>
  <si>
    <t>//piao.damai.cn/124325.html</t>
  </si>
  <si>
    <t>国外经典童话演出季系列  -- 木偶童话剧《丑小鸭》</t>
  </si>
  <si>
    <t>//piao.damai.cn/123694.html</t>
  </si>
  <si>
    <t>情感启蒙童话剧《一年级》</t>
  </si>
  <si>
    <t>//piao.damai.cn/124374.html</t>
  </si>
  <si>
    <t>安徒生经典音乐童话剧 《卖火柴的小女孩》</t>
  </si>
  <si>
    <t>//piao.damai.cn/124354.html</t>
  </si>
  <si>
    <t>经典童话游戏剧《喜洋洋之狼来了》</t>
  </si>
  <si>
    <t>//piao.damai.cn/124324.html</t>
  </si>
  <si>
    <t>经典励志成长童话剧《小鹿斑比》</t>
  </si>
  <si>
    <t>//piao.damai.cn/124329.html</t>
  </si>
  <si>
    <t>《偶戏奇观》</t>
  </si>
  <si>
    <t>//piao.damai.cn/123692.html</t>
  </si>
  <si>
    <t>//piao.damai.cn/124350.html</t>
  </si>
  <si>
    <t>八喜・打开艺术之门 儿童剧《猪探长》</t>
  </si>
  <si>
    <t>//piao.damai.cn/124416.html</t>
  </si>
  <si>
    <t>//piao.damai.cn/124375.html</t>
  </si>
  <si>
    <t>【小橙堡】经典童话人偶剧《小红帽》</t>
  </si>
  <si>
    <t>//piao.damai.cn/124758.html</t>
  </si>
  <si>
    <t>莎士比亚经典喜剧《驯悍记》</t>
  </si>
  <si>
    <t>//piao.damai.cn/117929.html</t>
  </si>
  <si>
    <t>麦戏聚——全息音乐舞台剧《龙》</t>
  </si>
  <si>
    <t>//piao.damai.cn/119338.html</t>
  </si>
  <si>
    <t>孟京辉导演作品《四川好人》</t>
  </si>
  <si>
    <t>//piao.damai.cn/120560.html</t>
  </si>
  <si>
    <t>开心麻花爆笑舞台剧《李茶的姑妈》</t>
  </si>
  <si>
    <t>//piao.damai.cn/124655.html</t>
  </si>
  <si>
    <t>“向阿加莎致敬”美国悬念剧《万圣节游戏》（2017版）</t>
  </si>
  <si>
    <t>//piao.damai.cn/117816.html</t>
  </si>
  <si>
    <t>//piao.damai.cn/122927.html</t>
  </si>
  <si>
    <t>搞怪悬疑剧《哎呀！直了—播我》</t>
  </si>
  <si>
    <t>//piao.damai.cn/116719.html</t>
  </si>
  <si>
    <t>《笑点进化论》</t>
  </si>
  <si>
    <t>//piao.damai.cn/122327.html</t>
  </si>
  <si>
    <t>加缪名著改编话剧《鼠疫》</t>
  </si>
  <si>
    <t>//piao.damai.cn/121504.html</t>
  </si>
  <si>
    <t>孟京辉导演作品《一个无政府主义者的意外死亡》</t>
  </si>
  <si>
    <t>//piao.damai.cn/124397.html</t>
  </si>
  <si>
    <t>老舍经典新编话剧《老李对爱的幻想》</t>
  </si>
  <si>
    <t>//piao.damai.cn/123300.html</t>
  </si>
  <si>
    <t>都市正经喜剧《叫我大剩》</t>
  </si>
  <si>
    <t>//piao.damai.cn/121079.html</t>
  </si>
  <si>
    <t>欧美悬疑巨作《理发师陶德》中文版</t>
  </si>
  <si>
    <t>//piao.damai.cn/121194.html</t>
  </si>
  <si>
    <t>//piao.damai.cn/122925.html</t>
  </si>
  <si>
    <t>第十三届大学生话剧节一等奖原创作品—黑色幽默喜剧《一个青年人的死亡》</t>
  </si>
  <si>
    <t>//piao.damai.cn/120991.html</t>
  </si>
  <si>
    <t>白玉兰剧场</t>
  </si>
  <si>
    <t>原创海派轻喜剧《爆炒一家亲》</t>
  </si>
  <si>
    <t>//piao.damai.cn/120962.html</t>
  </si>
  <si>
    <t>X-LIVE全力呈现 日本剧团新感线GEKI-CINE系列戏剧影像《蛮幽鬼》</t>
  </si>
  <si>
    <t>//piao.damai.cn/124443.html</t>
  </si>
  <si>
    <t>音乐剧《变身怪医》第二轮</t>
  </si>
  <si>
    <t>//piao.damai.cn/123478.html</t>
  </si>
  <si>
    <t>中国音乐剧教父李盾最新催泪力作《酒干倘卖无》</t>
  </si>
  <si>
    <t>//piao.damai.cn/122006.html</t>
  </si>
  <si>
    <t>孟京辉导演作品《臭虫》</t>
  </si>
  <si>
    <t>//piao.damai.cn/123913.html</t>
  </si>
  <si>
    <t>【万有音乐系】钢琴小歌剧《克拉拉的情殇》--上海站</t>
  </si>
  <si>
    <t>//piao.damai.cn/119465.html</t>
  </si>
  <si>
    <t>音乐剧《我的遗愿清单》</t>
  </si>
  <si>
    <t>//piao.damai.cn/123968.html</t>
  </si>
  <si>
    <t>话剧《女人统治世界》</t>
  </si>
  <si>
    <t>//piao.damai.cn/122767.html</t>
  </si>
  <si>
    <t>歌剧《江姐》</t>
  </si>
  <si>
    <t>//piao.damai.cn/118937.html</t>
  </si>
  <si>
    <t>上海东方艺术中心2016/17演出季闭幕演出 江苏省演艺集团话剧院《枫树林》</t>
  </si>
  <si>
    <t>//piao.damai.cn/118107.html</t>
  </si>
  <si>
    <t>都市爱情剧《那个人不靠谱》</t>
  </si>
  <si>
    <t>//piao.damai.cn/121337.html</t>
  </si>
  <si>
    <t>经典童话互动儿童剧《美女与野兽的故事》</t>
  </si>
  <si>
    <t>//piao.damai.cn/124332.html</t>
  </si>
  <si>
    <t>魔都爱情故事 之 佳人订制</t>
  </si>
  <si>
    <t>//piao.damai.cn/124464.html</t>
  </si>
  <si>
    <t>孟京辉导演作品《希特勒的肚子》</t>
  </si>
  <si>
    <t>//piao.damai.cn/124398.html</t>
  </si>
  <si>
    <t>深圳大运中心体育场</t>
  </si>
  <si>
    <t>2017国际冠军杯中国赛深圳站</t>
  </si>
  <si>
    <t>//piao.damai.cn/123164.html</t>
  </si>
  <si>
    <t>深圳体育场</t>
  </si>
  <si>
    <t>2017中国足球协会甲级联赛深圳佳兆业主场赛事（深圳佳兆业VS杭州绿城）</t>
  </si>
  <si>
    <t>//piao.damai.cn/121649.html</t>
  </si>
  <si>
    <t>2017中国足球协会甲级联赛深圳佳兆业主场赛事（深圳佳兆业VS云南丽江）</t>
  </si>
  <si>
    <t>//piao.damai.cn/121650.html</t>
  </si>
  <si>
    <t>2017中国足球协会甲级联赛深圳佳兆业主场赛事（深圳佳兆业VS浙江毅腾）</t>
  </si>
  <si>
    <t>//piao.damai.cn/121654.html</t>
  </si>
  <si>
    <t>2017中国足球协会甲级联赛深圳佳兆业主场赛事（深圳佳兆业VS梅州客家）</t>
  </si>
  <si>
    <t>//piao.damai.cn/121652.html</t>
  </si>
  <si>
    <t>南山文体中心剧院 大剧院</t>
  </si>
  <si>
    <t>“少帅出征”德云社郭麒麟2017全国相声专场全国巡演深圳站</t>
  </si>
  <si>
    <t>//piao.damai.cn/120567.html</t>
  </si>
  <si>
    <t>华夏艺术中心</t>
  </si>
  <si>
    <t>麦戏聚|《十年一鉴》 苗阜王声青曲社十周年巡演 深圳站</t>
  </si>
  <si>
    <t>//piao.damai.cn/121107.html</t>
  </si>
  <si>
    <t>深圳保利剧院</t>
  </si>
  <si>
    <t>//piao.damai.cn/120681.html</t>
  </si>
  <si>
    <t>深圳体育馆</t>
  </si>
  <si>
    <t>2017岳云鹏相声专场“爱岳之城·深圳”</t>
  </si>
  <si>
    <t>//piao.damai.cn/123446.html</t>
  </si>
  <si>
    <t>昆剧《牡丹亭》</t>
  </si>
  <si>
    <t>//piao.damai.cn/120891.html</t>
  </si>
  <si>
    <t>相声盛宴  欢乐同行</t>
  </si>
  <si>
    <t>//piao.damai.cn/118381.html</t>
  </si>
  <si>
    <t>9月15日《金星脱口秀》+9月16日金星现代舞《迷魅上海》</t>
  </si>
  <si>
    <t>//piao.damai.cn/119461.html</t>
  </si>
  <si>
    <t>昆曲《长生殿》四本 第一本《钗盒情定》</t>
  </si>
  <si>
    <t>//piao.damai.cn/120898.html</t>
  </si>
  <si>
    <t>占尽风华－史依弘京剧巡演 深圳站《锁麟囊》</t>
  </si>
  <si>
    <t>//piao.damai.cn/122844.html</t>
  </si>
  <si>
    <t>昆曲《长生殿》四本 第二本《霓裳羽衣》</t>
  </si>
  <si>
    <t>//piao.damai.cn/120894.html</t>
  </si>
  <si>
    <t>占尽风华－史依弘京剧巡演 深圳站《圣母院》</t>
  </si>
  <si>
    <t>//piao.damai.cn/122840.html</t>
  </si>
  <si>
    <t>昆曲《长生殿》四本 第三本《马嵬惊变》</t>
  </si>
  <si>
    <t>//piao.damai.cn/120895.html</t>
  </si>
  <si>
    <t>京剧《京昆戏说长生殿》</t>
  </si>
  <si>
    <t>//piao.damai.cn/124493.html</t>
  </si>
  <si>
    <t>京剧《宝莲神灯》</t>
  </si>
  <si>
    <t>//piao.damai.cn/124488.html</t>
  </si>
  <si>
    <t>昆曲《长生殿》四本 第四本《月宫重圆》</t>
  </si>
  <si>
    <t>//piao.damai.cn/120897.html</t>
  </si>
  <si>
    <t>新桥文化艺术中心大剧院</t>
  </si>
  <si>
    <t>博士夫妻相声天团《新语舂碗》深圳站</t>
  </si>
  <si>
    <t>//piao.damai.cn/121508.html</t>
  </si>
  <si>
    <t>京剧《赵匡胤》</t>
  </si>
  <si>
    <t>//piao.damai.cn/124495.html</t>
  </si>
  <si>
    <t>华润深圳湾体育中心＂春茧＂体育馆</t>
  </si>
  <si>
    <t>陈慧娴《Priscilla-ism》演唱会 深圳站</t>
  </si>
  <si>
    <t>//piao.damai.cn/119963.html</t>
  </si>
  <si>
    <t>黎明 Random Run 巡回演唱会深圳站</t>
  </si>
  <si>
    <t>//piao.damai.cn/122227.html</t>
  </si>
  <si>
    <t>《古巨基“我们”世界巡回演唱会Part 2》深圳站</t>
  </si>
  <si>
    <t>//piao.damai.cn/123361.html</t>
  </si>
  <si>
    <t>华润深圳湾体育中心＂春茧＂体育场</t>
  </si>
  <si>
    <t>2017好妹妹乐队 “自在如风”全国巡回演唱会深圳站</t>
  </si>
  <si>
    <t>//piao.damai.cn/120064.html</t>
  </si>
  <si>
    <t>朴树“好好地II”2017中国巡回演唱会－深圳站</t>
  </si>
  <si>
    <t>//piao.damai.cn/117443.html</t>
  </si>
  <si>
    <t>深圳大运中心体育馆</t>
  </si>
  <si>
    <t>2017克里斯·布朗深圳演唱会</t>
  </si>
  <si>
    <t>//piao.damai.cn/123609.html</t>
  </si>
  <si>
    <t>刘瑞琦“温暖的房间”2017巡回演唱会-深圳站</t>
  </si>
  <si>
    <t>//piao.damai.cn/121896.html</t>
  </si>
  <si>
    <t>伍佰&amp;China; Blue摇滚全经典之全面对决演唱会 深圳站</t>
  </si>
  <si>
    <t>//piao.damai.cn/122672.html</t>
  </si>
  <si>
    <t>Live 4 LIVE《尖叫现场》曹格演唱会</t>
  </si>
  <si>
    <t>//piao.damai.cn/124535.html</t>
  </si>
  <si>
    <t>温拿NEVER SAY GOODBYE演唱会2017-深圳站</t>
  </si>
  <si>
    <t>//piao.damai.cn/123273.html</t>
  </si>
  <si>
    <t>深圳蛇口风华大剧院</t>
  </si>
  <si>
    <t>2017 PILE “Tailwind(s)”亞洲巡迴演唱会/粉丝会-深圳站</t>
  </si>
  <si>
    <t>//piao.damai.cn/122766.html</t>
  </si>
  <si>
    <t>一年生KRIST&amp;SINGTO;粉丝见面会-深圳站</t>
  </si>
  <si>
    <t>//piao.damai.cn/123786.html</t>
  </si>
  <si>
    <t>深圳B10现场</t>
  </si>
  <si>
    <t>MaiLive|一人一巡：白举纲野草巡演深圳站</t>
  </si>
  <si>
    <t>//piao.damai.cn/123624.html</t>
  </si>
  <si>
    <t>董贞2017“十年江湖路·贞惜有你”巡回演唱会-深圳站</t>
  </si>
  <si>
    <t>//piao.damai.cn/118488.html</t>
  </si>
  <si>
    <t>南山文体中心小剧场</t>
  </si>
  <si>
    <t>Hanna Turi “The Dearest Friend” 2017 巡回演唱会——深圳站</t>
  </si>
  <si>
    <t>//piao.damai.cn/118490.html</t>
  </si>
  <si>
    <t>“雪的物语”—熊木杏里出道15周年纪念巡回演唱会</t>
  </si>
  <si>
    <t>//piao.damai.cn/124554.html</t>
  </si>
  <si>
    <t>深圳市南山区A8音乐大厦二层A8Live</t>
  </si>
  <si>
    <t>Declan Galbraith 2017“Child Of Mind”巡回演唱会---深圳站</t>
  </si>
  <si>
    <t>//piao.damai.cn/121205.html</t>
  </si>
  <si>
    <t>My song-Sophie Zelmani 苏菲 · 珊曼妮2017巡回演唱会--深圳站</t>
  </si>
  <si>
    <t>//piao.damai.cn/117410.html</t>
  </si>
  <si>
    <t>深圳市少年宫剧场</t>
  </si>
  <si>
    <t>爱乐汇·“天空之城”久石让&amp;宫崎骏经典动漫作品视听音乐会</t>
  </si>
  <si>
    <t>//piao.damai.cn/119418.html</t>
  </si>
  <si>
    <t>“哈尔的移动城堡”宫崎骏·久石让动漫视听系列主题音乐会</t>
  </si>
  <si>
    <t>//piao.damai.cn/121112.html</t>
  </si>
  <si>
    <t>爱乐汇•俄罗斯芭蕾国家剧院芭蕾舞《天鹅湖》</t>
  </si>
  <si>
    <t>//piao.damai.cn/116955.html</t>
  </si>
  <si>
    <t>金星舞蹈团《迷魅上海》</t>
  </si>
  <si>
    <t>//piao.damai.cn/120680.html</t>
  </si>
  <si>
    <t>北京现代舞团出品 原创大型舞剧《十二生肖》</t>
  </si>
  <si>
    <t>//piao.damai.cn/123298.html</t>
  </si>
  <si>
    <t>快乐暑期.欧洲超级冰上秀冰上童话-小飞侠彼得.潘</t>
  </si>
  <si>
    <t>//piao.damai.cn/121578.html</t>
  </si>
  <si>
    <t>圣彼得堡古典芭蕾舞团芭蕾舞《天鹅湖》</t>
  </si>
  <si>
    <t>//piao.damai.cn/120291.html</t>
  </si>
  <si>
    <t>龙岗文化中心大剧院</t>
  </si>
  <si>
    <t>舞剧《十二生肖》</t>
  </si>
  <si>
    <t>//piao.damai.cn/121675.html</t>
  </si>
  <si>
    <t>深圳大剧院</t>
  </si>
  <si>
    <t>舞剧《徽班》 第十三届中国（深圳）文博会艺术节优秀展演剧目</t>
  </si>
  <si>
    <t>//piao.damai.cn/123451.html</t>
  </si>
  <si>
    <t>深圳大剧院大剧场</t>
  </si>
  <si>
    <t>大剧院艺术节-中央芭蕾舞团《红色娘子军》29日</t>
  </si>
  <si>
    <t>//piao.damai.cn/124273.html</t>
  </si>
  <si>
    <t>大剧院艺术节-中央芭蕾舞团《红色娘子军》28日</t>
  </si>
  <si>
    <t>//piao.damai.cn/124272.html</t>
  </si>
  <si>
    <t>2017年春季巧虎大型舞台剧《蚂蚁王国历险记》深圳站</t>
  </si>
  <si>
    <t>//piao.damai.cn/117980.html</t>
  </si>
  <si>
    <t>奇幻穿越历险主题儿童剧《历险恐龙岛》</t>
  </si>
  <si>
    <t>//piao.damai.cn/113093.html</t>
  </si>
  <si>
    <t>儿童剧《海底小纵队之海底大冒险》</t>
  </si>
  <si>
    <t>//piao.damai.cn/120432.html</t>
  </si>
  <si>
    <t>凡创文化·大型恐龙主题实景童话剧《你看起来好像很好吃》</t>
  </si>
  <si>
    <t>//piao.damai.cn/116545.html</t>
  </si>
  <si>
    <t>奇幻音乐亲子喜剧《光影奇遇记》</t>
  </si>
  <si>
    <t>//piao.damai.cn/116809.html</t>
  </si>
  <si>
    <t>第十届“打开艺术之门”暑期亲子系列 美国原版儿童音乐剧《爱探险的朵拉--海盗历险记》(英文版）</t>
  </si>
  <si>
    <t>//piao.damai.cn/122033.html</t>
  </si>
  <si>
    <t>第十届“打开艺术之门”暑期亲子系列 美国原版儿童音乐剧《爱探险的朵拉--海盗历险记》(中文版）</t>
  </si>
  <si>
    <t>//piao.damai.cn/122034.html</t>
  </si>
  <si>
    <t>福田区文化馆·音乐主题馆（2楼剧场）</t>
  </si>
  <si>
    <t>儿童剧《爱丽丝梦游仙境》</t>
  </si>
  <si>
    <t>//piao.damai.cn/116935.html</t>
  </si>
  <si>
    <t>玩具动画亲子音乐会《波波波尔斯卡》</t>
  </si>
  <si>
    <t>//piao.damai.cn/120323.html</t>
  </si>
  <si>
    <t>南山文体中心剧院微剧场</t>
  </si>
  <si>
    <t>波斯温情幽默喜剧《Hi，机器人》深圳</t>
  </si>
  <si>
    <t>//piao.damai.cn/122412.html</t>
  </si>
  <si>
    <t>儿童芭蕾《胡桃夹子》</t>
  </si>
  <si>
    <t>//piao.damai.cn/116632.html</t>
  </si>
  <si>
    <t>福田文化馆•戏剧主题馆星空剧场</t>
  </si>
  <si>
    <t>韵娃娃精品儿童剧场 西班牙纯手工纸偶童话《巴尔塔萨先生的小动物们》</t>
  </si>
  <si>
    <t>//piao.damai.cn/123054.html</t>
  </si>
  <si>
    <t>开心麻花合家欢儿童音乐剧《三只小猪》</t>
  </si>
  <si>
    <t>//piao.damai.cn/123792.html</t>
  </si>
  <si>
    <t>全新升级音乐启蒙教育课-加拿大原版全场互动亲子剧《你是演奏家》</t>
  </si>
  <si>
    <t>//piao.damai.cn/124109.html</t>
  </si>
  <si>
    <t>儿童芭蕾《天鹅湖》</t>
  </si>
  <si>
    <t>//piao.damai.cn/116634.html</t>
  </si>
  <si>
    <t>亲子温馨音乐剧《泰迪熊》-深圳</t>
  </si>
  <si>
    <t>//piao.damai.cn/118819.html</t>
  </si>
  <si>
    <t>科普互动体验剧《恐龙乐园》-深圳</t>
  </si>
  <si>
    <t>//piao.damai.cn/123230.html</t>
  </si>
  <si>
    <t>浪漫经典童话剧《灰姑娘》</t>
  </si>
  <si>
    <t>//piao.damai.cn/119655.html</t>
  </si>
  <si>
    <t>儿童剧《安德鲁奇遇记》</t>
  </si>
  <si>
    <t>//piao.damai.cn/116936.html</t>
  </si>
  <si>
    <t>SLAVL S SNOW SHOW-《斯拉法下雪秀》</t>
  </si>
  <si>
    <t>//piao.damai.cn/124635.html</t>
  </si>
  <si>
    <t>经典童话人偶剧《小红帽》</t>
  </si>
  <si>
    <t>//piao.damai.cn/119038.html</t>
  </si>
  <si>
    <t>第十届“打开艺术之门”暑期亲子系列3D多媒体亲子历险科幻剧《海底两万里》</t>
  </si>
  <si>
    <t>//piao.damai.cn/122032.html</t>
  </si>
  <si>
    <t>第十届“打开艺术之门”暑期亲子系列 《甲虫山谷》</t>
  </si>
  <si>
    <t>//piao.damai.cn/122029.html</t>
  </si>
  <si>
    <t>格林童话经典人偶剧《睡美人》</t>
  </si>
  <si>
    <t>//piao.damai.cn/119034.html</t>
  </si>
  <si>
    <t>第十届“打开艺术之门”暑期亲子系列儿童音乐剧场《佛利达与曼德琳》</t>
  </si>
  <si>
    <t>//piao.damai.cn/122037.html</t>
  </si>
  <si>
    <t>第十届“打开艺术之门”暑期亲子系列《用音乐70分钟环游世界》</t>
  </si>
  <si>
    <t>//piao.damai.cn/122035.html</t>
  </si>
  <si>
    <t>神奇泡泡之科学音乐剧《爱迪生的泡泡实验室》</t>
  </si>
  <si>
    <t>//piao.damai.cn/122710.html</t>
  </si>
  <si>
    <t>深圳市妇儿大厦小剧场</t>
  </si>
  <si>
    <t>魔幻泡泡秀《爱丽丝梦游泡泡仙境》</t>
  </si>
  <si>
    <t>//piao.damai.cn/119389.html</t>
  </si>
  <si>
    <t>瑞典逗趣儿童杂技剧《平衡好好玩》</t>
  </si>
  <si>
    <t>//piao.damai.cn/124537.html</t>
  </si>
  <si>
    <t>深圳市福田区景田路妇儿大厦</t>
  </si>
  <si>
    <t>温馨亲子舞台剧《泰迪熊》</t>
  </si>
  <si>
    <t>//piao.damai.cn/119381.html</t>
  </si>
  <si>
    <t>//piao.damai.cn/119382.html</t>
  </si>
  <si>
    <t>深圳儿童友好剧院</t>
  </si>
  <si>
    <t>寻梦亲子音乐剧《Flight School 飞行学校》</t>
  </si>
  <si>
    <t>//piao.damai.cn/120012.html</t>
  </si>
  <si>
    <t>//piao.damai.cn/119386.html</t>
  </si>
  <si>
    <t>甜甜旋风公主秀《我是最美公主》</t>
  </si>
  <si>
    <t>//piao.damai.cn/124007.html</t>
  </si>
  <si>
    <t>第十届“打开艺术之门”暑期亲子系列 《2017豆荚宝宝儿童音乐会之击幻旅程》</t>
  </si>
  <si>
    <t>//piao.damai.cn/122028.html</t>
  </si>
  <si>
    <t>//piao.damai.cn/121517.html</t>
  </si>
  <si>
    <t>深圳妇儿大厦儿童剧场</t>
  </si>
  <si>
    <t>//piao.damai.cn/123893.html</t>
  </si>
  <si>
    <t>大型原创励志童话剧《小马快跑之马虎父子》</t>
  </si>
  <si>
    <t>//piao.damai.cn/119390.html</t>
  </si>
  <si>
    <t>寻梦亲子音乐剧《Flight School飞行学校》</t>
  </si>
  <si>
    <t>//piao.damai.cn/121514.html</t>
  </si>
  <si>
    <t>瑞士互动启蒙亲子剧《通通上车》</t>
  </si>
  <si>
    <t>//piao.damai.cn/124544.html</t>
  </si>
  <si>
    <t>青岛方特梦幻王国</t>
  </si>
  <si>
    <t>//piao.damai.cn/109893.html</t>
  </si>
  <si>
    <t>郑州方特欢乐世界</t>
  </si>
  <si>
    <t>//piao.damai.cn/109894.html</t>
  </si>
  <si>
    <t>天津方特欢乐世界</t>
  </si>
  <si>
    <t>//piao.damai.cn/109897.html</t>
  </si>
  <si>
    <t>沈阳方特欢乐世界</t>
  </si>
  <si>
    <t>//piao.damai.cn/109896.html</t>
  </si>
  <si>
    <t>株洲方特欢乐世界</t>
  </si>
  <si>
    <t>//piao.damai.cn/109902.html</t>
  </si>
  <si>
    <t>济南方特东方神画</t>
  </si>
  <si>
    <t>//piao.damai.cn/109901.html</t>
  </si>
  <si>
    <t>深圳旅游区</t>
  </si>
  <si>
    <t>深圳欢乐谷</t>
  </si>
  <si>
    <t>//piao.damai.cn/103649.html</t>
  </si>
  <si>
    <t>芜湖方特欢乐世界</t>
  </si>
  <si>
    <t>//piao.damai.cn/109905.html</t>
  </si>
  <si>
    <t>郑州方特梦幻王国</t>
  </si>
  <si>
    <t>//piao.damai.cn/109895.html</t>
  </si>
  <si>
    <t>厦门方特梦幻王国</t>
  </si>
  <si>
    <t>//piao.damai.cn/109963.html</t>
  </si>
  <si>
    <t>深圳东部华侨城</t>
  </si>
  <si>
    <t>//piao.damai.cn/103714.html</t>
  </si>
  <si>
    <t>深圳世界之窗</t>
  </si>
  <si>
    <t>//piao.damai.cn/103611.html</t>
  </si>
  <si>
    <t>深圳光明农场大观园</t>
  </si>
  <si>
    <t>//piao.damai.cn/103735.html</t>
  </si>
  <si>
    <t>深圳青青世界</t>
  </si>
  <si>
    <t>//piao.damai.cn/103721.html</t>
  </si>
  <si>
    <t>锦绣中华民俗村</t>
  </si>
  <si>
    <t>//piao.damai.cn/103652.html</t>
  </si>
  <si>
    <t>地王大厦深港之窗69楼</t>
  </si>
  <si>
    <t>地王观光•深港之窗成人门票</t>
  </si>
  <si>
    <t>//piao.damai.cn/103598.html</t>
  </si>
  <si>
    <t>厦门方特东方神画</t>
  </si>
  <si>
    <t>//piao.damai.cn/122060.html</t>
  </si>
  <si>
    <t>泰安方特欢乐世界</t>
  </si>
  <si>
    <t>//piao.damai.cn/109904.html</t>
  </si>
  <si>
    <t>深圳106家影院</t>
  </si>
  <si>
    <t>看购电影通卡（绿卡）</t>
  </si>
  <si>
    <t>//piao.damai.cn/79565.html</t>
  </si>
  <si>
    <t>深圳观澜山水娱乐套票</t>
  </si>
  <si>
    <t>//piao.damai.cn/103661.html</t>
  </si>
  <si>
    <t>芜湖方特梦幻王国</t>
  </si>
  <si>
    <t>//piao.damai.cn/109899.html</t>
  </si>
  <si>
    <t>深圳170家影院通用</t>
  </si>
  <si>
    <t>网票网电影通票金卡</t>
  </si>
  <si>
    <t>//piao.damai.cn/50792.html</t>
  </si>
  <si>
    <t>芜湖方特东方神画</t>
  </si>
  <si>
    <t>//piao.damai.cn/109898.html</t>
  </si>
  <si>
    <t>深圳165家影院通用</t>
  </si>
  <si>
    <t>网票网电影通票卡</t>
  </si>
  <si>
    <t>//piao.damai.cn/20699.html</t>
  </si>
  <si>
    <t>深圳福田区海外装饰大厦1栋2楼</t>
  </si>
  <si>
    <t>迷之城堡密室</t>
  </si>
  <si>
    <t>//piao.damai.cn/53503.html</t>
  </si>
  <si>
    <t>汕头方特欢乐世界·蓝水星</t>
  </si>
  <si>
    <t>汕头方特欢乐世界.蓝水星</t>
  </si>
  <si>
    <t>//piao.damai.cn/109903.html</t>
  </si>
  <si>
    <t>深圳68家影院通用</t>
  </si>
  <si>
    <t>中影票务通电影兑换券（深圳68家影院通用）</t>
  </si>
  <si>
    <t>//piao.damai.cn/97846.html</t>
  </si>
  <si>
    <t>嘉峪关方特欢乐世界</t>
  </si>
  <si>
    <t>//piao.damai.cn/109900.html</t>
  </si>
  <si>
    <t>株洲方特梦幻王国</t>
  </si>
  <si>
    <t>//piao.damai.cn/109906.html</t>
  </si>
  <si>
    <t>深圳音乐厅</t>
  </si>
  <si>
    <t>从《天空之城》到《起风了》——久石让电影音乐30年大型交响音乐会</t>
  </si>
  <si>
    <t>//piao.damai.cn/116447.html</t>
  </si>
  <si>
    <t>爱乐汇·《夜的钢琴曲》——石进钢琴作品音乐会</t>
  </si>
  <si>
    <t>//piao.damai.cn/117438.html</t>
  </si>
  <si>
    <t>深圳交响乐团2016-2017音乐季 大师经典系列之忧郁</t>
  </si>
  <si>
    <t>//piao.damai.cn/108442.html</t>
  </si>
  <si>
    <t>深圳大剧院音乐厅</t>
  </si>
  <si>
    <t>走进交响乐 相约大剧院 2017普及音乐会(五） 献给马勒生日的 歌</t>
  </si>
  <si>
    <t>//piao.damai.cn/123417.html</t>
  </si>
  <si>
    <t>《周天羽钢琴音乐会》</t>
  </si>
  <si>
    <t>//piao.damai.cn/122190.html</t>
  </si>
  <si>
    <t>浪漫中国—理查德·克莱德曼钢琴演奏会</t>
  </si>
  <si>
    <t>//piao.damai.cn/123977.html</t>
  </si>
  <si>
    <t>深圳音乐厅十周年演出季 李云迪与华沙爱乐乐团音乐会</t>
  </si>
  <si>
    <t>//piao.damai.cn/114233.html</t>
  </si>
  <si>
    <t>深圳音乐厅十周年钜献：首彩之夜 郎朗钢琴独奏音乐会</t>
  </si>
  <si>
    <t>//piao.damai.cn/123325.html</t>
  </si>
  <si>
    <t>深圳音乐厅十周年钜献 维也纳爱乐乐团深圳音乐会</t>
  </si>
  <si>
    <t>//piao.damai.cn/113014.html</t>
  </si>
  <si>
    <t>天堂电影院·奥斯卡经典电影原声钢琴大提琴视听音乐会</t>
  </si>
  <si>
    <t>//piao.damai.cn/116855.html</t>
  </si>
  <si>
    <t>《天空之城》——久石让·宫崎骏经典动漫作品视听交响音乐会</t>
  </si>
  <si>
    <t>//piao.damai.cn/117217.html</t>
  </si>
  <si>
    <t>Live 4 LIVE《尖叫现场》·“绝世名聆”黄龄音乐会-深圳站</t>
  </si>
  <si>
    <t>//piao.damai.cn/123007.html</t>
  </si>
  <si>
    <t>深圳交响乐团2016-2017音乐季 大师经典系列之 英雄</t>
  </si>
  <si>
    <t>//piao.damai.cn/112366.html</t>
  </si>
  <si>
    <t>//piao.damai.cn/119033.html</t>
  </si>
  <si>
    <t>布拉格大提琴四重奏音乐会</t>
  </si>
  <si>
    <t>//piao.damai.cn/122030.html</t>
  </si>
  <si>
    <t>金声合唱团“平凡之路”十周年庆典音乐会</t>
  </si>
  <si>
    <t>//piao.damai.cn/123012.html</t>
  </si>
  <si>
    <t>法国圣马可童声合唱团电影原唱《放牛班的春天》</t>
  </si>
  <si>
    <t>//piao.damai.cn/116649.html</t>
  </si>
  <si>
    <t>2017 VIDEO GAMES LIVE 暴雪游戏音乐会——深圳站</t>
  </si>
  <si>
    <t>//piao.damai.cn/118574.html</t>
  </si>
  <si>
    <t>凝听经典——柏林爱乐弦乐四重奏音乐会</t>
  </si>
  <si>
    <t>//piao.damai.cn/117936.html</t>
  </si>
  <si>
    <t>//piao.damai.cn/124112.html</t>
  </si>
  <si>
    <t>深圳音乐厅十周年演出季——“神秘园2017深圳音乐会”</t>
  </si>
  <si>
    <t>//piao.damai.cn/122731.html</t>
  </si>
  <si>
    <t>2018伦敦爱乐乐团新年音乐会</t>
  </si>
  <si>
    <t>//piao.damai.cn/123458.html</t>
  </si>
  <si>
    <t>龙岗区文化中心音乐厅</t>
  </si>
  <si>
    <t>廖昌永师生音乐会</t>
  </si>
  <si>
    <t>//piao.damai.cn/121690.html</t>
  </si>
  <si>
    <t>世界著名美女吉他演奏家《杨雪霏古典吉他专场音乐会》</t>
  </si>
  <si>
    <t>//piao.damai.cn/119449.html</t>
  </si>
  <si>
    <t>群仙欢———常静新古典古筝音乐会</t>
  </si>
  <si>
    <t>//piao.damai.cn/112709.html</t>
  </si>
  <si>
    <t>深圳交响乐团2016-2017音乐季 大师经典系列之悲怆</t>
  </si>
  <si>
    <t>//piao.damai.cn/112368.html</t>
  </si>
  <si>
    <t>董霏霏钢琴独奏音乐会</t>
  </si>
  <si>
    <t>//piao.damai.cn/120883.html</t>
  </si>
  <si>
    <t>2017北野武· 久石让电影音乐视听音乐会</t>
  </si>
  <si>
    <t>//piao.damai.cn/119017.html</t>
  </si>
  <si>
    <t>“Mind Walk心灵游走“——Chris Garneau克里斯.加诺2017</t>
  </si>
  <si>
    <t>//piao.damai.cn/120808.html</t>
  </si>
  <si>
    <t>菊次郎的夏天-久石让钢琴曲 龙猫乐队梦幻之旅演奏会</t>
  </si>
  <si>
    <t>//piao.damai.cn/120190.html</t>
  </si>
  <si>
    <t>“千与千寻”宫崎骏·久石让动漫视听系列主题音乐会</t>
  </si>
  <si>
    <t>//piao.damai.cn/119029.html</t>
  </si>
  <si>
    <t>深圳交响乐团2016-2017音乐季 大师经典系列之闭幕音乐会——巨人</t>
  </si>
  <si>
    <t>//piao.damai.cn/112370.html</t>
  </si>
  <si>
    <t>相遇——深圳高级中学百合合唱团20周年庆典音乐会</t>
  </si>
  <si>
    <t>//piao.damai.cn/116145.html</t>
  </si>
  <si>
    <t>2017赖熠婷钢琴独奏音乐会巡演—深圳站</t>
  </si>
  <si>
    <t>//piao.damai.cn/113259.html</t>
  </si>
  <si>
    <t>“电”动心“弦”——痴狂四兄弟创意四重奏音乐会</t>
  </si>
  <si>
    <t>//piao.damai.cn/117219.html</t>
  </si>
  <si>
    <t>丹尼尔 特里福诺夫钢琴独奏音乐会</t>
  </si>
  <si>
    <t>//piao.damai.cn/116129.html</t>
  </si>
  <si>
    <t>匈牙利音乐教父 李斯特继承人 艾文.纳吉全球钢琴独奏巡回音乐会</t>
  </si>
  <si>
    <t>//piao.damai.cn/121088.html</t>
  </si>
  <si>
    <t>走进交响乐 相约大剧院 2017普及音乐会(四） 玩儿转管乐</t>
  </si>
  <si>
    <t>//piao.damai.cn/123416.html</t>
  </si>
  <si>
    <t>经典奥斯卡——美国好莱坞电影乐团圣诞视听音乐会</t>
  </si>
  <si>
    <t>//piao.damai.cn/120565.html</t>
  </si>
  <si>
    <t>“魔女宅急便”宫崎骏·久石让动漫视听系列主题音乐会</t>
  </si>
  <si>
    <t>//piao.damai.cn/119028.html</t>
  </si>
  <si>
    <t>乐玩营地之TAMAYO&amp;MONTESINOS;古典吉他二重奏音乐会</t>
  </si>
  <si>
    <t>//piao.damai.cn/123543.html</t>
  </si>
  <si>
    <t>深圳音乐厅十周年钜献 歌剧传奇——男高音歌唱家乔纳斯 考夫曼独唱音乐会</t>
  </si>
  <si>
    <t>//piao.damai.cn/113348.html</t>
  </si>
  <si>
    <t>陈萨2017年独奏会巡演 深圳站</t>
  </si>
  <si>
    <t>//piao.damai.cn/117632.html</t>
  </si>
  <si>
    <t>肖邦钢琴大赛新科冠军赵成珍钢琴独奏音乐会</t>
  </si>
  <si>
    <t>//piao.damai.cn/116121.html</t>
  </si>
  <si>
    <t>意大利那不勒斯皇家爱乐乐团访华新年音乐会--深圳站</t>
  </si>
  <si>
    <t>//piao.damai.cn/120805.html</t>
  </si>
  <si>
    <t>2017北野武·久石让电影音乐视听音乐会</t>
  </si>
  <si>
    <t>//piao.damai.cn/119019.html</t>
  </si>
  <si>
    <t>《意大利爱乐乐团》访华十周年新年交响音乐会</t>
  </si>
  <si>
    <t>//piao.damai.cn/118901.html</t>
  </si>
  <si>
    <t>第十三届中国（深圳）文博会艺术节：打动深圳•乐享天下—箭丽打击乐团音乐会</t>
  </si>
  <si>
    <t>//piao.damai.cn/123280.html</t>
  </si>
  <si>
    <t>电影音剧会《美丽心灵》——诺奖得主约翰纳什的天才故事</t>
  </si>
  <si>
    <t>//piao.damai.cn/120322.html</t>
  </si>
  <si>
    <t>大剧院艺术节-俄罗斯国家近卫军乐团专场音乐会</t>
  </si>
  <si>
    <t>//piao.damai.cn/124271.html</t>
  </si>
  <si>
    <t>丝雨听荇——中国钢琴女孩常荇2017（深圳）独奏会</t>
  </si>
  <si>
    <t>//piao.damai.cn/124365.html</t>
  </si>
  <si>
    <t>长笛王子 帕胡德 深圳专场音乐会</t>
  </si>
  <si>
    <t>//piao.damai.cn/121945.html</t>
  </si>
  <si>
    <t>“Classical Romance古典罗曼史"-Sarah Chang莎拉·张 2017</t>
  </si>
  <si>
    <t>//piao.damai.cn/123470.html</t>
  </si>
  <si>
    <t>肖邦传奇——邓泰山钢琴独奏音乐会—深圳站</t>
  </si>
  <si>
    <t>//piao.damai.cn/118547.html</t>
  </si>
  <si>
    <t>《岁月留声机——时光倒流70年》</t>
  </si>
  <si>
    <t>//piao.damai.cn/122845.html</t>
  </si>
  <si>
    <t>爱的礼赞-舒淞靖硕士毕业独唱音乐会</t>
  </si>
  <si>
    <t>//piao.damai.cn/124107.html</t>
  </si>
  <si>
    <t>文博会艺术节-沈洋独唱音乐会</t>
  </si>
  <si>
    <t>//piao.damai.cn/123415.html</t>
  </si>
  <si>
    <t>“玩转古典"-欢乐儿童组合2017中国巡演深圳站</t>
  </si>
  <si>
    <t>//piao.damai.cn/123670.html</t>
  </si>
  <si>
    <t>2017普及音乐会（六）我爱你中国-女高音歌唱家徐霞独唱音乐会</t>
  </si>
  <si>
    <t>//piao.damai.cn/124625.html</t>
  </si>
  <si>
    <t>音剧会《泰丽莎之恋--贝多芬在维也纳》</t>
  </si>
  <si>
    <t>//piao.damai.cn/119377.html</t>
  </si>
  <si>
    <t>《银屏妙韵—多媒体音乐会》</t>
  </si>
  <si>
    <t>//piao.damai.cn/123301.html</t>
  </si>
  <si>
    <t>麦戏聚——孟京辉经典戏剧作品《恋爱的犀牛》</t>
  </si>
  <si>
    <t>//piao.damai.cn/119336.html</t>
  </si>
  <si>
    <t>开心麻花爆笑舞台剧《乌龙山伯爵》深圳站</t>
  </si>
  <si>
    <t>//piao.damai.cn/123225.html</t>
  </si>
  <si>
    <t>第二届名家名团（深圳）话剧展演季 明星版话剧《宝岛一村》</t>
  </si>
  <si>
    <t>//piao.damai.cn/123242.html</t>
  </si>
  <si>
    <t>麦戏聚|孟京辉最新戏剧作品《九又二分之一爱情》深圳站</t>
  </si>
  <si>
    <t>//piao.damai.cn/122803.html</t>
  </si>
  <si>
    <t>开心麻花爆笑舞台剧《莎士比亚别生气》深圳站</t>
  </si>
  <si>
    <t>//piao.damai.cn/123900.html</t>
  </si>
  <si>
    <t>百老汇原版经典喜剧音乐剧《修女也疯狂》深圳站</t>
  </si>
  <si>
    <t>//piao.damai.cn/121234.html</t>
  </si>
  <si>
    <t>开心麻花爆笑舞台剧《爷们儿》 深圳站</t>
  </si>
  <si>
    <t>//piao.damai.cn/122620.html</t>
  </si>
  <si>
    <t>麦戏聚—3D多媒体舞台剧《三体》</t>
  </si>
  <si>
    <t>//piao.damai.cn/122717.html</t>
  </si>
  <si>
    <t>经典小剧场话剧《有多少爱可以胡来》</t>
  </si>
  <si>
    <t>//piao.damai.cn/119080.html</t>
  </si>
  <si>
    <t>开心麻花爆笑舞台剧《上贼船》深圳站</t>
  </si>
  <si>
    <t>//piao.damai.cn/121310.html</t>
  </si>
  <si>
    <t>华夏艺术中心小剧场</t>
  </si>
  <si>
    <t>麦小鹿|法国憨豆式儿童侦探喜剧《疯狂追捕令》中国巡演</t>
  </si>
  <si>
    <t>//piao.damai.cn/122890.html</t>
  </si>
  <si>
    <t>麦戏聚|孟京辉戏剧作品《两只狗的生活意见》深圳站</t>
  </si>
  <si>
    <t>//piao.damai.cn/122795.html</t>
  </si>
  <si>
    <t>七幕出品 百老汇殿堂之作 音乐剧《我，堂吉诃德》中文版</t>
  </si>
  <si>
    <t>//piao.damai.cn/120199.html</t>
  </si>
  <si>
    <t>经典原版音乐剧《保镖》</t>
  </si>
  <si>
    <t>//piao.damai.cn/122356.html</t>
  </si>
  <si>
    <t>开心麻花爆笑舞台剧《李茶的姑妈》深圳站</t>
  </si>
  <si>
    <t>//piao.damai.cn/123202.html</t>
  </si>
  <si>
    <t>《风云创意音乐剧》</t>
  </si>
  <si>
    <t>//piao.damai.cn/123342.html</t>
  </si>
  <si>
    <t>法国当代天才剧作家醒世名剧《爱的落幕》</t>
  </si>
  <si>
    <t>//piao.damai.cn/115925.html</t>
  </si>
  <si>
    <t>舞台剧《明年此时》</t>
  </si>
  <si>
    <t>//piao.damai.cn/121240.html</t>
  </si>
  <si>
    <t>话剧《甲午祭》</t>
  </si>
  <si>
    <t>//piao.damai.cn/122164.html</t>
  </si>
  <si>
    <t>老舍名著全新演绎 · 英伦范漫画幽默剧 《二马》-深圳</t>
  </si>
  <si>
    <t>//piao.damai.cn/122718.html</t>
  </si>
  <si>
    <t>舞台剧《我们一起好好爱》</t>
  </si>
  <si>
    <t>//piao.damai.cn/122709.html</t>
  </si>
  <si>
    <t>吕丽萍孙海英担纲·年末献礼·温情喜剧《独自温暖》</t>
  </si>
  <si>
    <t>//piao.damai.cn/123891.html</t>
  </si>
  <si>
    <t>//piao.damai.cn/121680.html</t>
  </si>
  <si>
    <t>名剧名家系列之绍兴小百花经典越剧《孔雀东南飞》</t>
  </si>
  <si>
    <t>//piao.damai.cn/122475.html</t>
  </si>
  <si>
    <t>音剧会《维也纳之恋- 贝多芬的爱情故事》——深圳站</t>
  </si>
  <si>
    <t>//piao.damai.cn/118580.html</t>
  </si>
  <si>
    <t>钢琴小歌剧《克拉拉的情殇》-深圳</t>
  </si>
  <si>
    <t>//piao.damai.cn/118524.html</t>
  </si>
  <si>
    <t>爱情轻喜剧《失恋俱乐部》</t>
  </si>
  <si>
    <t>//piao.damai.cn/124594.html</t>
  </si>
  <si>
    <t>音乐喜剧脱口秀 《钢琴不是吹的》</t>
  </si>
  <si>
    <t>//piao.damai.cn/120278.html</t>
  </si>
  <si>
    <t>名剧名家系列之绍兴小百花传统版越剧《狸猫换太子》</t>
  </si>
  <si>
    <t>//piao.damai.cn/122472.html</t>
  </si>
  <si>
    <t>爱情轻喜剧《爱情恐惧症》</t>
  </si>
  <si>
    <t>//piao.damai.cn/124596.html</t>
  </si>
  <si>
    <t>《我去哪儿了》</t>
  </si>
  <si>
    <t>//piao.damai.cn/124589.html</t>
  </si>
  <si>
    <t>落地爱情轻喜剧《与丘比特同谋》</t>
  </si>
  <si>
    <t>//piao.damai.cn/124592.html</t>
  </si>
  <si>
    <t>十三届中国（深圳）文博原创评剧《母亲》 第会艺术节优秀展演剧目</t>
  </si>
  <si>
    <t>//piao.damai.cn/123097.html</t>
  </si>
  <si>
    <t>星海音乐厅（交响乐演奏厅）</t>
  </si>
  <si>
    <t>天空之城——经典动漫作品视听音乐会</t>
  </si>
  <si>
    <t>//piao.damai.cn/117427.html</t>
  </si>
  <si>
    <t>爱乐汇•“天空之城”久石让&amp;宫崎骏经典动漫作品视听音乐会</t>
  </si>
  <si>
    <t>//piao.damai.cn/119380.html</t>
  </si>
  <si>
    <t>广东演艺中心大剧院</t>
  </si>
  <si>
    <t>美国原版音乐舞台剧《爱探险的朵拉-海盗历险记》</t>
  </si>
  <si>
    <t>//piao.damai.cn/124233.html</t>
  </si>
  <si>
    <t>Animenz Live 2017 动漫钢琴音乐会</t>
  </si>
  <si>
    <t>//piao.damai.cn/123282.html</t>
  </si>
  <si>
    <t>哈尔的移动城堡 动漫视听音乐会</t>
  </si>
  <si>
    <t>//piao.damai.cn/120425.html</t>
  </si>
  <si>
    <t>天空之城-动漫作品视听音乐会</t>
  </si>
  <si>
    <t>//piao.damai.cn/120045.html</t>
  </si>
  <si>
    <t>广州友谊剧院</t>
  </si>
  <si>
    <t>//piao.damai.cn/122755.html</t>
  </si>
  <si>
    <t>//piao.damai.cn/123865.html</t>
  </si>
  <si>
    <t>【麦森兄弟】天空之城2.0互动版&amp;久石让宫崎骏经典动漫作品视听音乐会</t>
  </si>
  <si>
    <t>//piao.damai.cn/123195.html</t>
  </si>
  <si>
    <t>郭兰英剧院</t>
  </si>
  <si>
    <t>【万有音乐系】“哈尔的移动城堡”宫崎骏•久石让动漫视听系列主题音乐会</t>
  </si>
  <si>
    <t>//piao.damai.cn/122587.html</t>
  </si>
  <si>
    <t>【万有音乐系】2017北野武•久石让电影音乐视听音乐会</t>
  </si>
  <si>
    <t>//piao.damai.cn/122586.html</t>
  </si>
  <si>
    <t>广州塔南广场冰舞间剧场</t>
  </si>
  <si>
    <t>《冰舞间》大型冰上魔幻舞蹈特技汇演</t>
  </si>
  <si>
    <t>//piao.damai.cn/122220.html</t>
  </si>
  <si>
    <t>广州大剧院 歌剧厅</t>
  </si>
  <si>
    <t>杨丽萍领衔主演舞剧作品《孔雀之冬》</t>
  </si>
  <si>
    <t>//piao.damai.cn/120426.html</t>
  </si>
  <si>
    <t>爱乐汇•西班牙塞维利亚经典弗拉门戈舞剧《卡门》</t>
  </si>
  <si>
    <t>//piao.damai.cn/121749.html</t>
  </si>
  <si>
    <t>//piao.damai.cn/116972.html</t>
  </si>
  <si>
    <t>云门舞集《稻禾》</t>
  </si>
  <si>
    <t>//piao.damai.cn/116564.html</t>
  </si>
  <si>
    <t>广州中山纪念堂</t>
  </si>
  <si>
    <t>俄罗斯皇家芭蕾舞团《天鹅湖》</t>
  </si>
  <si>
    <t>//piao.damai.cn/123167.html</t>
  </si>
  <si>
    <t>爱乐汇•俄罗斯芭蕾国家剧院芭蕾舞《胡桃夹子》</t>
  </si>
  <si>
    <t>//piao.damai.cn/116975.html</t>
  </si>
  <si>
    <t>香港文化展演月 香港舞蹈团《倩女·幽魂》</t>
  </si>
  <si>
    <t>//piao.damai.cn/122492.html</t>
  </si>
  <si>
    <t>《跃动的大地》——广州歌舞剧院岭南舞蹈作品专场</t>
  </si>
  <si>
    <t>//piao.damai.cn/119520.html</t>
  </si>
  <si>
    <t>立陶宛国家歌剧舞剧院芭蕾舞团《天鹅湖》</t>
  </si>
  <si>
    <t>//piao.damai.cn/123327.html</t>
  </si>
  <si>
    <t>广州越秀区较场西路26号地王广场负3层-Firefly潮玩特区</t>
  </si>
  <si>
    <t>伊藤润二经典美学AR体验大展•广州站</t>
  </si>
  <si>
    <t>//piao.damai.cn/124421.html</t>
  </si>
  <si>
    <t>广州长隆欢乐世界</t>
  </si>
  <si>
    <t>长隆欢乐世界</t>
  </si>
  <si>
    <t>//piao.damai.cn/96586.html</t>
  </si>
  <si>
    <t>MAG环球魔幻世界</t>
  </si>
  <si>
    <t>//piao.damai.cn/97468.html</t>
  </si>
  <si>
    <t>广州长隆国际大马戏</t>
  </si>
  <si>
    <t>长隆大马戏</t>
  </si>
  <si>
    <t>//piao.damai.cn/96608.html</t>
  </si>
  <si>
    <t>长隆水上乐园</t>
  </si>
  <si>
    <t>//piao.damai.cn/98671.html</t>
  </si>
  <si>
    <t>广州市番禺区亚特兰亲子酒店</t>
  </si>
  <si>
    <t>巴贝高儿童世界</t>
  </si>
  <si>
    <t>//piao.damai.cn/106521.html</t>
  </si>
  <si>
    <t>童乐奇趣培育天地</t>
  </si>
  <si>
    <t>童乐Funpalace</t>
  </si>
  <si>
    <t>//piao.damai.cn/109106.html</t>
  </si>
  <si>
    <t>正佳极地海洋世界</t>
  </si>
  <si>
    <t>//piao.damai.cn/94378.html</t>
  </si>
  <si>
    <t>广州长隆野生动物世界</t>
  </si>
  <si>
    <t>长隆动物世界</t>
  </si>
  <si>
    <t>//piao.damai.cn/96595.html</t>
  </si>
  <si>
    <t>广州越秀山体育场</t>
  </si>
  <si>
    <t>2017广州富力足球俱乐部年票</t>
  </si>
  <si>
    <t>//piao.damai.cn/114481.html</t>
  </si>
  <si>
    <t>MAI商城(北京市)</t>
  </si>
  <si>
    <t>足球俱乐部巨星限量签名周边</t>
  </si>
  <si>
    <t>//piao.damai.cn/85501.html</t>
  </si>
  <si>
    <t>英东体育馆</t>
  </si>
  <si>
    <t>精武门综合格斗职业联赛（2016-2017赛季）个人争霸赛八强赛</t>
  </si>
  <si>
    <t>//piao.damai.cn/124078.html</t>
  </si>
  <si>
    <t>广州天河体育馆</t>
  </si>
  <si>
    <t>尚武英雄中泰拳王争霸赛</t>
  </si>
  <si>
    <t>//piao.damai.cn/123062.html</t>
  </si>
  <si>
    <t>国枫会俱乐部</t>
  </si>
  <si>
    <t>武者荣耀—武动羊城  C级自由搏击系列赛</t>
  </si>
  <si>
    <t>//piao.damai.cn/122306.html</t>
  </si>
  <si>
    <t>2017年中超联赛  广州富力VS上海上港</t>
  </si>
  <si>
    <t>//piao.damai.cn/124717.html</t>
  </si>
  <si>
    <t>德云红酒之夜-2017郭德纲携德云社系列相声专场-广州站</t>
  </si>
  <si>
    <t>//piao.damai.cn/121618.html</t>
  </si>
  <si>
    <t>广东粤剧艺术中心</t>
  </si>
  <si>
    <t>大型古装粤剧《兰陵王》</t>
  </si>
  <si>
    <t>//piao.damai.cn/121722.html</t>
  </si>
  <si>
    <t>院庆演出季 上海昆剧团《长生殿》四本 第一本《钗盒情定》</t>
  </si>
  <si>
    <t>//piao.damai.cn/116613.html</t>
  </si>
  <si>
    <t>院庆演出季 上海昆剧团《长生殿》四本 第二本《霓裳羽衣》</t>
  </si>
  <si>
    <t>//piao.damai.cn/116615.html</t>
  </si>
  <si>
    <t>院庆演出季 上海昆剧团《长生殿》四本 第三本《马嵬惊变》</t>
  </si>
  <si>
    <t>//piao.damai.cn/116617.html</t>
  </si>
  <si>
    <t>院庆演出季 上海昆剧团《长生殿》四本 第四本《月宫重圆》</t>
  </si>
  <si>
    <t>//piao.damai.cn/116618.html</t>
  </si>
  <si>
    <t>“艺术惠民专场”大型原创评剧《母亲》</t>
  </si>
  <si>
    <t>//piao.damai.cn/124030.html</t>
  </si>
  <si>
    <t>彩虹曲苑</t>
  </si>
  <si>
    <t>《浄心堂》</t>
  </si>
  <si>
    <t>//piao.damai.cn/119771.html</t>
  </si>
  <si>
    <t>博士夫妻相声天团《新语舂碗》</t>
  </si>
  <si>
    <t>//piao.damai.cn/123019.html</t>
  </si>
  <si>
    <t>广州国际体育演艺中心</t>
  </si>
  <si>
    <t>黎明Leon Random Run 2017演唱会（广州站）</t>
  </si>
  <si>
    <t>//piao.damai.cn/120968.html</t>
  </si>
  <si>
    <t>2017 [如果] 田馥甄巡回演唱会PLUS 广州站</t>
  </si>
  <si>
    <t>//piao.damai.cn/118541.html</t>
  </si>
  <si>
    <t>广州体育馆</t>
  </si>
  <si>
    <t>罗志祥2017疯狂世界巡回演唱会——广州站</t>
  </si>
  <si>
    <t>//piao.damai.cn/115875.html</t>
  </si>
  <si>
    <t>林子祥40周年世界巡回演唱会广州站</t>
  </si>
  <si>
    <t>//piao.damai.cn/120439.html</t>
  </si>
  <si>
    <t>2017许冠杰巡回演唱会 广州站</t>
  </si>
  <si>
    <t>//piao.damai.cn/113182.html</t>
  </si>
  <si>
    <t>2017 COCO李玟18世界巡回演唱会广州站</t>
  </si>
  <si>
    <t>//piao.damai.cn/110932.html</t>
  </si>
  <si>
    <t>中央车站展演中心</t>
  </si>
  <si>
    <t>咪咕音乐现场广州站郭静专场演唱会</t>
  </si>
  <si>
    <t>//piao.damai.cn/124590.html</t>
  </si>
  <si>
    <t>//piao.damai.cn/120350.html</t>
  </si>
  <si>
    <t>迈克学摇滚（爱永恒）中国巡演--广州站</t>
  </si>
  <si>
    <t>//piao.damai.cn/123009.html</t>
  </si>
  <si>
    <t>Live 4 LIVE《尖叫现场》“重SHOW旧好”再见•好女人演唱会-广州站</t>
  </si>
  <si>
    <t>//piao.damai.cn/122446.html</t>
  </si>
  <si>
    <t>广州体育馆 2号馆</t>
  </si>
  <si>
    <t>Mister Forever 狂热音乐会</t>
  </si>
  <si>
    <t>//piao.damai.cn/121775.html</t>
  </si>
  <si>
    <t>【万有音乐系】董贞2017“十年江湖路·贞惜有你”巡回演唱会·广州站</t>
  </si>
  <si>
    <t>//piao.damai.cn/122348.html</t>
  </si>
  <si>
    <t>【万有音乐系】My song-Sophie Zelmani 苏菲 • 珊曼妮2017巡回演唱会--广州站</t>
  </si>
  <si>
    <t>//piao.damai.cn/118326.html</t>
  </si>
  <si>
    <t>玉熙坊集团 总冠名巨献 高进“我的好兄弟”巡回演唱会2017“广州站</t>
  </si>
  <si>
    <t>//piao.damai.cn/122081.html</t>
  </si>
  <si>
    <t>TU凸空间</t>
  </si>
  <si>
    <t>Declan Galbraith 2017 CHILD OF MIND 中国巡演—广州站</t>
  </si>
  <si>
    <t>//piao.damai.cn/121322.html</t>
  </si>
  <si>
    <t>爱的奉献——八只眼演唱组广州演唱会</t>
  </si>
  <si>
    <t>//piao.damai.cn/122878.html</t>
  </si>
  <si>
    <t>2017周笔畅Not Typical巡回演唱会 广州站</t>
  </si>
  <si>
    <t>//piao.damai.cn/121396.html</t>
  </si>
  <si>
    <t>2017年春季巧虎大型舞台剧《蚂蚁王国历险记》广州站</t>
  </si>
  <si>
    <t>//piao.damai.cn/118175.html</t>
  </si>
  <si>
    <t>圣彼得堡国立儿童芭蕾舞剧院少儿版《胡桃夹子》</t>
  </si>
  <si>
    <t>//piao.damai.cn/121944.html</t>
  </si>
  <si>
    <t>开心麻花百老汇儿童音乐剧 《三只小猪》</t>
  </si>
  <si>
    <t>//piao.damai.cn/120516.html</t>
  </si>
  <si>
    <t>广州大剧院 实验剧场</t>
  </si>
  <si>
    <t>澳大利亚环球剧团科普互动偶剧《恐龙乐园》</t>
  </si>
  <si>
    <t>//piao.damai.cn/120419.html</t>
  </si>
  <si>
    <t>广州国际亲子戏剧展——爱乐汇•大卫贝肯（倒霉熊）亲子音乐剧之《今天运气真好！》</t>
  </si>
  <si>
    <t>//piao.damai.cn/119281.html</t>
  </si>
  <si>
    <t>广州少年宫蓓蕾剧院</t>
  </si>
  <si>
    <t>大型益智儿童舞台剧—《聪明的一休》</t>
  </si>
  <si>
    <t>//piao.damai.cn/123189.html</t>
  </si>
  <si>
    <t>正佳演艺剧院</t>
  </si>
  <si>
    <t>广州国际亲子戏剧展——西班牙纯手工纸偶童话《巴尔萨先生和他的小动物们》</t>
  </si>
  <si>
    <t>//piao.damai.cn/122431.html</t>
  </si>
  <si>
    <t>//piao.damai.cn/122287.html</t>
  </si>
  <si>
    <t>圣彼得堡国立儿童芭蕾舞剧院少儿版《天鹅湖》</t>
  </si>
  <si>
    <t>//piao.damai.cn/121943.html</t>
  </si>
  <si>
    <t>奇幻音乐亲子喜剧《光影奇遇记》-广州站</t>
  </si>
  <si>
    <t>//piao.damai.cn/118535.html</t>
  </si>
  <si>
    <t>广州南方剧院</t>
  </si>
  <si>
    <t>《青蛙王子-童话奇缘》</t>
  </si>
  <si>
    <t>//piao.damai.cn/124214.html</t>
  </si>
  <si>
    <t>《小鸭奇幻漂流记》</t>
  </si>
  <si>
    <t>//piao.damai.cn/124212.html</t>
  </si>
  <si>
    <t>西班牙黑光机械舞秀《奇妙的机器人》BR2</t>
  </si>
  <si>
    <t>//piao.damai.cn/124009.html</t>
  </si>
  <si>
    <t>【小橙堡】大型奇幻音乐儿童剧《小伴龙·魔法生日会》</t>
  </si>
  <si>
    <t>//piao.damai.cn/122506.html</t>
  </si>
  <si>
    <t>广州国际亲子戏剧展-日本国宝级爆笑亲子剧——加油少年！</t>
  </si>
  <si>
    <t>//piao.damai.cn/121974.html</t>
  </si>
  <si>
    <t>琥珀教育·陪你玩一夏 法国儿童偶剧《安纳托尔的小平底锅》</t>
  </si>
  <si>
    <t>//piao.damai.cn/117963.html</t>
  </si>
  <si>
    <t>法国ACT2剧团儿童舞剧《生命的奇迹》</t>
  </si>
  <si>
    <t>//piao.damai.cn/120420.html</t>
  </si>
  <si>
    <t>广州国际亲子戏剧展- 爱莎尼亚小丑默剧《Piip and Tuut的欢乐剧场》</t>
  </si>
  <si>
    <t>//piao.damai.cn/121971.html</t>
  </si>
  <si>
    <t>【小城堡】玩具动画亲子音乐会《波波波尔斯卡》</t>
  </si>
  <si>
    <t>//piao.damai.cn/123973.html</t>
  </si>
  <si>
    <t>【小橙堡】神奇泡泡之科学音乐剧《爱迪生的泡泡实验室》</t>
  </si>
  <si>
    <t>//piao.damai.cn/123148.html</t>
  </si>
  <si>
    <t>开心麻花-百老汇儿童音乐剧 《三只小猪》</t>
  </si>
  <si>
    <t>//piao.damai.cn/124616.html</t>
  </si>
  <si>
    <t>西班牙温情亲子剧—《黑色甜猩》“KIBUBU”</t>
  </si>
  <si>
    <t>//piao.damai.cn/123188.html</t>
  </si>
  <si>
    <t>“奇妙的世界”视听交响音乐会（第一季）</t>
  </si>
  <si>
    <t>//piao.damai.cn/113659.html</t>
  </si>
  <si>
    <t>从”天空之城”到“起风了”久石让电影30周年交响视听纪念版音乐会</t>
  </si>
  <si>
    <t>//piao.damai.cn/114356.html</t>
  </si>
  <si>
    <t>爱乐汇《夜的钢琴曲》石进钢琴作品音乐会</t>
  </si>
  <si>
    <t>//piao.damai.cn/117412.html</t>
  </si>
  <si>
    <t>广州交响乐团2016/17音乐季（16） 余隆的法式浪漫与印象</t>
  </si>
  <si>
    <t>//piao.damai.cn/107173.html</t>
  </si>
  <si>
    <t>浪漫之巅——李云迪与华沙爱乐乐团音乐会</t>
  </si>
  <si>
    <t>//piao.damai.cn/123855.html</t>
  </si>
  <si>
    <t>广州大剧院年度交响巨献 柏林爱乐乐团交响音乐会</t>
  </si>
  <si>
    <t>//piao.damai.cn/123862.html</t>
  </si>
  <si>
    <t>//piao.damai.cn/123257.html</t>
  </si>
  <si>
    <t>广州交响乐团2016/17音乐季（14） 卡普松演绎德沃夏克大提琴协奏曲</t>
  </si>
  <si>
    <t>//piao.damai.cn/107166.html</t>
  </si>
  <si>
    <t>交响之舞·维也纳爱乐乐团音乐会</t>
  </si>
  <si>
    <t>//piao.damai.cn/113120.html</t>
  </si>
  <si>
    <t>2017院庆演出季 伊莎贝尔·于佩尔朗读杜拉斯</t>
  </si>
  <si>
    <t>//piao.damai.cn/118790.html</t>
  </si>
  <si>
    <t>钢琴大斗法 第四季</t>
  </si>
  <si>
    <t>//piao.damai.cn/116041.html</t>
  </si>
  <si>
    <t>英雄诗篇·维也纳爱乐乐团音乐会 WIENER PHILHARMONIKER</t>
  </si>
  <si>
    <t>//piao.damai.cn/112507.html</t>
  </si>
  <si>
    <t>风雅国韵名家名曲音乐会</t>
  </si>
  <si>
    <t>//piao.damai.cn/106764.html</t>
  </si>
  <si>
    <t>广州交响乐团2016/17音乐季特别制作 鹰交响——中国童话</t>
  </si>
  <si>
    <t>//piao.damai.cn/107180.html</t>
  </si>
  <si>
    <t>广州交响乐团2016-2017音乐季【15】叶詠诗的俄罗斯与西班牙之夜</t>
  </si>
  <si>
    <t>//piao.damai.cn/107169.html</t>
  </si>
  <si>
    <t>罗隽永让你骄傲音乐会</t>
  </si>
  <si>
    <t>//piao.damai.cn/124323.html</t>
  </si>
  <si>
    <t>袁莎与筝乐团古筝音乐会</t>
  </si>
  <si>
    <t>//piao.damai.cn/123976.html</t>
  </si>
  <si>
    <t>【万有音乐系】天堂电影院·奥斯卡经典电影原声钢琴大提琴视听音乐会 广州站</t>
  </si>
  <si>
    <t>//piao.damai.cn/119156.html</t>
  </si>
  <si>
    <t>【万有音乐系】2017 VIDEO GAMES LIVE 暴雪游戏音乐会——广州站</t>
  </si>
  <si>
    <t>//piao.damai.cn/123196.html</t>
  </si>
  <si>
    <t>【万有音乐系】意大利那不勒斯皇家爱乐乐团访华新年音乐会</t>
  </si>
  <si>
    <t>//piao.damai.cn/123974.html</t>
  </si>
  <si>
    <t>音乐后花园 今夜无人入睡 意大利吉他二重奏</t>
  </si>
  <si>
    <t>//piao.damai.cn/117872.html</t>
  </si>
  <si>
    <t>杜达梅尔和西蒙•玻利瓦尔交响乐团 贝多芬九大交响曲全集</t>
  </si>
  <si>
    <t>//piao.damai.cn/121353.html</t>
  </si>
  <si>
    <t>欧洲钢琴菁英系列——“俄罗斯旋律”亚历山大•雅科夫列夫钢琴独奏音乐会</t>
  </si>
  <si>
    <t>//piao.damai.cn/118148.html</t>
  </si>
  <si>
    <t>爱乐汇•“致•爱丽丝”经典浪漫钢琴名曲音乐会</t>
  </si>
  <si>
    <t>//piao.damai.cn/122756.html</t>
  </si>
  <si>
    <t>爱乐汇•More Than Love 假如爱有天意——浪漫经典名曲七夕音乐会</t>
  </si>
  <si>
    <t>//piao.damai.cn/119376.html</t>
  </si>
  <si>
    <t>《疯狂约会美丽都》摇摆爵士音乐会</t>
  </si>
  <si>
    <t>//piao.damai.cn/119952.html</t>
  </si>
  <si>
    <t>欧洲钢琴菁英系列——“西班牙之魅”帕布洛•阿莫罗斯钢琴独奏音乐会</t>
  </si>
  <si>
    <t>//piao.damai.cn/118149.html</t>
  </si>
  <si>
    <t>德国音乐周 世界花腔女高音黛安娜·达姆娆演唱会</t>
  </si>
  <si>
    <t>//piao.damai.cn/118075.html</t>
  </si>
  <si>
    <t>音乐后花园 都怪摇滚乐 荷兰Wishful女子阿卡贝拉合唱团</t>
  </si>
  <si>
    <t>//piao.damai.cn/117895.html</t>
  </si>
  <si>
    <t>音乐后花园 致敬舒伯特 王弢单簧管独奏音乐会</t>
  </si>
  <si>
    <t>//piao.damai.cn/124335.html</t>
  </si>
  <si>
    <t>星海音乐厅室内乐演奏厅</t>
  </si>
  <si>
    <t>《我的父亲母亲》中外电影原声朗诵音乐会</t>
  </si>
  <si>
    <t>//piao.damai.cn/122705.html</t>
  </si>
  <si>
    <t>欧洲钢琴菁英系列——“肖邦情未了”伯恩哈德•帕茨钢琴独奏音乐会</t>
  </si>
  <si>
    <t>//piao.damai.cn/118147.html</t>
  </si>
  <si>
    <t>音乐后花园 “跨越时空的对话”赵瑾钢琴音乐会</t>
  </si>
  <si>
    <t>//piao.damai.cn/120177.html</t>
  </si>
  <si>
    <t>单手传奇钢琴家尼古拉斯•麦卡锡——榜样的力量五指飞扬极限挑战演奏会</t>
  </si>
  <si>
    <t>//piao.damai.cn/121681.html</t>
  </si>
  <si>
    <t>琥珀教育•陪你玩一夏魔法钢琴与肖邦短篇</t>
  </si>
  <si>
    <t>//piao.damai.cn/117875.html</t>
  </si>
  <si>
    <t>音乐后花园 加拿大爵士天后黛安娜·潘顿亚洲巡演广州站</t>
  </si>
  <si>
    <t>//piao.damai.cn/124363.html</t>
  </si>
  <si>
    <t>世界俊美男高音 乔纳斯·考夫曼独唱音乐会</t>
  </si>
  <si>
    <t>//piao.damai.cn/120905.html</t>
  </si>
  <si>
    <t>“筝乐交融山水间”音乐会</t>
  </si>
  <si>
    <t>//piao.damai.cn/121346.html</t>
  </si>
  <si>
    <t>穿越大洋的金色号角 罗德尼•马萨利斯费城铜管乐队</t>
  </si>
  <si>
    <t>//piao.damai.cn/117888.html</t>
  </si>
  <si>
    <t>音乐后花园 从巴赫到披头士 吉他大师格兰·索尔舍独奏音乐会</t>
  </si>
  <si>
    <t>//piao.damai.cn/120173.html</t>
  </si>
  <si>
    <t>【万有音乐系】陈萨2017年独奏会巡演 广州站</t>
  </si>
  <si>
    <t>//piao.damai.cn/120424.html</t>
  </si>
  <si>
    <t>“流淌的月光”钢琴家吴牧野独奏音乐会-广州站</t>
  </si>
  <si>
    <t>//piao.damai.cn/124127.html</t>
  </si>
  <si>
    <t>音乐后花园 镜花水月 肖荻钢琴独奏音乐会</t>
  </si>
  <si>
    <t>//piao.damai.cn/120422.html</t>
  </si>
  <si>
    <t>“水墨筝箫故园情”音乐会</t>
  </si>
  <si>
    <t>//piao.damai.cn/121338.html</t>
  </si>
  <si>
    <t>音乐后花园 爱情四部曲 荷兰卡迪歌三重奏</t>
  </si>
  <si>
    <t>//piao.damai.cn/117891.html</t>
  </si>
  <si>
    <t>麦戏聚 孟京辉经典戏剧作品《恋爱的犀牛》 广州站</t>
  </si>
  <si>
    <t>//piao.damai.cn/117928.html</t>
  </si>
  <si>
    <t>开心麻花2017爆笑舞台剧《二维码杀手》</t>
  </si>
  <si>
    <t>//piao.damai.cn/120349.html</t>
  </si>
  <si>
    <t>//piao.damai.cn/122978.html</t>
  </si>
  <si>
    <t>百老汇经典音乐剧《音乐之声》中文版</t>
  </si>
  <si>
    <t>//piao.damai.cn/119451.html</t>
  </si>
  <si>
    <t>百老汇原版音乐剧《修女也疯狂》</t>
  </si>
  <si>
    <t>//piao.damai.cn/116413.html</t>
  </si>
  <si>
    <t>开心麻花经典爆笑舞台剧《乌龙山伯爵》</t>
  </si>
  <si>
    <t>//piao.damai.cn/121870.html</t>
  </si>
  <si>
    <t>广州话剧艺术中心13号剧院</t>
  </si>
  <si>
    <t>古希腊悲剧——《俄狄浦斯王》</t>
  </si>
  <si>
    <t>//piao.damai.cn/121369.html</t>
  </si>
  <si>
    <t>开心麻花2017爆笑舞台剧《莎士比亚别生气》</t>
  </si>
  <si>
    <t>//piao.damai.cn/124005.html</t>
  </si>
  <si>
    <t>麦戏聚|孟京辉经典戏剧作品《希特勒的肚子》广州站</t>
  </si>
  <si>
    <t>//piao.damai.cn/121289.html</t>
  </si>
  <si>
    <t>2017第四届城市戏剧节 结构现实主义戏剧《三次战争，两次哭泣》广州站</t>
  </si>
  <si>
    <t>//piao.damai.cn/116345.html</t>
  </si>
  <si>
    <t>开心麻花经典爆笑舞台剧《爷们儿》</t>
  </si>
  <si>
    <t>//piao.damai.cn/121873.html</t>
  </si>
  <si>
    <t>广州大剧院2017年度歌剧 威尔第《阿依达》</t>
  </si>
  <si>
    <t>//piao.damai.cn/119047.html</t>
  </si>
  <si>
    <t>十三号剧院“7月名著演出季”—《威尼斯商人》</t>
  </si>
  <si>
    <t>//piao.damai.cn/121138.html</t>
  </si>
  <si>
    <t>U13戏剧空间</t>
  </si>
  <si>
    <t>《动物园的故事》</t>
  </si>
  <si>
    <t>//piao.damai.cn/123877.html</t>
  </si>
  <si>
    <t>百老汇原版经典音乐剧《泽西男孩 Jersey Boys》中国巡演—广州站</t>
  </si>
  <si>
    <t>//piao.damai.cn/113055.html</t>
  </si>
  <si>
    <t>中国音乐剧教父李盾感人巨作《酒干倘卖无》</t>
  </si>
  <si>
    <t>//piao.damai.cn/121887.html</t>
  </si>
  <si>
    <t>十三号剧院“7月名著演出季”—《麦克白》</t>
  </si>
  <si>
    <t>//piao.damai.cn/121148.html</t>
  </si>
  <si>
    <t>百老汇殿堂级传世之作音乐剧 《变身怪医》（Jekyll&amp;Hyde;）中文版广州站</t>
  </si>
  <si>
    <t>//piao.damai.cn/122494.html</t>
  </si>
  <si>
    <t>香港文化展演月 香港话剧团《最后作孽》</t>
  </si>
  <si>
    <t>//piao.damai.cn/120589.html</t>
  </si>
  <si>
    <t>十三号剧院“7月名著演出季”—《复活》</t>
  </si>
  <si>
    <t>//piao.damai.cn/121113.html</t>
  </si>
  <si>
    <t>2017第四届城市戏剧节闭幕作品 法国当代天才剧作家醒世名剧《爱的落幕》 广州站</t>
  </si>
  <si>
    <t>//piao.damai.cn/117962.html</t>
  </si>
  <si>
    <t>中法文化之春 莫里哀原著改编 法国兰斯喜剧院《吝啬鬼》</t>
  </si>
  <si>
    <t>//piao.damai.cn/122381.html</t>
  </si>
  <si>
    <t>老舍同名小说改编话剧《二马》</t>
  </si>
  <si>
    <t>//piao.damai.cn/119912.html</t>
  </si>
  <si>
    <t>香港文化展演月 香港话剧团《最后晚餐》</t>
  </si>
  <si>
    <t>//piao.damai.cn/120585.html</t>
  </si>
  <si>
    <t>广州交响乐团2016/17音乐季特别制作 歌剧瑰宝《爱的甘醇》</t>
  </si>
  <si>
    <t>//piao.damai.cn/107181.html</t>
  </si>
  <si>
    <t>友谊剧院荣誉出品—大型原创话剧《盛夕楼》</t>
  </si>
  <si>
    <t>//piao.damai.cn/124615.html</t>
  </si>
  <si>
    <t>十三号剧院“7月名著演出季”—《邯郸记》</t>
  </si>
  <si>
    <t>//piao.damai.cn/121150.html</t>
  </si>
  <si>
    <t>//piao.damai.cn/120492.html</t>
  </si>
  <si>
    <t>周末歌剧：演唱剧《茶圣陆羽》</t>
  </si>
  <si>
    <t>//piao.damai.cn/119910.html</t>
  </si>
  <si>
    <t>开心麻花爆笑舞台剧《上贼船》</t>
  </si>
  <si>
    <t>//piao.damai.cn/124618.html</t>
  </si>
  <si>
    <t>//piao.damai.cn/122999.html</t>
  </si>
  <si>
    <t>开心麻花经典爆笑舞台剧《李茶的姑妈》</t>
  </si>
  <si>
    <t>//piao.damai.cn/124617.html</t>
  </si>
  <si>
    <t>正佳广场五楼天使小面人554-555号商铺</t>
  </si>
  <si>
    <t>天使小面人</t>
  </si>
  <si>
    <t>//piao.damai.cn/124653.html</t>
  </si>
  <si>
    <t>纯粹系列 巴赫哥德堡变奏曲 安德烈·加夫里洛夫钢琴独奏会</t>
  </si>
  <si>
    <t>//piao.damai.cn/122386.html</t>
  </si>
  <si>
    <t>汕头艺都大剧院</t>
  </si>
  <si>
    <t>琥珀弦乐四重奏</t>
  </si>
  <si>
    <t>//piao.damai.cn/124662.html</t>
  </si>
  <si>
    <t>音乐后花园 传奇女大提琴家瓦列芙斯卡音乐会</t>
  </si>
  <si>
    <t>//piao.damai.cn/120404.html</t>
  </si>
  <si>
    <t>【万有音乐系】“甜蜜回忆”Sweet Memory——五岛龙2017小提琴独奏音乐会中国巡演</t>
  </si>
  <si>
    <t>//piao.damai.cn/121948.html</t>
  </si>
  <si>
    <t>音乐后花园  诗琴画意 郑慧博士钢琴音乐会</t>
  </si>
  <si>
    <t>//piao.damai.cn/122168.html</t>
  </si>
  <si>
    <t>【万有音乐系】“魔指爷爷的古典万花筒”瑞士魏纳·佰奇2017钢琴巡演 广州站</t>
  </si>
  <si>
    <t>//piao.damai.cn/121951.html</t>
  </si>
  <si>
    <t>黄龙体育中心（体育场）</t>
  </si>
  <si>
    <t>2017中国足球协会甲级联赛杭州绿城主场赛事</t>
  </si>
  <si>
    <t>//piao.damai.cn/118745.html</t>
  </si>
  <si>
    <t>国大城市广场二楼</t>
  </si>
  <si>
    <t>同道大叔潮爆星座嘉年华•杭州站</t>
  </si>
  <si>
    <t>//piao.damai.cn/123485.html</t>
  </si>
  <si>
    <t>西溪印象城</t>
  </si>
  <si>
    <t>新《印象莫奈：时光映迹艺术展》杭州站</t>
  </si>
  <si>
    <t>//piao.damai.cn/118126.html</t>
  </si>
  <si>
    <t>星光大道二期1F展厅（闻涛路北门）</t>
  </si>
  <si>
    <t>超越魔方 互动大展（杭州）</t>
  </si>
  <si>
    <t>//piao.damai.cn/120015.html</t>
  </si>
  <si>
    <t>玩塾积木屋</t>
  </si>
  <si>
    <t>//piao.damai.cn/118388.html</t>
  </si>
  <si>
    <t>飞行梦想杭州模拟飞行中心</t>
  </si>
  <si>
    <t>F16战斗机模拟飞行真实格斗体验</t>
  </si>
  <si>
    <t>//piao.damai.cn/114272.html</t>
  </si>
  <si>
    <t>猫腻桌游</t>
  </si>
  <si>
    <t>//piao.damai.cn/117494.html</t>
  </si>
  <si>
    <t>西溪天堂艺术中心</t>
  </si>
  <si>
    <t>西戏会员卡</t>
  </si>
  <si>
    <t>//piao.damai.cn/119403.html</t>
  </si>
  <si>
    <t>杭州大剧院(音乐厅)</t>
  </si>
  <si>
    <t>《天空之城》·久石让 宫崎骏精选动漫音乐圣诞之旅视听音乐会</t>
  </si>
  <si>
    <t>//piao.damai.cn/113612.html</t>
  </si>
  <si>
    <t>杭州剧院</t>
  </si>
  <si>
    <t>Animenz Live 2017 动漫钢琴演奏会（杭州站）</t>
  </si>
  <si>
    <t>//piao.damai.cn/121917.html</t>
  </si>
  <si>
    <t>浙话艺术剧院</t>
  </si>
  <si>
    <t>【万有音乐系】“哈尔的移动城堡”宫崎骏·久石让动漫视听系列主题音乐会·杭州站</t>
  </si>
  <si>
    <t>//piao.damai.cn/118477.html</t>
  </si>
  <si>
    <t>【万有音乐系】“千与千寻”宫崎骏·久石让动漫视听系列主题音乐会</t>
  </si>
  <si>
    <t>//piao.damai.cn/120159.html</t>
  </si>
  <si>
    <t>天空之城-久石让 宫崎骏经典动漫作品视听音乐会</t>
  </si>
  <si>
    <t>//piao.damai.cn/118694.html</t>
  </si>
  <si>
    <t>//piao.damai.cn/120337.html</t>
  </si>
  <si>
    <t>【万有音乐系】“魔女宅急便”宫崎骏·久石让动漫视听系列主题音乐会</t>
  </si>
  <si>
    <t>//piao.damai.cn/120161.html</t>
  </si>
  <si>
    <t>杭州大剧院(歌剧院)</t>
  </si>
  <si>
    <t>优人神鼓勇者之剑</t>
  </si>
  <si>
    <t>//piao.damai.cn/113225.html</t>
  </si>
  <si>
    <t>杭州红星剧院</t>
  </si>
  <si>
    <t>俄罗斯皇家芭蕾团经典芭蕾舞剧《天鹅湖》世界巡演杭州站</t>
  </si>
  <si>
    <t>//piao.damai.cn/120822.html</t>
  </si>
  <si>
    <t>美国蔚蓝现代舞团 2017夏季中国巡演・杭州站</t>
  </si>
  <si>
    <t>//piao.damai.cn/118842.html</t>
  </si>
  <si>
    <t>林怀民・云门舞集《稻禾》</t>
  </si>
  <si>
    <t>//piao.damai.cn/122920.html</t>
  </si>
  <si>
    <t>萧山剧院</t>
  </si>
  <si>
    <t>俄罗斯远东少儿芭蕾舞剧《美人鱼》</t>
  </si>
  <si>
    <t>//piao.damai.cn/122083.html</t>
  </si>
  <si>
    <t>西戏•儿童互动舞蹈剧《生命多奇妙》法国ACT2剧团（杭州站）</t>
  </si>
  <si>
    <t>//piao.damai.cn/123529.html</t>
  </si>
  <si>
    <t>广厦体育馆（原杭州体育馆）</t>
  </si>
  <si>
    <t>2017岳云鹏相声专场—杭州站</t>
  </si>
  <si>
    <t>//piao.damai.cn/119573.html</t>
  </si>
  <si>
    <t>嘻哈爆笑 包袱开铺—嘻哈包袱铺相声专场</t>
  </si>
  <si>
    <t>//piao.damai.cn/115952.html</t>
  </si>
  <si>
    <t>2017俄罗斯小丑暑期嘉年华（杭州站）</t>
  </si>
  <si>
    <t>//piao.damai.cn/121732.html</t>
  </si>
  <si>
    <t>武林文化站</t>
  </si>
  <si>
    <t>2017杭州笑海相声会馆相声专场</t>
  </si>
  <si>
    <t>//piao.damai.cn/118633.html</t>
  </si>
  <si>
    <t>御乐堂</t>
  </si>
  <si>
    <t>御乐堂体验版《牡丹亭》</t>
  </si>
  <si>
    <t>//piao.damai.cn/100541.html</t>
  </si>
  <si>
    <t>牵手重阳2017金秋戏曲精品折子戏专场</t>
  </si>
  <si>
    <t>//piao.damai.cn/124525.html</t>
  </si>
  <si>
    <t>玩库多媒体泡泡气球魔术秀《魔幻天空总动员》</t>
  </si>
  <si>
    <t>//piao.damai.cn/124611.html</t>
  </si>
  <si>
    <t>黄龙体育中心（体育馆）</t>
  </si>
  <si>
    <t>2017“如果”田馥甄巡回演唱会PLUS 杭州站</t>
  </si>
  <si>
    <t>//piao.damai.cn/121728.html</t>
  </si>
  <si>
    <t>2017奇迹演唱会-杭州站</t>
  </si>
  <si>
    <t>//piao.damai.cn/124343.html</t>
  </si>
  <si>
    <t>2017林忆莲Pranava巡回演唱会杭州站</t>
  </si>
  <si>
    <t>//piao.damai.cn/121989.html</t>
  </si>
  <si>
    <t>朴树“好好地II”2017中国巡回演唱会-杭州站</t>
  </si>
  <si>
    <t>//piao.damai.cn/113622.html</t>
  </si>
  <si>
    <t>谭咏麟银河岁月40载世界巡回演唱会2017·杭州站</t>
  </si>
  <si>
    <t>//piao.damai.cn/119323.html</t>
  </si>
  <si>
    <t>2017 COCO 李玟18世界巡回演唱会•杭州站</t>
  </si>
  <si>
    <t>//piao.damai.cn/123109.html</t>
  </si>
  <si>
    <t>一年生KRIST&amp;SINGTO;粉丝见面会-杭州站</t>
  </si>
  <si>
    <t>//piao.damai.cn/124283.html</t>
  </si>
  <si>
    <t>【万有音乐系】刘瑞琦“温暖的房间”2017巡回演唱会•杭州站</t>
  </si>
  <si>
    <t>//piao.damai.cn/121981.html</t>
  </si>
  <si>
    <t>MAOLivehouse杭州</t>
  </si>
  <si>
    <t>MaiLive|一人一巡：白举纲野草巡演</t>
  </si>
  <si>
    <t>//piao.damai.cn/121859.html</t>
  </si>
  <si>
    <t>【万有音乐系】My song-Sophie Zelmani 苏菲 · 珊曼妮2017巡回演唱会·杭州站</t>
  </si>
  <si>
    <t>//piao.damai.cn/118194.html</t>
  </si>
  <si>
    <t>SOS CLUB</t>
  </si>
  <si>
    <t>06/08 CLUB SOS｜DON DIABLO</t>
  </si>
  <si>
    <t>//piao.damai.cn/123793.html</t>
  </si>
  <si>
    <t>2017吴俊余“什么情况”演唱会-杭州站</t>
  </si>
  <si>
    <t>//piao.damai.cn/121390.html</t>
  </si>
  <si>
    <t>【万有音乐系】董贞2017“十年江湖路·贞惜有你”巡回演唱会·杭州站</t>
  </si>
  <si>
    <t>//piao.damai.cn/118283.html</t>
  </si>
  <si>
    <t>酒球会(9-Club)</t>
  </si>
  <si>
    <t>Declan Galbraith 2017 CHILD OF MIND 中国巡演杭州站</t>
  </si>
  <si>
    <t>//piao.damai.cn/121861.html</t>
  </si>
  <si>
    <t>【MAO Live呈现】日本Jazz-Hiphop传奇NOMAK 2017China Tour杭州站</t>
  </si>
  <si>
    <t>//piao.damai.cn/124270.html</t>
  </si>
  <si>
    <t>马丁·赫肯斯2017你鼓舞了我世界巡演独唱音乐会</t>
  </si>
  <si>
    <t>//piao.damai.cn/124430.html</t>
  </si>
  <si>
    <t>2017春季巧虎大型舞台剧《蚂蚁王国历险记》杭州站</t>
  </si>
  <si>
    <t>//piao.damai.cn/117761.html</t>
  </si>
  <si>
    <t>杭州魔方剧院</t>
  </si>
  <si>
    <t>开心麻花合家欢音乐剧《三只小猪》</t>
  </si>
  <si>
    <t>//piao.damai.cn/120238.html</t>
  </si>
  <si>
    <t>原版巨制儿童舞台剧《托马斯&amp;朋友—嘉年华！来了！》杭州站</t>
  </si>
  <si>
    <t>//piao.damai.cn/118484.html</t>
  </si>
  <si>
    <t>儿童剧《超级飞侠—乐迪的秘密任务》</t>
  </si>
  <si>
    <t>//piao.damai.cn/124242.html</t>
  </si>
  <si>
    <t>//piao.damai.cn/119174.html</t>
  </si>
  <si>
    <t>//piao.damai.cn/119611.html</t>
  </si>
  <si>
    <t>2017新剧海底小纵队3之惊涛骇浪（杭州站）</t>
  </si>
  <si>
    <t>//piao.damai.cn/121716.html</t>
  </si>
  <si>
    <t>大型恐龙主题实景童话剧《你看起来好像很好吃》</t>
  </si>
  <si>
    <t>//piao.damai.cn/116947.html</t>
  </si>
  <si>
    <t>法国原版小丑剧《B先生与P先生在全世界》—杭州站</t>
  </si>
  <si>
    <t>//piao.damai.cn/122022.html</t>
  </si>
  <si>
    <t>//piao.damai.cn/118680.html</t>
  </si>
  <si>
    <t>丹麦Alborg Art Theatre 旗舰级亲子音乐舞台剧《The swans天鹅》2017Christmas Special中文圣诞特制版</t>
  </si>
  <si>
    <t>//piao.damai.cn/122603.html</t>
  </si>
  <si>
    <t>加拿大智慧音乐学院亲子狂欢音乐会《玩转单词》</t>
  </si>
  <si>
    <t>//piao.damai.cn/121756.html</t>
  </si>
  <si>
    <t>//piao.damai.cn/118456.html</t>
  </si>
  <si>
    <t>快乐暑期·欧洲超级冰上秀冰上童话-小飞侠彼得·潘</t>
  </si>
  <si>
    <t>//piao.damai.cn/122184.html</t>
  </si>
  <si>
    <t>经典绘本儿童剧《猜猜我有多爱你 ＆ 我爱我的小故事书》</t>
  </si>
  <si>
    <t>//piao.damai.cn/122462.html</t>
  </si>
  <si>
    <t>美国儿童英语互动魔术秀《奇幻魔法学校》</t>
  </si>
  <si>
    <t>//piao.damai.cn/122910.html</t>
  </si>
  <si>
    <t>音乐剧《三只小猪》</t>
  </si>
  <si>
    <t>//piao.damai.cn/120449.html</t>
  </si>
  <si>
    <t>古风神话儿童剧《宝莲灯》</t>
  </si>
  <si>
    <t>//piao.damai.cn/123950.html</t>
  </si>
  <si>
    <t>【小橙堡】大型卡通人偶剧《洋葱头历险记》</t>
  </si>
  <si>
    <t>//piao.damai.cn/120021.html</t>
  </si>
  <si>
    <t>杭州艺苑剧场</t>
  </si>
  <si>
    <t>儿童剧《前进！前进！大肚猴！》</t>
  </si>
  <si>
    <t>//piao.damai.cn/123898.html</t>
  </si>
  <si>
    <t>《新加坡琴韵之声少儿弦乐团音乐会》</t>
  </si>
  <si>
    <t>//piao.damai.cn/124227.html</t>
  </si>
  <si>
    <t>德清县广播电视台剧场（原德清县会展中心剧场）</t>
  </si>
  <si>
    <t>德清站-加拿大智慧音乐学院亲子狂欢音乐会《玩转单词》</t>
  </si>
  <si>
    <t>//piao.damai.cn/123936.html</t>
  </si>
  <si>
    <t>新远木马剧场</t>
  </si>
  <si>
    <t>法国创意亲子剧《小玩意儿》</t>
  </si>
  <si>
    <t>//piao.damai.cn/123552.html</t>
  </si>
  <si>
    <t>儿童剧《河伯传奇》</t>
  </si>
  <si>
    <t>//piao.damai.cn/121130.html</t>
  </si>
  <si>
    <t>(萧山)加拿大智慧音乐学院亲子狂欢音乐会《玩转单词》</t>
  </si>
  <si>
    <t>//piao.damai.cn/119494.html</t>
  </si>
  <si>
    <t>2017贝肯熊大型亲子舞台剧《今天，运气真好》(杭州站)</t>
  </si>
  <si>
    <t>//piao.damai.cn/122347.html</t>
  </si>
  <si>
    <t>富阳影剧院</t>
  </si>
  <si>
    <t>//piao.damai.cn/124647.html</t>
  </si>
  <si>
    <t>2017杭州（国际）音乐节开幕音乐会</t>
  </si>
  <si>
    <t>//piao.damai.cn/124140.html</t>
  </si>
  <si>
    <t>爱乐汇•“致爱丽丝”经典浪漫钢琴名曲音乐会</t>
  </si>
  <si>
    <t>//piao.damai.cn/120287.html</t>
  </si>
  <si>
    <t>【万有音乐系】2017北野武·久石让电影音乐视听音乐会·杭州站</t>
  </si>
  <si>
    <t>//piao.damai.cn/118476.html</t>
  </si>
  <si>
    <t>爱乐汇·“天空之城”久石让 宫崎骏动漫作品视听音乐会</t>
  </si>
  <si>
    <t>//piao.damai.cn/116926.html</t>
  </si>
  <si>
    <t>2017杭州（国际）音乐节德国慕尼黑爱乐弦乐室内乐团专场音乐会</t>
  </si>
  <si>
    <t>//piao.damai.cn/124138.html</t>
  </si>
  <si>
    <t>【万有音乐系】天堂电影院·奥斯卡经典电影原声钢琴大提琴视听音乐会·杭州站</t>
  </si>
  <si>
    <t>//piao.damai.cn/118192.html</t>
  </si>
  <si>
    <t>吉普赛之魂 西班牙弗拉门戈音乐会</t>
  </si>
  <si>
    <t>//piao.damai.cn/122460.html</t>
  </si>
  <si>
    <t>//piao.damai.cn/122110.html</t>
  </si>
  <si>
    <t>2017杭州（国际）音乐节爵士小号马萨利斯和美国林肯中心爵士团音乐会</t>
  </si>
  <si>
    <t>//piao.damai.cn/124139.html</t>
  </si>
  <si>
    <t>2017（国际）音乐节奥地利维也纳爱乐铜管重奏音乐会</t>
  </si>
  <si>
    <t>//piao.damai.cn/124130.html</t>
  </si>
  <si>
    <t>爱乐汇•《夜的钢琴曲》石进钢琴作品演奏会</t>
  </si>
  <si>
    <t>//piao.damai.cn/122257.html</t>
  </si>
  <si>
    <t>室内乐4 杭州爱乐乐团2016-2017年音乐季音乐会</t>
  </si>
  <si>
    <t>//piao.damai.cn/119342.html</t>
  </si>
  <si>
    <t>拜伦的诗篇杭州爱乐乐团2016-2017年音乐季音乐会</t>
  </si>
  <si>
    <t>//piao.damai.cn/119337.html</t>
  </si>
  <si>
    <t>久石让动漫视听音乐会II</t>
  </si>
  <si>
    <t>//piao.damai.cn/123897.html</t>
  </si>
  <si>
    <t>神话降临・指环杭州爱乐乐团2016-2017年音乐季音乐会</t>
  </si>
  <si>
    <t>//piao.damai.cn/119264.html</t>
  </si>
  <si>
    <t>室内乐5杭州爱乐乐团2016-2017年音乐季音乐会</t>
  </si>
  <si>
    <t>//piao.damai.cn/119343.html</t>
  </si>
  <si>
    <t>《舞曲之夜--澳大利亚“非凡管乐五重奏”音乐会》</t>
  </si>
  <si>
    <t>//piao.damai.cn/114526.html</t>
  </si>
  <si>
    <t>2017杭州（国际）音乐节“龙四重奏”室内乐团音乐会</t>
  </si>
  <si>
    <t>//piao.damai.cn/124133.html</t>
  </si>
  <si>
    <t>西戏•音乐季《七贤艺术音乐私塾》“悟醒狂禅”— 精神世界与“舍卫国”第六部</t>
  </si>
  <si>
    <t>//piao.damai.cn/119930.html</t>
  </si>
  <si>
    <t>2017杭州（国际）音乐节“钢琴一.二.三”音乐会</t>
  </si>
  <si>
    <t>//piao.damai.cn/124132.html</t>
  </si>
  <si>
    <t>2017杭州（国际）音乐节德国柏林钢琴打击乐团音乐会</t>
  </si>
  <si>
    <t>//piao.damai.cn/124137.html</t>
  </si>
  <si>
    <t>勃拉姆斯专场--小提琴与钢琴二重奏音乐会</t>
  </si>
  <si>
    <t>//piao.damai.cn/114530.html</t>
  </si>
  <si>
    <t>//piao.damai.cn/122729.html</t>
  </si>
  <si>
    <t>【万有音乐系】陈萨2017年钢琴独奏会全国巡演·杭州站</t>
  </si>
  <si>
    <t>//piao.damai.cn/117525.html</t>
  </si>
  <si>
    <t>浪漫金秋-德国双钢琴音乐会</t>
  </si>
  <si>
    <t>//piao.damai.cn/122686.html</t>
  </si>
  <si>
    <t>PianoLab 音乐沙龙季金海钢琴音乐会</t>
  </si>
  <si>
    <t>//piao.damai.cn/122723.html</t>
  </si>
  <si>
    <t>【万有音乐系】肖邦传奇-邓泰山钢琴独奏音乐会·杭州站</t>
  </si>
  <si>
    <t>//piao.damai.cn/120073.html</t>
  </si>
  <si>
    <t>浙江胜利剧院</t>
  </si>
  <si>
    <t>【万有音乐系】钢琴故事会《维也纳之恋-贝多芬的爱情故事》</t>
  </si>
  <si>
    <t>//piao.damai.cn/121146.html</t>
  </si>
  <si>
    <t>西戏•音乐季《七贤艺术音乐私塾》“阁楼杂陈”一粒尘埃与整个世界 第七部</t>
  </si>
  <si>
    <t>//piao.damai.cn/119931.html</t>
  </si>
  <si>
    <t>《捷克三杰专场--小提琴与钢琴二重奏音乐会》</t>
  </si>
  <si>
    <t>//piao.damai.cn/114529.html</t>
  </si>
  <si>
    <t>天艺古筝-2017詹倩杭州音乐会</t>
  </si>
  <si>
    <t>//piao.damai.cn/123874.html</t>
  </si>
  <si>
    <t>天利音乐“猫和老鼠的贝多芬”—世界钢琴名曲快乐视听音乐会</t>
  </si>
  <si>
    <t>//piao.damai.cn/120336.html</t>
  </si>
  <si>
    <t>PianoLab 音乐沙龙季侯乐天喜剧沙龙音乐会</t>
  </si>
  <si>
    <t>//piao.damai.cn/122900.html</t>
  </si>
  <si>
    <t>【万有音乐系】钢琴故事会《泰丽莎之恋—贝多芬在维也纳》•杭州站</t>
  </si>
  <si>
    <t>//piao.damai.cn/121976.html</t>
  </si>
  <si>
    <t>《弓舞弦歌吕婷婷二胡独奏音乐会》</t>
  </si>
  <si>
    <t>//piao.damai.cn/124524.html</t>
  </si>
  <si>
    <t>2017杭州（国际）音乐节闭幕音乐会</t>
  </si>
  <si>
    <t>//piao.damai.cn/124135.html</t>
  </si>
  <si>
    <t>杭州蜂巢剧场（杭杂小剧场）</t>
  </si>
  <si>
    <t>//piao.damai.cn/116642.html</t>
  </si>
  <si>
    <t>阿加莎·克里斯蒂经典悬疑剧《无人生还》杭州站</t>
  </si>
  <si>
    <t>//piao.damai.cn/118073.html</t>
  </si>
  <si>
    <t>开心麻花爆笑舞台剧《我叫白小飞》</t>
  </si>
  <si>
    <t>//piao.damai.cn/117830.html</t>
  </si>
  <si>
    <t>北京人艺话剧《李白》</t>
  </si>
  <si>
    <t>//piao.damai.cn/118692.html</t>
  </si>
  <si>
    <t>百老汇原版经典音乐剧《修女也疯狂》杭州站</t>
  </si>
  <si>
    <t>//piao.damai.cn/120436.html</t>
  </si>
  <si>
    <t>大型多媒体仙侠奇幻舞台剧《仙剑奇侠传一》</t>
  </si>
  <si>
    <t>//piao.damai.cn/120544.html</t>
  </si>
  <si>
    <t>许鞍华x张爱玲x王安忆x焦媛舞台力作《金锁记》</t>
  </si>
  <si>
    <t>//piao.damai.cn/120156.html</t>
  </si>
  <si>
    <t>孟京辉戏剧作品《九又二分之一爱情》</t>
  </si>
  <si>
    <t>//piao.damai.cn/116643.html</t>
  </si>
  <si>
    <t>//piao.damai.cn/116644.html</t>
  </si>
  <si>
    <t>2017杭州（国际）音乐节中央歌剧院歌剧《图兰朵》</t>
  </si>
  <si>
    <t>//piao.damai.cn/124141.html</t>
  </si>
  <si>
    <t>//piao.damai.cn/118840.html</t>
  </si>
  <si>
    <t>麦戏聚 | 3D多媒体舞台剧《三体》杭州站</t>
  </si>
  <si>
    <t>//piao.damai.cn/117455.html</t>
  </si>
  <si>
    <t>爆笑悬疑剧《破罐记》</t>
  </si>
  <si>
    <t>//piao.damai.cn/121025.html</t>
  </si>
  <si>
    <t>西戏•西班牙默剧《安德鲁与多莉尼》</t>
  </si>
  <si>
    <t>//piao.damai.cn/122540.html</t>
  </si>
  <si>
    <t>孟京辉戏剧作品《臭虫》</t>
  </si>
  <si>
    <t>//piao.damai.cn/122535.html</t>
  </si>
  <si>
    <t>台湾果陀剧场职场喜剧《五斗米靠腰》杭州站</t>
  </si>
  <si>
    <t>//piao.damai.cn/116669.html</t>
  </si>
  <si>
    <t>世界经典性话剧《阴道独白》</t>
  </si>
  <si>
    <t>//piao.damai.cn/122912.html</t>
  </si>
  <si>
    <t>2017《蒋公的面子》杭州站</t>
  </si>
  <si>
    <t>//piao.damai.cn/121815.html</t>
  </si>
  <si>
    <t>2017重磅新戏《莎士比亚别生气》</t>
  </si>
  <si>
    <t>//piao.damai.cn/120533.html</t>
  </si>
  <si>
    <t>英国经典闹剧《糊涂戏班》</t>
  </si>
  <si>
    <t>//piao.damai.cn/123846.html</t>
  </si>
  <si>
    <t>浙话新春话剧节话剧《秋水山庄》</t>
  </si>
  <si>
    <t>//piao.damai.cn/122791.html</t>
  </si>
  <si>
    <t>浙江省文化馆小剧场（原群艺馆小剧场）</t>
  </si>
  <si>
    <t>英文原版话剧  《一个人的莎士比亚》</t>
  </si>
  <si>
    <t>//piao.damai.cn/121813.html</t>
  </si>
  <si>
    <t>【万有音乐系】钢琴小歌剧《克拉拉的情殇》</t>
  </si>
  <si>
    <t>//piao.damai.cn/120020.html</t>
  </si>
  <si>
    <t>中央歌剧院《歌剧唱段名家演唱会》</t>
  </si>
  <si>
    <t>//piao.damai.cn/118698.html</t>
  </si>
  <si>
    <t>西戏•小丑默剧《红鼻子贞德大战洗衣房》瑞士国宝级艺术家Gardi Hutter</t>
  </si>
  <si>
    <t>//piao.damai.cn/123697.html</t>
  </si>
  <si>
    <t>《青青小戏班》</t>
  </si>
  <si>
    <t>//piao.damai.cn/123696.html</t>
  </si>
  <si>
    <t>国家艺术基金政论体话剧《谁主沉浮》</t>
  </si>
  <si>
    <t>//piao.damai.cn/117189.html</t>
  </si>
  <si>
    <t>SHE SAYS西婵国际剧场（成都市水碾河路48号）</t>
  </si>
  <si>
    <t>爱乐汇•俄罗斯芭蕾舞《天鹅湖》</t>
  </si>
  <si>
    <t>//piao.damai.cn/116479.html</t>
  </si>
  <si>
    <t>爱乐汇•俄罗斯芭蕾舞《胡桃夹子》</t>
  </si>
  <si>
    <t>//piao.damai.cn/116480.html</t>
  </si>
  <si>
    <t>四川省体育馆</t>
  </si>
  <si>
    <t>菁英航运2017国际乒联世界巡回赛中国公开赛</t>
  </si>
  <si>
    <t>//piao.damai.cn/124008.html</t>
  </si>
  <si>
    <t>双流体育中心</t>
  </si>
  <si>
    <t>The Color Run™ 彩色跑成都站</t>
  </si>
  <si>
    <t>//piao.damai.cn/124012.html</t>
  </si>
  <si>
    <t>成都远洋太古里</t>
  </si>
  <si>
    <t>毕加索&amp;达利艺术真迹展</t>
  </si>
  <si>
    <t>//piao.damai.cn/123158.html</t>
  </si>
  <si>
    <t>来福士广场</t>
  </si>
  <si>
    <t>《印象人生照相馆》时光映迹体验展—成都站</t>
  </si>
  <si>
    <t>//piao.damai.cn/121809.html</t>
  </si>
  <si>
    <t>成都万象城</t>
  </si>
  <si>
    <t>生存的穿越--远古巨“兽”展</t>
  </si>
  <si>
    <t>//piao.damai.cn/123041.html</t>
  </si>
  <si>
    <t>MR.X迷之城堡</t>
  </si>
  <si>
    <t>《MR.X》迷之城堡成都站</t>
  </si>
  <si>
    <t>//piao.damai.cn/61607.html</t>
  </si>
  <si>
    <t>金牛宾馆大礼堂</t>
  </si>
  <si>
    <t>樊登书友见面分享会暨樊登读书会企业版发布会</t>
  </si>
  <si>
    <t>//piao.damai.cn/123203.html</t>
  </si>
  <si>
    <t>(喜来登酒店东楼)大中华国际演艺中心</t>
  </si>
  <si>
    <t>【喜来登酒店东楼】大中华国际演艺中心</t>
  </si>
  <si>
    <t>//piao.damai.cn/66341.html</t>
  </si>
  <si>
    <t>大麦网成都站</t>
  </si>
  <si>
    <t>中俄国际文化艺术大赛报名</t>
  </si>
  <si>
    <t>//piao.damai.cn/123319.html</t>
  </si>
  <si>
    <t>经典汇</t>
  </si>
  <si>
    <t>【经典汇】主题活动：健康生活一日学</t>
  </si>
  <si>
    <t>//piao.damai.cn/123140.html</t>
  </si>
  <si>
    <t>【经典汇】主题活动：唤醒少儿天赋</t>
  </si>
  <si>
    <t>//piao.damai.cn/123139.html</t>
  </si>
  <si>
    <t>天府新区兴隆湖</t>
  </si>
  <si>
    <t>2017活润·活力元气意起跑</t>
  </si>
  <si>
    <t>//piao.damai.cn/124779.html</t>
  </si>
  <si>
    <t>2017岳云鹏相声专场—成都站</t>
  </si>
  <si>
    <t>//piao.damai.cn/121068.html</t>
  </si>
  <si>
    <t>哈哈曲艺社</t>
  </si>
  <si>
    <t>哈哈曲艺社牙尖相声大会</t>
  </si>
  <si>
    <t>//piao.damai.cn/41884.html</t>
  </si>
  <si>
    <t>锦城艺术宫</t>
  </si>
  <si>
    <t>“牙尖上的成都”卢匕李阳脱口秀</t>
  </si>
  <si>
    <t>//piao.damai.cn/124169.html</t>
  </si>
  <si>
    <t>桃花扇全本及选场 通票</t>
  </si>
  <si>
    <t>//piao.damai.cn/118957.html</t>
  </si>
  <si>
    <t>锦江剧场</t>
  </si>
  <si>
    <t>经典传统川剧《芙蓉国粹》特价门票</t>
  </si>
  <si>
    <t>//piao.damai.cn/45430.html</t>
  </si>
  <si>
    <t>春风上巳天·成都站—川昆合演特别场</t>
  </si>
  <si>
    <t>//piao.damai.cn/118643.html</t>
  </si>
  <si>
    <t>奥克斯广场5楼</t>
  </si>
  <si>
    <t>哈哈曲艺社蓉城瓦肆牙尖相声、脱口秀专场</t>
  </si>
  <si>
    <t>//piao.damai.cn/120228.html</t>
  </si>
  <si>
    <t>蜀风雅韵剧院</t>
  </si>
  <si>
    <t>经典传统川剧《蜀风雅韵》特价门票</t>
  </si>
  <si>
    <t>//piao.damai.cn/74959.html</t>
  </si>
  <si>
    <t>锦里结义楼</t>
  </si>
  <si>
    <t>锦里·结义楼—史诗情景剧《乐舞三国》</t>
  </si>
  <si>
    <t>//piao.damai.cn/103768.html</t>
  </si>
  <si>
    <t>朴树“好好地II”2017中国巡回演唱会－成都站</t>
  </si>
  <si>
    <t>//piao.damai.cn/117926.html</t>
  </si>
  <si>
    <t>[A CLASSIC TOUR 学友.经典]世界巡回演唱会 成都站</t>
  </si>
  <si>
    <t>//piao.damai.cn/121916.html</t>
  </si>
  <si>
    <t>MaiLive | 林宥嘉 THE GREAT YOGA 2017世界巡回演唱会－成都站</t>
  </si>
  <si>
    <t>//piao.damai.cn/121997.html</t>
  </si>
  <si>
    <t>2017蔡健雅”列穆尼亚 LEMURIA”世界巡回演唱会成都站</t>
  </si>
  <si>
    <t>//piao.damai.cn/118052.html</t>
  </si>
  <si>
    <t>成都欢乐谷</t>
  </si>
  <si>
    <t>2017“诗与远方”音乐节暨成都欢乐谷三期开园盛典</t>
  </si>
  <si>
    <t>//piao.damai.cn/123856.html</t>
  </si>
  <si>
    <t>刘瑞琦“温暖的房间”2017巡回演唱会--成都站</t>
  </si>
  <si>
    <t>//piao.damai.cn/122180.html</t>
  </si>
  <si>
    <t>世外桃源大剧院</t>
  </si>
  <si>
    <t>【咪咕音乐现场】水木年华“青春不再见”演唱会 成都站</t>
  </si>
  <si>
    <t>//piao.damai.cn/124073.html</t>
  </si>
  <si>
    <t>东郊记忆·演艺中心</t>
  </si>
  <si>
    <t>Live 4 LIVE《尖叫现场》·曹格 大声说爱 Music Live-成都站</t>
  </si>
  <si>
    <t>//piao.damai.cn/124388.html</t>
  </si>
  <si>
    <t>韦礼安2017“放开那女孩”巡回演唱会 成都站</t>
  </si>
  <si>
    <t>//piao.damai.cn/119582.html</t>
  </si>
  <si>
    <t>Live 4 LIVE《尖叫现场》“重show旧好”再见·好女人演唱会-成都站</t>
  </si>
  <si>
    <t>//piao.damai.cn/123101.html</t>
  </si>
  <si>
    <t>阿坝州红原县邛溪镇</t>
  </si>
  <si>
    <t>四川省夏季音乐季  2017红原大草原夏季雅克音乐季</t>
  </si>
  <si>
    <t>//piao.damai.cn/124656.html</t>
  </si>
  <si>
    <t>成都space酒吧</t>
  </si>
  <si>
    <t>SPACE CLUB | 06/08 NICKY romero</t>
  </si>
  <si>
    <t>//piao.damai.cn/121381.html</t>
  </si>
  <si>
    <t>特仑苏音乐厅</t>
  </si>
  <si>
    <t>My song-Sophie Zelmani 苏菲·珊曼妮2017巡回演唱会</t>
  </si>
  <si>
    <t>//piao.damai.cn/116802.html</t>
  </si>
  <si>
    <t>东郊记忆·蜂巢剧场</t>
  </si>
  <si>
    <t>蜜蜂少女队成都一队剧场主题公演</t>
  </si>
  <si>
    <t>//piao.damai.cn/106761.html</t>
  </si>
  <si>
    <t>汪睿“现在见面吧”2017巡回演唱会 成都站</t>
  </si>
  <si>
    <t>//piao.damai.cn/118402.html</t>
  </si>
  <si>
    <t>Hanna Turi The  Dearest  Friend 2017 巡回演唱会—成都站</t>
  </si>
  <si>
    <t>//piao.damai.cn/123291.html</t>
  </si>
  <si>
    <t>成都梵木创艺区正火艺术中心1号馆</t>
  </si>
  <si>
    <t>Declan Galbraith 2017 CHILD OF MIND 中国巡演成都站</t>
  </si>
  <si>
    <t>//piao.damai.cn/122322.html</t>
  </si>
  <si>
    <t>太阳部落“带我到山顶”2017巡回演唱会</t>
  </si>
  <si>
    <t>//piao.damai.cn/123059.html</t>
  </si>
  <si>
    <t>超级飞侠之《乐迪的秘密任务》</t>
  </si>
  <si>
    <t>//piao.damai.cn/122182.html</t>
  </si>
  <si>
    <t>儿童舞台剧《托马斯&amp;朋友-嘉年华！来了！》</t>
  </si>
  <si>
    <t>//piao.damai.cn/122874.html</t>
  </si>
  <si>
    <t>ETC（成都大悦城店）</t>
  </si>
  <si>
    <t>月月鸟·3D多媒体儿童剧《宫鸡女侠》</t>
  </si>
  <si>
    <t>//piao.damai.cn/119781.html</t>
  </si>
  <si>
    <t>经典童话人偶剧《小红帽》-成都站</t>
  </si>
  <si>
    <t>//piao.damai.cn/116221.html</t>
  </si>
  <si>
    <t>2017年春季巧虎大型舞台剧《蚂蚁王国历险记》 成都站</t>
  </si>
  <si>
    <t>//piao.damai.cn/118657.html</t>
  </si>
  <si>
    <t>加拿大全场互动亲子演出《你是演奏家》</t>
  </si>
  <si>
    <t>//piao.damai.cn/123520.html</t>
  </si>
  <si>
    <t>成都市劳动人民文化宫梦想剧场</t>
  </si>
  <si>
    <t>限量特卖.凡石大型魔幻亲子儿童剧《月亮公主之冲破迷雾》——成都站</t>
  </si>
  <si>
    <t>//piao.damai.cn/120481.html</t>
  </si>
  <si>
    <t>东郊记忆·荷苗小剧场（成华小礼堂）</t>
  </si>
  <si>
    <t>荷苗经典儿童剧系列 《绿野仙踪Ⅰ奔向奥兹国》-成都站</t>
  </si>
  <si>
    <t>//piao.damai.cn/123610.html</t>
  </si>
  <si>
    <t>月月鸟·3D多媒体儿童剧《冰雪女王》</t>
  </si>
  <si>
    <t>//piao.damai.cn/119297.html</t>
  </si>
  <si>
    <t>大型恐龙主题实景童话剧《你看起来好像很好吃》  成都站</t>
  </si>
  <si>
    <t>//piao.damai.cn/120314.html</t>
  </si>
  <si>
    <t>限量特卖·凡石儿童剧《百分百老爸》</t>
  </si>
  <si>
    <t>//piao.damai.cn/118475.html</t>
  </si>
  <si>
    <t>彩色熊猫剧场</t>
  </si>
  <si>
    <t>彩色熊猫裸眼3D全息儿童剧《白雪公主》</t>
  </si>
  <si>
    <t>//piao.damai.cn/119392.html</t>
  </si>
  <si>
    <t>凯德天府·自由戏剧亲子微剧场</t>
  </si>
  <si>
    <t>经典绘本儿童剧《猜猜我有多爱你》</t>
  </si>
  <si>
    <t>//piao.damai.cn/120151.html</t>
  </si>
  <si>
    <t>成都市妇女儿童中心剧场</t>
  </si>
  <si>
    <t>第七届中国儿童戏剧节成都分会场 提线木偶剧《木偶马戏团》</t>
  </si>
  <si>
    <t>//piao.damai.cn/124267.html</t>
  </si>
  <si>
    <t>天利音乐“猫和老鼠的贝多芬”—世界钢琴名曲快乐视听音乐会（儿童专场）</t>
  </si>
  <si>
    <t>//piao.damai.cn/122167.html</t>
  </si>
  <si>
    <t>第七届中国儿童戏剧节成都分会场 儿童剧《伊索寓言》</t>
  </si>
  <si>
    <t>//piao.damai.cn/124268.html</t>
  </si>
  <si>
    <t>四川人艺戏剧工场</t>
  </si>
  <si>
    <t>法国CREA剧团木偶戏 《小玩意儿》</t>
  </si>
  <si>
    <t>//piao.damai.cn/124604.html</t>
  </si>
  <si>
    <t>//piao.damai.cn/123998.html</t>
  </si>
  <si>
    <t>新声剧场</t>
  </si>
  <si>
    <t>第七届中国儿童戏剧节成都分会场 童话剧《马兰花》</t>
  </si>
  <si>
    <t>//piao.damai.cn/124278.html</t>
  </si>
  <si>
    <t>第七届中国儿童戏剧节成都分会场 木偶音乐剧《一千零一朵玫瑰花》</t>
  </si>
  <si>
    <t>//piao.damai.cn/124254.html</t>
  </si>
  <si>
    <t>第七届中国儿童戏剧节成都分会场 互动游戏剧《爱吃糖果的大老虎》</t>
  </si>
  <si>
    <t>//piao.damai.cn/124264.html</t>
  </si>
  <si>
    <t>荷苗小剧场（眉山雕像广场店）</t>
  </si>
  <si>
    <t>荷苗小剧场新编儿童剧《咕噜咕噜牛》-眉山站</t>
  </si>
  <si>
    <t>//piao.damai.cn/122581.html</t>
  </si>
  <si>
    <t>第七届中国儿童戏剧节成都分会场 原创3D多媒体儿童剧《哪吒》</t>
  </si>
  <si>
    <t>//piao.damai.cn/124279.html</t>
  </si>
  <si>
    <t>3D多媒体合家欢儿童剧《美食传奇：Panda秀》</t>
  </si>
  <si>
    <t>//piao.damai.cn/123523.html</t>
  </si>
  <si>
    <t>第七届中国儿童戏剧节成都分会场 儿童剧《疯狂的猿人》</t>
  </si>
  <si>
    <t>//piao.damai.cn/124274.html</t>
  </si>
  <si>
    <t>第七届中国儿童戏剧节成都分会场 动漫儿童剧《小红帽与倒霉狼》</t>
  </si>
  <si>
    <t>//piao.damai.cn/124725.html</t>
  </si>
  <si>
    <t>爱乐汇• 天空之城 久石让·宫崎骏经典动漫作品视听音乐会</t>
  </si>
  <si>
    <t>//piao.damai.cn/113836.html</t>
  </si>
  <si>
    <t>四川爱乐乐团6月09日考级音乐会一</t>
  </si>
  <si>
    <t>//piao.damai.cn/123922.html</t>
  </si>
  <si>
    <t>香港中乐团音乐会</t>
  </si>
  <si>
    <t>//piao.damai.cn/123323.html</t>
  </si>
  <si>
    <t>四川爱乐乐团6月10日考级音乐会二</t>
  </si>
  <si>
    <t>//piao.damai.cn/123931.html</t>
  </si>
  <si>
    <t>//piao.damai.cn/116807.html</t>
  </si>
  <si>
    <t>爱乐汇—“致•爱丽丝”经典浪漫钢琴名曲音乐会</t>
  </si>
  <si>
    <t>//piao.damai.cn/113838.html</t>
  </si>
  <si>
    <t>四川音乐学院大音乐厅</t>
  </si>
  <si>
    <t>薛汀哲钢琴与交响音乐会暨原创钢琴协奏曲《七旬少年的再次远航》全国首演   川音</t>
  </si>
  <si>
    <t>//piao.damai.cn/123795.html</t>
  </si>
  <si>
    <t>“千与千寻”宫崎骏·久石让动漫视听系列主题音乐会 成都站</t>
  </si>
  <si>
    <t>//piao.damai.cn/118721.html</t>
  </si>
  <si>
    <t>古典音乐骑士——雅马哈艺术家爱德华昆斯钢琴音乐会</t>
  </si>
  <si>
    <t>//piao.damai.cn/123134.html</t>
  </si>
  <si>
    <t>品堯·钢琴家俱乐部·Animenz Live 2017 动漫钢琴演奏会·成都站</t>
  </si>
  <si>
    <t>//piao.damai.cn/116483.html</t>
  </si>
  <si>
    <t>弦乐上的经典-四川音乐学院交响乐团室内乐专场  川音</t>
  </si>
  <si>
    <t>//piao.damai.cn/124346.html</t>
  </si>
  <si>
    <t>VIDEO GAMES LIVE 暴雪游戏音乐会—成都站</t>
  </si>
  <si>
    <t>//piao.damai.cn/121647.html</t>
  </si>
  <si>
    <t>【环球音乐之旅】西班牙钢琴家帕布洛•阿莫罗斯</t>
  </si>
  <si>
    <t>//piao.damai.cn/120435.html</t>
  </si>
  <si>
    <t>路易莎达钢琴独奏音乐会   川音</t>
  </si>
  <si>
    <t>//piao.damai.cn/120231.html</t>
  </si>
  <si>
    <t>2017北野武·久石让电影音乐视听音乐会 成都站</t>
  </si>
  <si>
    <t>//piao.damai.cn/118723.html</t>
  </si>
  <si>
    <t>金沙剧场</t>
  </si>
  <si>
    <t>【天姿国乐】2017年四季音乐会No.3 《夏·丝路箜篌引》</t>
  </si>
  <si>
    <t>//piao.damai.cn/124349.html</t>
  </si>
  <si>
    <t>东郊记忆-唯乐音乐厅</t>
  </si>
  <si>
    <t>【唯乐音乐厅】流觞曲水——诗与歌的对话</t>
  </si>
  <si>
    <t>//piao.damai.cn/123304.html</t>
  </si>
  <si>
    <t>钢琴小歌剧《克拉拉的情殇》--成都站</t>
  </si>
  <si>
    <t>//piao.damai.cn/119472.html</t>
  </si>
  <si>
    <t>日本原版宫崎骏动漫“天空之城”—北京管乐交响乐团视听音乐会</t>
  </si>
  <si>
    <t>//piao.damai.cn/120798.html</t>
  </si>
  <si>
    <t>音乐剧《丝路恋歌》</t>
  </si>
  <si>
    <t>//piao.damai.cn/124359.html</t>
  </si>
  <si>
    <t>【环球音乐之旅】美国明尼阿波利斯吉他四重奏</t>
  </si>
  <si>
    <t>//piao.damai.cn/120437.html</t>
  </si>
  <si>
    <t>肖邦传奇—邓泰山钢琴独奏音乐会 — 成都站</t>
  </si>
  <si>
    <t>//piao.damai.cn/119481.html</t>
  </si>
  <si>
    <t>//piao.damai.cn/119232.html</t>
  </si>
  <si>
    <t>归来的星光——张海鸥钢琴独奏音乐会</t>
  </si>
  <si>
    <t>//piao.damai.cn/120434.html</t>
  </si>
  <si>
    <t>轻安</t>
  </si>
  <si>
    <t>陈响和他的朋友们 古典乐赏系列之八： “夏日最后一朵玫瑰”的沙龙音乐会</t>
  </si>
  <si>
    <t>//piao.damai.cn/124165.html</t>
  </si>
  <si>
    <t>双腔葫芦埙专场音乐会王其书教授国家发明奖获奖成果展示  川音</t>
  </si>
  <si>
    <t>//piao.damai.cn/124344.html</t>
  </si>
  <si>
    <t>//piao.damai.cn/122020.html</t>
  </si>
  <si>
    <t>【环球音乐之旅】葡萄牙钢琴家玛塔•梅内兹</t>
  </si>
  <si>
    <t>//piao.damai.cn/120536.html</t>
  </si>
  <si>
    <t>【环球音乐之旅】戴高-莱奥纳蒂小提琴钢琴二重奏</t>
  </si>
  <si>
    <t>//piao.damai.cn/120537.html</t>
  </si>
  <si>
    <t>“魔女宅急便”宫崎骏·久石让动漫视听系列主题音乐会—成都站</t>
  </si>
  <si>
    <t>//piao.damai.cn/119221.html</t>
  </si>
  <si>
    <t>【环球音乐之旅】德国钢琴家英格•丹霍恩</t>
  </si>
  <si>
    <t>//piao.damai.cn/120538.html</t>
  </si>
  <si>
    <t>2017北野武·久石让电影音乐视听音乐会--成都站</t>
  </si>
  <si>
    <t>//piao.damai.cn/119227.html</t>
  </si>
  <si>
    <t>诗琴画意—钢琴女诗人郑慧博士中国巡演</t>
  </si>
  <si>
    <t>//piao.damai.cn/124077.html</t>
  </si>
  <si>
    <t>品堯•钢琴家俱乐部 / 旅美著名钢琴家贾然钢琴独奏音乐会</t>
  </si>
  <si>
    <t>//piao.damai.cn/122388.html</t>
  </si>
  <si>
    <t>美国“梦幻”小提琴二重奏 成都站</t>
  </si>
  <si>
    <t>//piao.damai.cn/124732.html</t>
  </si>
  <si>
    <t>名著改编最成功大戏 陈忠实最满意版本 陕西人艺《白鹿原》</t>
  </si>
  <si>
    <t>//piao.damai.cn/123292.html</t>
  </si>
  <si>
    <t>开心麻花爆笑舞台剧《夏洛特烦恼》   成都站</t>
  </si>
  <si>
    <t>//piao.damai.cn/121014.html</t>
  </si>
  <si>
    <t>//piao.damai.cn/123703.html</t>
  </si>
  <si>
    <t>一戏两看•昆曲《桃花扇》（全本）</t>
  </si>
  <si>
    <t>//piao.damai.cn/118664.html</t>
  </si>
  <si>
    <t>麦戏聚|《十年一鉴》苗阜王声青曲社十周年全国巡演成都站</t>
  </si>
  <si>
    <t>//piao.damai.cn/121108.html</t>
  </si>
  <si>
    <t>阿加莎•克里斯蒂悬疑巨著《无人生还》中文版</t>
  </si>
  <si>
    <t>//piao.damai.cn/124256.html</t>
  </si>
  <si>
    <t>赖声川名剧-《那一夜，在旅途中说相声》 成都站</t>
  </si>
  <si>
    <t>//piao.damai.cn/120750.html</t>
  </si>
  <si>
    <t>//piao.damai.cn/122621.html</t>
  </si>
  <si>
    <t>峨影1958巴可激光巨幕厅</t>
  </si>
  <si>
    <t>NT Live in Chengdu“英国国家剧院现场”在成都 | 2017年第二单元“经典新作”</t>
  </si>
  <si>
    <t>//piao.damai.cn/120041.html</t>
  </si>
  <si>
    <t>许鞍华x张爱玲x王安忆x焦媛舞台力作《金锁记》—成都站</t>
  </si>
  <si>
    <t>//piao.damai.cn/120035.html</t>
  </si>
  <si>
    <t>B先生与P先生在全世界  成都站</t>
  </si>
  <si>
    <t>//piao.damai.cn/120748.html</t>
  </si>
  <si>
    <t>一戏两看•昆曲《桃花扇》（选场）</t>
  </si>
  <si>
    <t>//piao.damai.cn/118673.html</t>
  </si>
  <si>
    <t>黑螺艺术空间</t>
  </si>
  <si>
    <t>悬疑喜剧——《非常悬疑》</t>
  </si>
  <si>
    <t>//piao.damai.cn/123226.html</t>
  </si>
  <si>
    <t>开心麻花爆笑舞台剧《爷们儿》</t>
  </si>
  <si>
    <t>//piao.damai.cn/124092.html</t>
  </si>
  <si>
    <t>【品质舞台季】香港话剧团粤语原版《最后晚餐》</t>
  </si>
  <si>
    <t>//piao.damai.cn/122392.html</t>
  </si>
  <si>
    <t>【品质舞台季】爱丁堡前沿剧展 西班牙默剧《安德鲁与多莉尼》</t>
  </si>
  <si>
    <t>//piao.damai.cn/122369.html</t>
  </si>
  <si>
    <t>【买一赠一】超爆笑X超扯淡X莎翁全集《散打莎士比亚》</t>
  </si>
  <si>
    <t>//piao.damai.cn/122259.html</t>
  </si>
  <si>
    <t>《当德彪西遇上杜丽娘》成都站</t>
  </si>
  <si>
    <t>//piao.damai.cn/123414.html</t>
  </si>
  <si>
    <t>开心麻花经典爱情悬疑喜剧《阿翔》</t>
  </si>
  <si>
    <t>//piao.damai.cn/124002.html</t>
  </si>
  <si>
    <t>“鬼吹灯”姐妹篇《摸金玦》大型多媒体悬疑探险剧—成都站</t>
  </si>
  <si>
    <t>//piao.damai.cn/124094.html</t>
  </si>
  <si>
    <t>北京央华出品话剧《新原野》  成都站</t>
  </si>
  <si>
    <t>//piao.damai.cn/120751.html</t>
  </si>
  <si>
    <t>《维也纳之恋- 贝多芬的爱情故事》—成都站</t>
  </si>
  <si>
    <t>//piao.damai.cn/120193.html</t>
  </si>
  <si>
    <t>峨眉山演艺中心(乐山市)</t>
  </si>
  <si>
    <t>《功夫峨眉》</t>
  </si>
  <si>
    <t>//piao.damai.cn/89601.html</t>
  </si>
  <si>
    <t>广安大剧院</t>
  </si>
  <si>
    <t>“优秀剧目进广安”芭蕾舞剧《白毛女》</t>
  </si>
  <si>
    <t>//piao.damai.cn/123807.html</t>
  </si>
  <si>
    <t>“优秀剧目进广安”芭蕾舞剧《梁山伯与祝英台》</t>
  </si>
  <si>
    <t>//piao.damai.cn/123812.html</t>
  </si>
  <si>
    <t>//piao.damai.cn/121170.html</t>
  </si>
  <si>
    <t>武汉剧院</t>
  </si>
  <si>
    <t>麦戏聚 | 《十年一鉴》苗阜王声青曲社十周年全国巡演武汉站</t>
  </si>
  <si>
    <t>//piao.damai.cn/119111.html</t>
  </si>
  <si>
    <t>少帅出征 德云社-郭麒麟2017相声专场全国巡演  武汉站</t>
  </si>
  <si>
    <t>//piao.damai.cn/118288.html</t>
  </si>
  <si>
    <t>中南剧场大剧场</t>
  </si>
  <si>
    <t>2017武汉大学生戏剧艺术节 京剧《锁麟囊》</t>
  </si>
  <si>
    <t>//piao.damai.cn/124484.html</t>
  </si>
  <si>
    <t>武汉琴台大剧院</t>
  </si>
  <si>
    <t>国之瑰宝•保利情——中华优秀地方剧目展演之昆曲《牡丹亭》</t>
  </si>
  <si>
    <t>//piao.damai.cn/124187.html</t>
  </si>
  <si>
    <t>2017打开艺术之门系列--《小丑嘉年华十周年精选版》</t>
  </si>
  <si>
    <t>//piao.damai.cn/124456.html</t>
  </si>
  <si>
    <t>国之瑰宝•保利情——中华优秀地方剧目展演之大型原创黄梅戏《太白醉》</t>
  </si>
  <si>
    <t>//piao.damai.cn/124186.html</t>
  </si>
  <si>
    <t>国之瑰宝•保利情——中华优秀地方剧目展演晋剧《日昇昌票号》</t>
  </si>
  <si>
    <t>//piao.damai.cn/124190.html</t>
  </si>
  <si>
    <t>国之瑰宝•保利情——中华优秀地方剧目展演之民族管弦乐音乐会《北疆天籁》</t>
  </si>
  <si>
    <t>//piao.damai.cn/124189.html</t>
  </si>
  <si>
    <t>武汉体育中心体育馆—沌口</t>
  </si>
  <si>
    <t>薛之谦“我好像在哪见过你”—2017全国巡回演唱会武汉站</t>
  </si>
  <si>
    <t>//piao.damai.cn/123625.html</t>
  </si>
  <si>
    <t>湖北剧院</t>
  </si>
  <si>
    <t>周杰伦作品音乐剧《不能说的秘密》亚洲巡演武汉站</t>
  </si>
  <si>
    <t>//piao.damai.cn/122633.html</t>
  </si>
  <si>
    <t>张惠妹“乌托邦 2.0 庆典”世界巡回演唱会-武汉站(7月2日场)</t>
  </si>
  <si>
    <t>//piao.damai.cn/117908.html</t>
  </si>
  <si>
    <t>张惠妹“乌托邦 2.0 庆典”世界巡回演唱会-武汉站(7月1日场)</t>
  </si>
  <si>
    <t>//piao.damai.cn/116803.html</t>
  </si>
  <si>
    <t>音速431</t>
  </si>
  <si>
    <t>Mailive|陈楚生&amp;SPY.C2017;新专辑livehouse巡演 武汉站</t>
  </si>
  <si>
    <t>//piao.damai.cn/123982.html</t>
  </si>
  <si>
    <t>2017CoCo李玟18世界巡回演唱会-武汉站</t>
  </si>
  <si>
    <t>//piao.damai.cn/123040.html</t>
  </si>
  <si>
    <t>【万有音乐系】刘瑞琦“温暖的房间”2017巡回演唱会武汉站</t>
  </si>
  <si>
    <t>//piao.damai.cn/121725.html</t>
  </si>
  <si>
    <t>珞珈山剧院</t>
  </si>
  <si>
    <t>【万有音乐系】董贞2017“十年江湖路·贞惜有你”巡回演唱会----武汉站</t>
  </si>
  <si>
    <t>//piao.damai.cn/118330.html</t>
  </si>
  <si>
    <t>【万有音乐系】汪睿“现在见面吧”2017巡回演唱会—武汉站</t>
  </si>
  <si>
    <t>//piao.damai.cn/118278.html</t>
  </si>
  <si>
    <t>VOX LIVEHOUSE 武昌店</t>
  </si>
  <si>
    <t>Declan Galbraith 2017 CHILD OF MIND 中国巡演武汉站</t>
  </si>
  <si>
    <t>//piao.damai.cn/122262.html</t>
  </si>
  <si>
    <t>Faye飞 小太空 2017 China Tour 武汉</t>
  </si>
  <si>
    <t>//piao.damai.cn/124724.html</t>
  </si>
  <si>
    <t>硚口区竹叶海宜家荟聚购物中心 6楼（轻轨竹叶海站）</t>
  </si>
  <si>
    <t>"天才达芬奇 移动博物馆"全国巡回展览武汉站</t>
  </si>
  <si>
    <t>//piao.damai.cn/123299.html</t>
  </si>
  <si>
    <t>武汉长城汇</t>
  </si>
  <si>
    <t>新《印象莫奈：时光映迹艺术展》— 武汉站</t>
  </si>
  <si>
    <t>//piao.damai.cn/122938.html</t>
  </si>
  <si>
    <t>汉秀剧场</t>
  </si>
  <si>
    <t>汉秀</t>
  </si>
  <si>
    <t>//piao.damai.cn/116017.html</t>
  </si>
  <si>
    <t>奥山世纪广场1楼</t>
  </si>
  <si>
    <t>欧洲艺术启蒙展</t>
  </si>
  <si>
    <t>//piao.damai.cn/123731.html</t>
  </si>
  <si>
    <t>武汉天地壹方购物中心A1艺术展厅</t>
  </si>
  <si>
    <t>了不起的安徒生经典童话展</t>
  </si>
  <si>
    <t>//piao.damai.cn/124729.html</t>
  </si>
  <si>
    <t>古典芭蕾舞剧《天鹅湖》</t>
  </si>
  <si>
    <t>//piao.damai.cn/121126.html</t>
  </si>
  <si>
    <t>爱乐汇·俄罗斯芭蕾国家剧院芭蕾舞《天鹅湖》</t>
  </si>
  <si>
    <t>//piao.damai.cn/117856.html</t>
  </si>
  <si>
    <t>舞剧《千手观音》</t>
  </si>
  <si>
    <t>//piao.damai.cn/121131.html</t>
  </si>
  <si>
    <t>2017打开艺术之门系列11(A)--儿童芭蕾舞剧《天鹅湖》</t>
  </si>
  <si>
    <t>//piao.damai.cn/124680.html</t>
  </si>
  <si>
    <t>张继钢作品 舞蹈诗《侗》</t>
  </si>
  <si>
    <t>//piao.damai.cn/124438.html</t>
  </si>
  <si>
    <t>黄冈黄梅戏大剧院</t>
  </si>
  <si>
    <t>古典芭蕾舞剧《天鹅湖》-黄冈站</t>
  </si>
  <si>
    <t>//piao.damai.cn/118854.html</t>
  </si>
  <si>
    <t>2017打开艺术之门系列11(B)--儿童芭蕾舞剧《胡桃夹子》</t>
  </si>
  <si>
    <t>//piao.damai.cn/124683.html</t>
  </si>
  <si>
    <t>美国原版儿童音乐剧《爱探险的朵拉——海盗历险记》中文版</t>
  </si>
  <si>
    <t>//piao.damai.cn/121882.html</t>
  </si>
  <si>
    <t>美国原版儿童音乐剧《爱探险的朵拉——海盗历险记》 英文版</t>
  </si>
  <si>
    <t>//piao.damai.cn/121890.html</t>
  </si>
  <si>
    <t>【万有音乐系】“哈尔的移动城堡”宫崎骏·久石让动漫视听系列主题音乐会</t>
  </si>
  <si>
    <t>//piao.damai.cn/119354.html</t>
  </si>
  <si>
    <t>//piao.damai.cn/119355.html</t>
  </si>
  <si>
    <t>2017年春季巧虎大型舞台剧《蚂蚁王国历险记》武汉站</t>
  </si>
  <si>
    <t>//piao.damai.cn/120928.html</t>
  </si>
  <si>
    <t>//piao.damai.cn/116943.html</t>
  </si>
  <si>
    <t>3D多媒体奇幻亲子歌舞剧《冰雪女王》</t>
  </si>
  <si>
    <t>//piao.damai.cn/122580.html</t>
  </si>
  <si>
    <t>武汉人民艺术剧院·亲子剧场</t>
  </si>
  <si>
    <t>武汉人艺原创儿童剧《走，一起去寻宝》</t>
  </si>
  <si>
    <t>//piao.damai.cn/123605.html</t>
  </si>
  <si>
    <t>【湖北剧院童心嘉年华】浪漫经典童话剧《灰姑娘》</t>
  </si>
  <si>
    <t>//piao.damai.cn/123362.html</t>
  </si>
  <si>
    <t>丹麦Alborg Art Theatre 旗舰级亲子音乐舞台剧《The swans天鹅》  2017Christmas Special中文圣诞特制版·中国武汉站</t>
  </si>
  <si>
    <t>//piao.damai.cn/121915.html</t>
  </si>
  <si>
    <t>汤湖戏院</t>
  </si>
  <si>
    <t>经典童话儿童剧《白雪公主》</t>
  </si>
  <si>
    <t>//piao.damai.cn/121615.html</t>
  </si>
  <si>
    <t>大型雪景体验式儿童剧《雪孩子1飘雪记忆》</t>
  </si>
  <si>
    <t>//piao.damai.cn/116482.html</t>
  </si>
  <si>
    <t>大型互动式卡通冒险儿童剧《海底小纵队之火山大冒险》</t>
  </si>
  <si>
    <t>//piao.damai.cn/118453.html</t>
  </si>
  <si>
    <t>【湖北剧院童心嘉年华】经典童话人偶剧《小红帽》</t>
  </si>
  <si>
    <t>//piao.damai.cn/123375.html</t>
  </si>
  <si>
    <t>”英国原版大型亲子音乐舞台剧 《BoBo Star Music Box之森林大派对》 2017中文豪华升级巡演版”</t>
  </si>
  <si>
    <t>//piao.damai.cn/123066.html</t>
  </si>
  <si>
    <t>大型环保题材偶型剧《垃圾大战》</t>
  </si>
  <si>
    <t>//piao.damai.cn/122627.html</t>
  </si>
  <si>
    <t>2017打开艺术之门系列--英国动漫舞台剧《小羊肖恩》</t>
  </si>
  <si>
    <t>//piao.damai.cn/124449.html</t>
  </si>
  <si>
    <t>【湖北剧院童心嘉年华】奇幻历险穿越主题儿童剧《历险恐龙岛》</t>
  </si>
  <si>
    <t>//piao.damai.cn/123311.html</t>
  </si>
  <si>
    <t>【湖北剧院童心嘉年华】原创音乐亲子剧《木偶奇遇记》</t>
  </si>
  <si>
    <t>//piao.damai.cn/123367.html</t>
  </si>
  <si>
    <t>爆笑儿童剧《摩登原始人》</t>
  </si>
  <si>
    <t>//piao.damai.cn/121613.html</t>
  </si>
  <si>
    <t>【湖北剧院童心嘉年华】魔幻泡泡秀爱丽丝梦游泡泡仙境</t>
  </si>
  <si>
    <t>//piao.damai.cn/123382.html</t>
  </si>
  <si>
    <t>【湖北剧院童心嘉年华】温馨亲子剧《泰迪熊—梦的旅行》</t>
  </si>
  <si>
    <t>//piao.damai.cn/123358.html</t>
  </si>
  <si>
    <t>【湖北剧院童心嘉年华】甜甜旋风公主秀——我是最美公主</t>
  </si>
  <si>
    <t>//piao.damai.cn/123379.html</t>
  </si>
  <si>
    <t>2017打开艺术之门系列5--《白雪公主和七个小矮人》</t>
  </si>
  <si>
    <t>//piao.damai.cn/124671.html</t>
  </si>
  <si>
    <t>2017打开艺术之门系列--儿童剧《美食大冒险》</t>
  </si>
  <si>
    <t>//piao.damai.cn/124446.html</t>
  </si>
  <si>
    <t>魔幻音乐秀《仙乐飘飘面包屋》</t>
  </si>
  <si>
    <t>//piao.damai.cn/123138.html</t>
  </si>
  <si>
    <t>环保题材儿童舞台剧《地下河》</t>
  </si>
  <si>
    <t>//piao.damai.cn/123313.html</t>
  </si>
  <si>
    <t>2017打开艺术之门系列6--儿童教育舞台剧《淘小七三部曲之安全国度》</t>
  </si>
  <si>
    <t>//piao.damai.cn/124672.html</t>
  </si>
  <si>
    <t>大型原创亲情励志卡通舞台剧《企鹅的北极熊爸爸》</t>
  </si>
  <si>
    <t>//piao.damai.cn/123149.html</t>
  </si>
  <si>
    <t>原创儿童剧《锛儿头小辫儿之疯狂的猿人》-黄冈站</t>
  </si>
  <si>
    <t>//piao.damai.cn/118857.html</t>
  </si>
  <si>
    <t>//piao.damai.cn/123146.html</t>
  </si>
  <si>
    <t>//piao.damai.cn/118273.html</t>
  </si>
  <si>
    <t>武汉琴台音乐厅</t>
  </si>
  <si>
    <t>2017第七届武汉爱乐乐团国际钢琴巡礼音乐会</t>
  </si>
  <si>
    <t>//piao.damai.cn/121869.html</t>
  </si>
  <si>
    <t>爱乐汇·《夜的钢琴曲》—石进钢琴作品音乐会</t>
  </si>
  <si>
    <t>//piao.damai.cn/120488.html</t>
  </si>
  <si>
    <t>【万有音乐系】“千与千寻”宫崎骏•久石让动漫视听系列主题音乐会</t>
  </si>
  <si>
    <t>//piao.damai.cn/118597.html</t>
  </si>
  <si>
    <t>【万有音乐系】音剧会《维也纳之恋- 贝多芬的爱情故事》—武汉站</t>
  </si>
  <si>
    <t>//piao.damai.cn/119258.html</t>
  </si>
  <si>
    <t>【万有音乐系】My song-Sophie Zelmani 苏菲 · 珊曼妮2017巡回演唱会</t>
  </si>
  <si>
    <t>//piao.damai.cn/119356.html</t>
  </si>
  <si>
    <t>【万有音乐系】意大利那不勒斯皇家爱乐乐团访华新年音乐会--武汉站</t>
  </si>
  <si>
    <t>//piao.damai.cn/121115.html</t>
  </si>
  <si>
    <t>香港回归20周年•香港中乐团大型民族交响音乐会</t>
  </si>
  <si>
    <t>//piao.damai.cn/116940.html</t>
  </si>
  <si>
    <t>当爵士遇到古典——钢琴音乐会《斗琴》</t>
  </si>
  <si>
    <t>//piao.damai.cn/119331.html</t>
  </si>
  <si>
    <t>【天利音乐】天空之城—久石让宫崎骏动漫视听龙猫乐队纯真之旅</t>
  </si>
  <si>
    <t>//piao.damai.cn/116663.html</t>
  </si>
  <si>
    <t>美国“梦幻”小提琴二重奏</t>
  </si>
  <si>
    <t>//piao.damai.cn/123155.html</t>
  </si>
  <si>
    <t>【万有音乐系】陈萨2017年独奏会巡演—武汉站</t>
  </si>
  <si>
    <t>//piao.damai.cn/118527.html</t>
  </si>
  <si>
    <t>【天利音乐】“猫和老鼠的莫扎特”——世界经典钢琴名曲亲子趣味视听音乐会</t>
  </si>
  <si>
    <t>//piao.damai.cn/116662.html</t>
  </si>
  <si>
    <t>武汉琴台室内乐厅</t>
  </si>
  <si>
    <t>//piao.damai.cn/117623.html</t>
  </si>
  <si>
    <t>【天利音乐】菊次郎的夏天--久石让钢琴曲龙猫乐队梦幻之旅演奏会</t>
  </si>
  <si>
    <t>//piao.damai.cn/116665.html</t>
  </si>
  <si>
    <t>麦克•凯莫爵士音乐会</t>
  </si>
  <si>
    <t>//piao.damai.cn/119334.html</t>
  </si>
  <si>
    <t>//piao.damai.cn/119234.html</t>
  </si>
  <si>
    <t>2017打开艺术之门系列--《肖恩• 夏伊布吉他独奏音乐会》</t>
  </si>
  <si>
    <t>//piao.damai.cn/124463.html</t>
  </si>
  <si>
    <t>【万有音乐系】2017北野武·久石让电影音乐视听音乐会</t>
  </si>
  <si>
    <t>//piao.damai.cn/119353.html</t>
  </si>
  <si>
    <t>//piao.damai.cn/124546.html</t>
  </si>
  <si>
    <t>爵士热浪•克罗地亚爵士大咖“欢乐巴哈”音乐会</t>
  </si>
  <si>
    <t>//piao.damai.cn/119335.html</t>
  </si>
  <si>
    <t>【万有音乐系】“魔指爷爷的古典万花筒”瑞士魏纳•佰奇2017钢琴巡演--武汉站</t>
  </si>
  <si>
    <t>//piao.damai.cn/118968.html</t>
  </si>
  <si>
    <t>2017打开艺术之门系列8--《音乐魔法屋--经典动漫多媒体视听音乐会》</t>
  </si>
  <si>
    <t>//piao.damai.cn/124677.html</t>
  </si>
  <si>
    <t>2017打开艺术之门系列9--《皮特·摩尔&amp;理查德·厄特利长号钢琴二重奏音乐会》</t>
  </si>
  <si>
    <t>//piao.damai.cn/124679.html</t>
  </si>
  <si>
    <t>八喜·打开艺术之门系列—《张海鸥钢琴独奏音乐会》-黄冈站</t>
  </si>
  <si>
    <t>//piao.damai.cn/124566.html</t>
  </si>
  <si>
    <t>八喜·打开艺术之门系列—《"畅游卡通世界"动画经典音乐会》-黄冈站</t>
  </si>
  <si>
    <t>//piao.damai.cn/124588.html</t>
  </si>
  <si>
    <t>八喜·打开艺术之门系列—《肖恩·夏伊布吉他独奏音乐会》-黄冈站</t>
  </si>
  <si>
    <t>//piao.damai.cn/124567.html</t>
  </si>
  <si>
    <t>八喜·打开艺术之门系列-《单簧管演奏家王弢独奏音乐会》-黄冈站</t>
  </si>
  <si>
    <t>//piao.damai.cn/124587.html</t>
  </si>
  <si>
    <t>八喜·打开艺术之门系列-《Brett Deubner中提琴独奏音乐会》-黄冈站</t>
  </si>
  <si>
    <t>//piao.damai.cn/124597.html</t>
  </si>
  <si>
    <t>八喜·打开艺术之门系列—《施坦威姐妹-梁小敏-何珏双钢琴》-黄冈站</t>
  </si>
  <si>
    <t>//piao.damai.cn/124571.html</t>
  </si>
  <si>
    <t>八喜·打开艺术之门系列-《王纪宴—如何欣赏古典音乐》-黄冈站</t>
  </si>
  <si>
    <t>//piao.damai.cn/124599.html</t>
  </si>
  <si>
    <t>开心麻花爆笑舞台剧《二维码杀手》</t>
  </si>
  <si>
    <t>//piao.damai.cn/118675.html</t>
  </si>
  <si>
    <t>403国际艺术中心·红椅剧场</t>
  </si>
  <si>
    <t>第三届新青年戏剧节•大学生戏剧展演</t>
  </si>
  <si>
    <t>//piao.damai.cn/123067.html</t>
  </si>
  <si>
    <t>麦戏聚 | 孟京辉经典戏剧作品《恋爱的犀牛》武汉站</t>
  </si>
  <si>
    <t>//piao.damai.cn/122330.html</t>
  </si>
  <si>
    <t>//piao.damai.cn/122688.html</t>
  </si>
  <si>
    <t>话剧《在那遥远的星球，一粒沙》</t>
  </si>
  <si>
    <t>//piao.damai.cn/117512.html</t>
  </si>
  <si>
    <t>大型魔幻惊悚话剧《盗墓笔记Ⅱ》</t>
  </si>
  <si>
    <t>//piao.damai.cn/121879.html</t>
  </si>
  <si>
    <t>剧盒·梦工厂</t>
  </si>
  <si>
    <t>剧盒·梦工厂 小说改编《一半海水，一半火焰》</t>
  </si>
  <si>
    <t>//piao.damai.cn/123481.html</t>
  </si>
  <si>
    <t>麦视线携手奥哲维文化·NTLive in 武汉|2017年第二轮放映 “经典新作”</t>
  </si>
  <si>
    <t>//piao.damai.cn/121046.html</t>
  </si>
  <si>
    <t>北演原创话剧《独自温暖》</t>
  </si>
  <si>
    <t>//piao.damai.cn/122076.html</t>
  </si>
  <si>
    <t>汉阳人信汇A座二层</t>
  </si>
  <si>
    <t>国内首个大型实景互动娱乐【触电·鬼吹灯】武汉站</t>
  </si>
  <si>
    <t>//piao.damai.cn/120653.html</t>
  </si>
  <si>
    <t>【万有音乐系】钢琴小歌剧《克拉拉的情殇》--武汉站</t>
  </si>
  <si>
    <t>//piao.damai.cn/118397.html</t>
  </si>
  <si>
    <t>麦戏聚 | 3D多媒体舞台剧《三体》武汉站</t>
  </si>
  <si>
    <t>//piao.damai.cn/118271.html</t>
  </si>
  <si>
    <t>舞台剧《同道大叔12星座暗黑史》</t>
  </si>
  <si>
    <t>//piao.damai.cn/119324.html</t>
  </si>
  <si>
    <t>至乐汇2017“快乐在路上”舞台剧《驴得水》秋巡 武汉站</t>
  </si>
  <si>
    <t>//piao.damai.cn/120807.html</t>
  </si>
  <si>
    <t>北京现代舞团原创大型舞剧《十二生肖》</t>
  </si>
  <si>
    <t>//piao.damai.cn/123137.html</t>
  </si>
  <si>
    <t>X-LIVE全力呈现：日本剧团  新感线GEKI  CINE系列戏剧影像《蛮幽鬼》</t>
  </si>
  <si>
    <t>//piao.damai.cn/121134.html</t>
  </si>
  <si>
    <t>话剧《我们一起好好爱》</t>
  </si>
  <si>
    <t>//piao.damai.cn/115832.html</t>
  </si>
  <si>
    <t>麦戏聚 | 孟京辉经典戏剧作品《蛋》武汉站</t>
  </si>
  <si>
    <t>//piao.damai.cn/122329.html</t>
  </si>
  <si>
    <t>中南剧场·小剧场</t>
  </si>
  <si>
    <t>2017武汉大学生戏剧艺术节 话剧《风声》</t>
  </si>
  <si>
    <t>//piao.damai.cn/124483.html</t>
  </si>
  <si>
    <t>大型魔幻惊悚话剧《盗墓笔记Ⅲ》</t>
  </si>
  <si>
    <t>//piao.damai.cn/121880.html</t>
  </si>
  <si>
    <t>X-LIVE全力呈现：日本剧团  新感线GEKI  CINE系列戏剧影像《苍之乱》</t>
  </si>
  <si>
    <t>//piao.damai.cn/121136.html</t>
  </si>
  <si>
    <t>经典荒诞喜剧——《我不是李白》</t>
  </si>
  <si>
    <t>//piao.damai.cn/124312.html</t>
  </si>
  <si>
    <t>老舍名著全新演绎· 英伦范漫画幽默剧《二马》</t>
  </si>
  <si>
    <t>//piao.damai.cn/122588.html</t>
  </si>
  <si>
    <t>武汉人民艺术剧院·D5空间</t>
  </si>
  <si>
    <t>2017武汉大学生戏剧艺术节 话剧《某同学事件》</t>
  </si>
  <si>
    <t>//piao.damai.cn/124482.html</t>
  </si>
  <si>
    <t>话剧《新龙门客栈》2</t>
  </si>
  <si>
    <t>//piao.damai.cn/116910.html</t>
  </si>
  <si>
    <t>X-LIVE全力呈现：日本剧团 新感线GEKI CINE系列戏剧影像《蛮幽鬼》 《苍之乱》两场连场</t>
  </si>
  <si>
    <t>//piao.damai.cn/121152.html</t>
  </si>
  <si>
    <t>//piao.damai.cn/120564.html</t>
  </si>
  <si>
    <t>“鬼吹灯”姐妹篇《摸金玦》大型多媒体悬疑探险剧 --- 武汉站</t>
  </si>
  <si>
    <t>//piao.damai.cn/124210.html</t>
  </si>
  <si>
    <t>乌克兰Maski滑稽剧院《疯狂小丑合家欢》</t>
  </si>
  <si>
    <t>//piao.damai.cn/122628.html</t>
  </si>
  <si>
    <t>2017打开艺术之门系列7--《3D泡泡秀--泡泡归来》</t>
  </si>
  <si>
    <t>//piao.damai.cn/124675.html</t>
  </si>
  <si>
    <t>八喜·打开艺术之门系列—十二生肖系列大型动漫人偶童话剧《猴子王》</t>
  </si>
  <si>
    <t>//piao.damai.cn/124593.html</t>
  </si>
  <si>
    <t>八喜·打开艺术之门系列—《3D泡泡秀—泡泡归来》-黄冈站</t>
  </si>
  <si>
    <t>//piao.damai.cn/124569.html</t>
  </si>
  <si>
    <t>重庆奥体中心</t>
  </si>
  <si>
    <t>2017重庆当代力帆足球队主场单场票</t>
  </si>
  <si>
    <t>//piao.damai.cn/117204.html</t>
  </si>
  <si>
    <t>2017重庆当代力帆足球队主场套票</t>
  </si>
  <si>
    <t>//piao.damai.cn/116373.html</t>
  </si>
  <si>
    <t>重庆国泰艺术中心剧院</t>
  </si>
  <si>
    <t>青春版昆曲《牡丹亭》全本</t>
  </si>
  <si>
    <t>//piao.damai.cn/123513.html</t>
  </si>
  <si>
    <t>重庆大剧院</t>
  </si>
  <si>
    <t>十年一鉴 青曲社十周年纪念专场</t>
  </si>
  <si>
    <t>//piao.damai.cn/119040.html</t>
  </si>
  <si>
    <t>巴渝书场</t>
  </si>
  <si>
    <t>重庆逗乐坊相声专场</t>
  </si>
  <si>
    <t>//piao.damai.cn/119087.html</t>
  </si>
  <si>
    <t>重庆文化宫大剧院</t>
  </si>
  <si>
    <t>//piao.damai.cn/122746.html</t>
  </si>
  <si>
    <t>经典童话人偶剧《小红帽》重庆站</t>
  </si>
  <si>
    <t>//piao.damai.cn/116243.html</t>
  </si>
  <si>
    <t>重庆群星剧院</t>
  </si>
  <si>
    <t>2017新雾季国际儿童戏剧节·加拿大经典绘本剧《猜猜我有多爱你》</t>
  </si>
  <si>
    <t>//piao.damai.cn/120342.html</t>
  </si>
  <si>
    <t>重庆人民大厦会堂</t>
  </si>
  <si>
    <t>2017年春季巧虎大型舞台剧《蚂蚁王国历险记》重庆站</t>
  </si>
  <si>
    <t>//piao.damai.cn/118755.html</t>
  </si>
  <si>
    <t>荷苗小剧场</t>
  </si>
  <si>
    <t>荷苗小剧场6月儿童节最强经典童话剧《小小狮子王》</t>
  </si>
  <si>
    <t>//piao.damai.cn/123770.html</t>
  </si>
  <si>
    <t>//piao.damai.cn/122899.html</t>
  </si>
  <si>
    <t>加拿大全场互动亲子剧《你是演奏家》</t>
  </si>
  <si>
    <t>//piao.damai.cn/122208.html</t>
  </si>
  <si>
    <t>施光南大剧院</t>
  </si>
  <si>
    <t>施光南大剧院第三届“八喜·打开艺术之门”《小丑嘉年华十周年精华版》</t>
  </si>
  <si>
    <t>//piao.damai.cn/123867.html</t>
  </si>
  <si>
    <t>2017施光南大剧院周年庆演出季 儿童剧《猪探长》</t>
  </si>
  <si>
    <t>//piao.damai.cn/118922.html</t>
  </si>
  <si>
    <t>重庆大剧院中剧场</t>
  </si>
  <si>
    <t>打开艺术之门—儿童剧《爱丽丝的魔幻奇缘》</t>
  </si>
  <si>
    <t>//piao.damai.cn/123677.html</t>
  </si>
  <si>
    <t>重庆大剧院儿童剧之微剧场</t>
  </si>
  <si>
    <t>西班牙滑稽情感喜剧《两小无猜》</t>
  </si>
  <si>
    <t>//piao.damai.cn/120412.html</t>
  </si>
  <si>
    <t>重庆普泰广场</t>
  </si>
  <si>
    <t>啦啦儿童城</t>
  </si>
  <si>
    <t>//piao.damai.cn/114206.html</t>
  </si>
  <si>
    <t>打开艺术之门—十二生肖系列大型动漫人偶童话剧《猴子王》</t>
  </si>
  <si>
    <t>//piao.damai.cn/123615.html</t>
  </si>
  <si>
    <t>打开艺术之门—儿童剧《美食大冒险》</t>
  </si>
  <si>
    <t>//piao.damai.cn/123616.html</t>
  </si>
  <si>
    <t>打开艺术之门—童话剧《马兰花》</t>
  </si>
  <si>
    <t>//piao.damai.cn/123676.html</t>
  </si>
  <si>
    <t>施光南大剧院第三届“八喜·打开艺术之门” 裸眼3D多媒体歌舞儿童剧《美女与野兽》</t>
  </si>
  <si>
    <t>//piao.damai.cn/123839.html</t>
  </si>
  <si>
    <t>施光南大剧院第三届“八喜·打开艺术之门” 儿童剧《海洋总动员》</t>
  </si>
  <si>
    <t>//piao.damai.cn/123837.html</t>
  </si>
  <si>
    <t>施光南大剧院第三届“八喜·打开艺术之门” 3D多媒体奇幻儿童剧《奇幻河之歌》</t>
  </si>
  <si>
    <t>//piao.damai.cn/123829.html</t>
  </si>
  <si>
    <t>施光南大剧院第三届“八喜·打开艺术之门” 多媒体儿童励志轻喜剧《宫鸡女侠》</t>
  </si>
  <si>
    <t>//piao.damai.cn/123835.html</t>
  </si>
  <si>
    <t>丧尸公园 重庆站</t>
  </si>
  <si>
    <t>//piao.damai.cn/110687.html</t>
  </si>
  <si>
    <t>重庆大坪龙湖时代天街D馆</t>
  </si>
  <si>
    <t>重庆颠倒屋</t>
  </si>
  <si>
    <t>//piao.damai.cn/114145.html</t>
  </si>
  <si>
    <t>重庆市南岸区桃源路158号、美全世纪城6号楼2楼（桃源路公交站下行100米十字路口即到）</t>
  </si>
  <si>
    <t>奔跑吧•撕名牌</t>
  </si>
  <si>
    <t>//piao.damai.cn/105355.html</t>
  </si>
  <si>
    <t>重庆市江北区聚贤岩广场9号</t>
  </si>
  <si>
    <t>龙美术馆——重庆馆</t>
  </si>
  <si>
    <t>//piao.damai.cn/107285.html</t>
  </si>
  <si>
    <t>S Time剧情机关密室逃脱</t>
  </si>
  <si>
    <t>S-Time剧情真人密室逃脱</t>
  </si>
  <si>
    <t>//piao.damai.cn/106490.html</t>
  </si>
  <si>
    <t>大麦重庆站</t>
  </si>
  <si>
    <t>2017重庆亲子年卡</t>
  </si>
  <si>
    <t>//piao.damai.cn/116733.html</t>
  </si>
  <si>
    <t>小圆圈亲子卡</t>
  </si>
  <si>
    <t>//piao.damai.cn/114182.html</t>
  </si>
  <si>
    <t>乐视体育青少年运动年卡</t>
  </si>
  <si>
    <t>//piao.damai.cn/124006.html</t>
  </si>
  <si>
    <t>打开艺术之门—王纪宴—如何欣赏古典音乐</t>
  </si>
  <si>
    <t>//piao.damai.cn/123673.html</t>
  </si>
  <si>
    <t>经典芭蕾舞剧《天鹅湖》</t>
  </si>
  <si>
    <t>//piao.damai.cn/120502.html</t>
  </si>
  <si>
    <t>//piao.damai.cn/121118.html</t>
  </si>
  <si>
    <t>国家艺术基金资助项目 “荷花奖”获奖舞剧《杜甫》（获奖版）</t>
  </si>
  <si>
    <t>//piao.damai.cn/123171.html</t>
  </si>
  <si>
    <t>现代舞《山水重庆》</t>
  </si>
  <si>
    <t>//piao.damai.cn/120499.html</t>
  </si>
  <si>
    <t>原创芭蕾舞剧《死水微澜》</t>
  </si>
  <si>
    <t>//piao.damai.cn/121092.html</t>
  </si>
  <si>
    <t>“等待你出现”—小野丽莎2017演唱会-重庆站</t>
  </si>
  <si>
    <t>//piao.damai.cn/124065.html</t>
  </si>
  <si>
    <t>重庆国际博览中心中央大厅</t>
  </si>
  <si>
    <t>2017 COCO李玟18世界巡回演唱会-重庆站</t>
  </si>
  <si>
    <t>//piao.damai.cn/118732.html</t>
  </si>
  <si>
    <t>寅派动力</t>
  </si>
  <si>
    <t>Mailive|陈楚生&amp;SPY.C2017;新专辑livehouse巡演</t>
  </si>
  <si>
    <t>//piao.damai.cn/124086.html</t>
  </si>
  <si>
    <t>null</t>
  </si>
  <si>
    <t>朴树“好好地II”2017中国巡回演唱会－重庆站</t>
  </si>
  <si>
    <t>//piao.damai.cn/121403.html</t>
  </si>
  <si>
    <t>重庆MAO Livehouse 新店</t>
  </si>
  <si>
    <t>二手玫瑰——摇滚上市 川渝激荡重庆站</t>
  </si>
  <si>
    <t>//piao.damai.cn/124181.html</t>
  </si>
  <si>
    <t>My song-Sophie Zelmani 苏菲 · 珊曼妮2017巡回演唱会--重庆站</t>
  </si>
  <si>
    <t>//piao.damai.cn/117580.html</t>
  </si>
  <si>
    <t>齐一这个年纪1/2巡演</t>
  </si>
  <si>
    <t>//piao.damai.cn/122687.html</t>
  </si>
  <si>
    <t>坚果LIVE HOUSE</t>
  </si>
  <si>
    <t>Declan Galbraith 2017“Child Of Mind”巡回演唱会</t>
  </si>
  <si>
    <t>//piao.damai.cn/122225.html</t>
  </si>
  <si>
    <t>Hanna Turi“The Dearest Friend”2017 巡回演唱会—重庆站</t>
  </si>
  <si>
    <t>//piao.damai.cn/117648.html</t>
  </si>
  <si>
    <t>汪睿“现在见面吧”2017巡回演唱会——重庆站</t>
  </si>
  <si>
    <t>//piao.damai.cn/118341.html</t>
  </si>
  <si>
    <t>“带我到山顶”太阳部落2017巡回音乐会—重庆站</t>
  </si>
  <si>
    <t>//piao.damai.cn/122496.html</t>
  </si>
  <si>
    <t>瑞典“原班乐团致敬阿巴”中国巡回演唱会</t>
  </si>
  <si>
    <t>//piao.damai.cn/122832.html</t>
  </si>
  <si>
    <t>李云迪与华沙爱乐乐团音乐会</t>
  </si>
  <si>
    <t>//piao.damai.cn/121017.html</t>
  </si>
  <si>
    <t>世界经典音乐之旅一2017中外经典钢琴名曲音乐会</t>
  </si>
  <si>
    <t>//piao.damai.cn/121344.html</t>
  </si>
  <si>
    <t>施光南大剧院第三届“八喜·打开艺术之门”《天空之城》久石让·宫崎骏动漫作品视听音乐会</t>
  </si>
  <si>
    <t>//piao.damai.cn/123852.html</t>
  </si>
  <si>
    <t>天堂电影院·奥斯卡金典电影原声钢琴大提琴视听音乐会</t>
  </si>
  <si>
    <t>//piao.damai.cn/120974.html</t>
  </si>
  <si>
    <t>//piao.damai.cn/118704.html</t>
  </si>
  <si>
    <t>打开艺术之门—德国钢琴公主莉迪亚•巴德尔“经典永恒”主题音乐会</t>
  </si>
  <si>
    <t>//piao.damai.cn/123635.html</t>
  </si>
  <si>
    <t>//piao.damai.cn/118702.html</t>
  </si>
  <si>
    <t>2017 VIDEO GAMES LIVE 暴雪游戏音乐会</t>
  </si>
  <si>
    <t>//piao.damai.cn/118590.html</t>
  </si>
  <si>
    <t>打开艺术之门—米卡尔•佩佐夫&amp;亚历山大•厄尔曼大提琴钢琴二重奏音乐会</t>
  </si>
  <si>
    <t>//piao.damai.cn/123618.html</t>
  </si>
  <si>
    <t>陈萨钢琴独奏音乐会</t>
  </si>
  <si>
    <t>//piao.damai.cn/116999.html</t>
  </si>
  <si>
    <t>打开艺术之门—“孔雀东南飞”新古典古筝赏析音乐会</t>
  </si>
  <si>
    <t>//piao.damai.cn/123631.html</t>
  </si>
  <si>
    <t>打开艺术之门—春江花月夜•民乐雅集 琵琶赏析音乐会</t>
  </si>
  <si>
    <t>//piao.damai.cn/123632.html</t>
  </si>
  <si>
    <t>重庆国泰艺术中心云瑚音乐厅</t>
  </si>
  <si>
    <t>西班牙钢琴家帕布洛•阿莫罗斯独奏音乐会</t>
  </si>
  <si>
    <t>//piao.damai.cn/121912.html</t>
  </si>
  <si>
    <t>市民音乐会—布拉格大提琴四重奏音乐会</t>
  </si>
  <si>
    <t>//piao.damai.cn/116714.html</t>
  </si>
  <si>
    <t>施光南大剧院第三届“八喜·打开艺术之门”《千与千寻—久石让·宫崎骏系列作品视听音乐会》</t>
  </si>
  <si>
    <t>//piao.damai.cn/123849.html</t>
  </si>
  <si>
    <t>打开艺术之门—单簧管演奏家王弢独奏音乐会</t>
  </si>
  <si>
    <t>//piao.damai.cn/123636.html</t>
  </si>
  <si>
    <t>正点青年艺术中心</t>
  </si>
  <si>
    <t>清声雅唱中国行·美国哈佛大学鳄鱼合唱团</t>
  </si>
  <si>
    <t>//piao.damai.cn/121328.html</t>
  </si>
  <si>
    <t>王识君钢琴独奏音乐会</t>
  </si>
  <si>
    <t>//piao.damai.cn/121119.html</t>
  </si>
  <si>
    <t>蓝光林肯公园文化季2017施光南大剧院周年庆演出季布加勒斯特国家歌剧院合唱团音乐会</t>
  </si>
  <si>
    <t>//piao.damai.cn/122921.html</t>
  </si>
  <si>
    <t>打开艺术之门—琴韵流觞 董雯雯古琴赏析音乐会</t>
  </si>
  <si>
    <t>//piao.damai.cn/123633.html</t>
  </si>
  <si>
    <t>打开艺术之门—本杰明•贝克&amp;丹尼尔•雷博赫德小提琴钢琴二重奏音乐会</t>
  </si>
  <si>
    <t>//piao.damai.cn/123669.html</t>
  </si>
  <si>
    <t>美国明尼阿波利斯吉他四重奏音乐会</t>
  </si>
  <si>
    <t>//piao.damai.cn/121910.html</t>
  </si>
  <si>
    <t>“保利地产 和你一起 做更好”施光南大剧院第二届市民音乐会《音乐魔法屋—经典动漫多媒体视听音乐会》</t>
  </si>
  <si>
    <t>//piao.damai.cn/122922.html</t>
  </si>
  <si>
    <t>星光重归——张海鸥钢琴独奏音乐会</t>
  </si>
  <si>
    <t>//piao.damai.cn/121342.html</t>
  </si>
  <si>
    <t>施光南大剧院第三届“八喜·打开艺术之门”《Brett Deubner 中提琴独奏音乐会》</t>
  </si>
  <si>
    <t>//piao.damai.cn/123872.html</t>
  </si>
  <si>
    <t>打开艺术之门—施坦威姐妹—梁小敏—何珏双钢琴</t>
  </si>
  <si>
    <t>//piao.damai.cn/123619.html</t>
  </si>
  <si>
    <t>打开艺术之门—放屁大象吹低音号之熊猫绝密计划——德国原版绘本启蒙交响音乐会</t>
  </si>
  <si>
    <t>//piao.damai.cn/123634.html</t>
  </si>
  <si>
    <t>打开艺术之门—“畅游卡通世界”动画经典音乐会</t>
  </si>
  <si>
    <t>//piao.damai.cn/123675.html</t>
  </si>
  <si>
    <t>施光南大剧院第三届“八喜·打开艺术之门”《西班牙b vocal 奇妙人声组中国巡演》</t>
  </si>
  <si>
    <t>//piao.damai.cn/123863.html</t>
  </si>
  <si>
    <t>施光南大剧院第三届“八喜·打开艺术之门” 《肖恩·夏伊布吉他独奏音乐会》</t>
  </si>
  <si>
    <t>//piao.damai.cn/123866.html</t>
  </si>
  <si>
    <t>《不见不散》重庆木管五重奏音乐季经典再现音乐会</t>
  </si>
  <si>
    <t>//piao.damai.cn/121908.html</t>
  </si>
  <si>
    <t>施光南大剧院第三届“八喜·打开艺术之门”《“佳音”2017田佳鑫钢琴独奏音乐会全国巡演》</t>
  </si>
  <si>
    <t>//piao.damai.cn/123858.html</t>
  </si>
  <si>
    <t>施光南大剧院第三届“八喜·打开艺术之门”动物园里的音乐会—美国米拉利铜管五重奏</t>
  </si>
  <si>
    <t>//piao.damai.cn/123833.html</t>
  </si>
  <si>
    <t>麦戏聚—孟京辉经典戏剧作品《两只狗的生活意见》重庆站</t>
  </si>
  <si>
    <t>//piao.damai.cn/118139.html</t>
  </si>
  <si>
    <t>话剧《白鹿原》</t>
  </si>
  <si>
    <t>//piao.damai.cn/123166.html</t>
  </si>
  <si>
    <t>//piao.damai.cn/121526.html</t>
  </si>
  <si>
    <t>宝岛一村</t>
  </si>
  <si>
    <t>//piao.damai.cn/120607.html</t>
  </si>
  <si>
    <t>伦敦西区经典原版音乐剧《保镖bodyguard》</t>
  </si>
  <si>
    <t>//piao.damai.cn/122809.html</t>
  </si>
  <si>
    <t>阿加莎·克里斯蒂剧场|传世巨著《无人生还》</t>
  </si>
  <si>
    <t>//piao.damai.cn/119625.html</t>
  </si>
  <si>
    <t>开心麻花爆笑舞台剧《夏洛特烦恼》</t>
  </si>
  <si>
    <t>//piao.damai.cn/121552.html</t>
  </si>
  <si>
    <t>许鞍华x张爱玲x王安忆x焦媛舞台力作《金锁记》 -重庆站</t>
  </si>
  <si>
    <t>//piao.damai.cn/120304.html</t>
  </si>
  <si>
    <t>《学一学鸽子》</t>
  </si>
  <si>
    <t>//piao.damai.cn/124252.html</t>
  </si>
  <si>
    <t>国瑞·303艺术剧场三寻厅</t>
  </si>
  <si>
    <t>袁野导演作品爆笑喜剧——《疯狂罗曼史》</t>
  </si>
  <si>
    <t>//piao.damai.cn/120829.html</t>
  </si>
  <si>
    <t>大型魔幻惊悚话剧《盗墓笔记II》</t>
  </si>
  <si>
    <t>//piao.damai.cn/118498.html</t>
  </si>
  <si>
    <t>大学城 303青年剧场(三面台)</t>
  </si>
  <si>
    <t>袁野导演作品都市情感喜剧——《8090》</t>
  </si>
  <si>
    <t>//piao.damai.cn/121348.html</t>
  </si>
  <si>
    <t>重庆巴渝剧院</t>
  </si>
  <si>
    <t>国家艺术基金2016年度资助项目 跨界融合舞台剧《小面》</t>
  </si>
  <si>
    <t>//piao.damai.cn/120908.html</t>
  </si>
  <si>
    <t>《我不是李白》</t>
  </si>
  <si>
    <t>//piao.damai.cn/118256.html</t>
  </si>
  <si>
    <t>大学城 303青年剧场(四面台)</t>
  </si>
  <si>
    <t>属于你我的音乐剧《因味爱，所以爱》</t>
  </si>
  <si>
    <t>//piao.damai.cn/121349.html</t>
  </si>
  <si>
    <t>大型魔幻惊悚话剧《盗墓笔记III》</t>
  </si>
  <si>
    <t>//piao.damai.cn/118499.html</t>
  </si>
  <si>
    <t>话剧《糊涂戏班》</t>
  </si>
  <si>
    <t>//piao.damai.cn/119620.html</t>
  </si>
  <si>
    <t>//piao.damai.cn/122378.html</t>
  </si>
  <si>
    <t>颠覆传统喜剧《先生与小姐》—重庆站</t>
  </si>
  <si>
    <t>//piao.damai.cn/124396.html</t>
  </si>
  <si>
    <t>钢琴小歌剧《克拉拉的情殇》—重庆站</t>
  </si>
  <si>
    <t>//piao.damai.cn/123402.html</t>
  </si>
  <si>
    <t>//piao.damai.cn/123517.html</t>
  </si>
  <si>
    <t>湘潭市体育中心体育场</t>
  </si>
  <si>
    <t>2017年中国足协中国之队国际足球赛 中国VS马来西亚</t>
  </si>
  <si>
    <t>//piao.damai.cn/123847.html</t>
  </si>
  <si>
    <t>湖南大剧院</t>
  </si>
  <si>
    <t>俄罗斯皇冠芭蕾舞团《天鹅湖》 长沙站</t>
  </si>
  <si>
    <t>//piao.damai.cn/122165.html</t>
  </si>
  <si>
    <t>舞蹈诗《侗》</t>
  </si>
  <si>
    <t>//piao.damai.cn/123259.html</t>
  </si>
  <si>
    <t>株洲神农大剧院</t>
  </si>
  <si>
    <t>古典芭蕾舞剧《天鹅湖》 --株洲站</t>
  </si>
  <si>
    <t>//piao.damai.cn/120383.html</t>
  </si>
  <si>
    <t>长沙海信广场</t>
  </si>
  <si>
    <t>印象莫奈：时光映迹艺术展</t>
  </si>
  <si>
    <t>//piao.damai.cn/122476.html</t>
  </si>
  <si>
    <t>长沙博物馆</t>
  </si>
  <si>
    <t>“走进梵高”虚拟现实艺术大展</t>
  </si>
  <si>
    <t>//piao.damai.cn/124658.html</t>
  </si>
  <si>
    <t>//piao.damai.cn/116621.html</t>
  </si>
  <si>
    <t>湖南省木偶皮影艺术剧院</t>
  </si>
  <si>
    <t>香港经典绘本故事剧《狐狸孵蛋》 全国巡演 长沙站</t>
  </si>
  <si>
    <t>//piao.damai.cn/120325.html</t>
  </si>
  <si>
    <t>原创音乐亲子剧《木偶奇遇记》</t>
  </si>
  <si>
    <t>//piao.damai.cn/120788.html</t>
  </si>
  <si>
    <t>湖南音乐厅</t>
  </si>
  <si>
    <t>交响童话&amp;电影音乐主题音乐会</t>
  </si>
  <si>
    <t>//piao.damai.cn/123389.html</t>
  </si>
  <si>
    <t>湖南省花鼓戏保护传承中心大舞台剧场</t>
  </si>
  <si>
    <t>大型雪景体验式儿童剧《雪孩子1-飘雪记忆》</t>
  </si>
  <si>
    <t>//piao.damai.cn/116169.html</t>
  </si>
  <si>
    <t>儿童舞台剧《拇指姑娘-精灵仙子之舞》</t>
  </si>
  <si>
    <t>//piao.damai.cn/123628.html</t>
  </si>
  <si>
    <t>//piao.damai.cn/118432.html</t>
  </si>
  <si>
    <t>//piao.damai.cn/120789.html</t>
  </si>
  <si>
    <t>日本国宝级爆笑亲子剧 《加油少年！》</t>
  </si>
  <si>
    <t>//piao.damai.cn/124123.html</t>
  </si>
  <si>
    <t>湖南省青少年活动中心</t>
  </si>
  <si>
    <t>澳大利亚环球剧团《恐龙乐园》</t>
  </si>
  <si>
    <t>//piao.damai.cn/124518.html</t>
  </si>
  <si>
    <t>//piao.damai.cn/124485.html</t>
  </si>
  <si>
    <t>长沙市坡子街湘江剧院</t>
  </si>
  <si>
    <t>大兵领衔笑工场爆笑来袭</t>
  </si>
  <si>
    <t>//piao.damai.cn/119013.html</t>
  </si>
  <si>
    <t>//piao.damai.cn/118562.html</t>
  </si>
  <si>
    <t>//piao.damai.cn/118428.html</t>
  </si>
  <si>
    <t>//piao.damai.cn/119168.html</t>
  </si>
  <si>
    <t>长沙音乐厅 湘江大厅</t>
  </si>
  <si>
    <t>//piao.damai.cn/123318.html</t>
  </si>
  <si>
    <t>长沙橘子洲沙滩游乐园</t>
  </si>
  <si>
    <t>2017长沙草莓音乐节</t>
  </si>
  <si>
    <t>//piao.damai.cn/122547.html</t>
  </si>
  <si>
    <t>湖南国际会展中心</t>
  </si>
  <si>
    <t>张惠妹“乌托邦2.0庆典”世界巡回演唱会-长沙站</t>
  </si>
  <si>
    <t>//piao.damai.cn/120854.html</t>
  </si>
  <si>
    <t>长沙贺龙体育中心体育场</t>
  </si>
  <si>
    <t>汪峰2017岁月巡回演唱会 长沙站</t>
  </si>
  <si>
    <t>//piao.damai.cn/122932.html</t>
  </si>
  <si>
    <t>2017CoCo李玟18世界巡回演唱会-长沙站</t>
  </si>
  <si>
    <t>//piao.damai.cn/124620.html</t>
  </si>
  <si>
    <t>46LIVEHOUSE</t>
  </si>
  <si>
    <t>【MaiLive | 一人一巡】“魔力炭”于湉《TAN然无惧》演唱会</t>
  </si>
  <si>
    <t>//piao.damai.cn/119602.html</t>
  </si>
  <si>
    <t>【万有音乐系】董贞2017“十年江湖路·贞惜有你”巡回演唱会</t>
  </si>
  <si>
    <t>//piao.damai.cn/118180.html</t>
  </si>
  <si>
    <t>【万有音乐系】汪睿“现在见面吧”2017巡回演唱会——长沙站</t>
  </si>
  <si>
    <t>//piao.damai.cn/118473.html</t>
  </si>
  <si>
    <t>天空之城-久石让宫崎骏动漫作品视听音乐会</t>
  </si>
  <si>
    <t>//piao.damai.cn/119523.html</t>
  </si>
  <si>
    <t>//piao.damai.cn/118220.html</t>
  </si>
  <si>
    <t>爱乐汇•More Than Love 假如爱有天意——浪漫经典名曲音乐会</t>
  </si>
  <si>
    <t>//piao.damai.cn/118216.html</t>
  </si>
  <si>
    <t>殿堂级爵士乐——温顿·马萨利斯率领美国林肯中心爵士乐团音乐会</t>
  </si>
  <si>
    <t>//piao.damai.cn/123933.html</t>
  </si>
  <si>
    <t>美国底特律交响乐团中国巡演长沙站音乐会</t>
  </si>
  <si>
    <t>//piao.damai.cn/123937.html</t>
  </si>
  <si>
    <t>“交响序曲与女高音的对话”交响音乐会</t>
  </si>
  <si>
    <t>//piao.damai.cn/123853.html</t>
  </si>
  <si>
    <t>妈妈咪呀——瑞典“原班乐队致敬阿巴”中国巡回演唱会</t>
  </si>
  <si>
    <t>//piao.damai.cn/123930.html</t>
  </si>
  <si>
    <t>“冰雪世界中的民族情怀”交响音乐会</t>
  </si>
  <si>
    <t>//piao.damai.cn/123916.html</t>
  </si>
  <si>
    <t>维也纳低音贝斯四重奏音乐会—来自维也纳爱乐的音乐家系列</t>
  </si>
  <si>
    <t>//piao.damai.cn/123924.html</t>
  </si>
  <si>
    <t>长沙音乐厅2017市民音乐会 纪念贝多芬逝世190周年 徐洪钢琴独奏会</t>
  </si>
  <si>
    <t>//piao.damai.cn/117149.html</t>
  </si>
  <si>
    <t>长沙音乐厅“湘江·未来大师”系列——“美好的远方”湖南大学大学生合唱团毕业音乐会</t>
  </si>
  <si>
    <t>//piao.damai.cn/123927.html</t>
  </si>
  <si>
    <t>//piao.damai.cn/118719.html</t>
  </si>
  <si>
    <t>【万有音乐系】肖邦传奇——邓泰山钢琴独奏音乐会—长沙站</t>
  </si>
  <si>
    <t>//piao.damai.cn/118563.html</t>
  </si>
  <si>
    <t>【万有音乐系】音剧会《维也纳之恋- 贝多芬的爱情故事》——长沙站</t>
  </si>
  <si>
    <t>//piao.damai.cn/118856.html</t>
  </si>
  <si>
    <t>遇见波西米亚——布拉格大提琴四重奏音乐会</t>
  </si>
  <si>
    <t>//piao.damai.cn/123929.html</t>
  </si>
  <si>
    <t>“流淌的月光” 钢琴家吴牧野独奏音乐会—长沙站</t>
  </si>
  <si>
    <t>//piao.damai.cn/123452.html</t>
  </si>
  <si>
    <t>长沙音乐厅2017市民音乐会 爵士撞歌剧音乐会</t>
  </si>
  <si>
    <t>//piao.damai.cn/123942.html</t>
  </si>
  <si>
    <t>长沙音乐厅2017市民音乐会 摇摆贝多芬——德国萨克斯之夜音乐会</t>
  </si>
  <si>
    <t>//piao.damai.cn/123938.html</t>
  </si>
  <si>
    <t>长沙音乐厅2017市民音乐会 与美同行——袁芳钢琴独奏音乐会</t>
  </si>
  <si>
    <t>//piao.damai.cn/117150.html</t>
  </si>
  <si>
    <t>爱乐汇·“迷恋钢琴曲”经典浪漫钢琴名曲音乐会</t>
  </si>
  <si>
    <t>//piao.damai.cn/123317.html</t>
  </si>
  <si>
    <t>长沙音乐厅2017市民音乐会 “弦动经典”武汉节庆广播交响乐团音乐会</t>
  </si>
  <si>
    <t>//piao.damai.cn/123941.html</t>
  </si>
  <si>
    <t>漫步时光——以色列爱乐单簧管三重奏音乐会</t>
  </si>
  <si>
    <t>//piao.damai.cn/123925.html</t>
  </si>
  <si>
    <t>倾听大师·谭小棠钢琴独奏音乐会——纪念贝多芬逝世一百九十周年</t>
  </si>
  <si>
    <t>//piao.damai.cn/123917.html</t>
  </si>
  <si>
    <t>长沙音乐厅2017市民音乐会 “辉煌的回声”-西班牙女高音-男高音&amp;钢琴组合音乐会</t>
  </si>
  <si>
    <t>//piao.damai.cn/123940.html</t>
  </si>
  <si>
    <t>【万有音乐系】“魔指爷爷的古典万花筒”瑞士魏纳·佰奇2017钢琴巡演--长沙站</t>
  </si>
  <si>
    <t>//piao.damai.cn/118578.html</t>
  </si>
  <si>
    <t>保利情——中华优秀地方剧目展演之民族管弦乐音乐会《北疆天籁》</t>
  </si>
  <si>
    <t>//piao.damai.cn/123932.html</t>
  </si>
  <si>
    <t>《榜样的力量单手传奇钢琴家》尼古拉斯·麦卡锡五指飞扬·极限挑战演奏会</t>
  </si>
  <si>
    <t>//piao.damai.cn/122860.html</t>
  </si>
  <si>
    <t>《前奏与变奏》 安宁与焦元溥对谈钢琴音乐会</t>
  </si>
  <si>
    <t>//piao.damai.cn/123926.html</t>
  </si>
  <si>
    <t>//piao.damai.cn/119395.html</t>
  </si>
  <si>
    <t>至乐汇2017“快乐在路上”舞台剧《驴得水》秋巡 长沙站</t>
  </si>
  <si>
    <t>//piao.damai.cn/120663.html</t>
  </si>
  <si>
    <t>麦戏聚 | 3D多媒体舞台剧《三体》   长沙站</t>
  </si>
  <si>
    <t>//piao.damai.cn/123258.html</t>
  </si>
  <si>
    <t>【万有音乐系】钢琴小歌剧《克拉拉的情殇》--长沙站</t>
  </si>
  <si>
    <t>//piao.damai.cn/118581.html</t>
  </si>
  <si>
    <t>2017中国·长沙国际新锐话剧季之老舍经典作品—话剧《二马》</t>
  </si>
  <si>
    <t>//piao.damai.cn/122861.html</t>
  </si>
  <si>
    <t>芒果大剧场</t>
  </si>
  <si>
    <t>大型汉文化旅游舞台情景剧《大汉伊人》</t>
  </si>
  <si>
    <t>//piao.damai.cn/109449.html</t>
  </si>
  <si>
    <t>红色剧院</t>
  </si>
  <si>
    <t>中国·琴岛之夜</t>
  </si>
  <si>
    <t>//piao.damai.cn/110467.html</t>
  </si>
  <si>
    <t>舞台剧 《同道大叔十二星座暗黑史》</t>
  </si>
  <si>
    <t>//piao.damai.cn/119923.html</t>
  </si>
  <si>
    <t>"鬼吹灯"姐妹篇《摸金玦》大型多媒体悬疑探险剧</t>
  </si>
  <si>
    <t>//piao.damai.cn/124366.html</t>
  </si>
  <si>
    <t>金鹰955电台年度巨献-大型反腐话剧《大清相国》</t>
  </si>
  <si>
    <t>//piao.damai.cn/124547.html</t>
  </si>
  <si>
    <t>阳戏大剧院</t>
  </si>
  <si>
    <t>成功源于诚信《君信行》怀化站</t>
  </si>
  <si>
    <t>//piao.damai.cn/124238.html</t>
  </si>
  <si>
    <t>湖南城市学院音乐厅</t>
  </si>
  <si>
    <t>成功源于诚信《君信行》益阳站</t>
  </si>
  <si>
    <t>//piao.damai.cn/124235.html</t>
  </si>
  <si>
    <t>星星影剧院</t>
  </si>
  <si>
    <t>成功源于诚信《君信行》娄底站</t>
  </si>
  <si>
    <t>//piao.damai.cn/124240.html</t>
  </si>
  <si>
    <t>湘西大剧院</t>
  </si>
  <si>
    <t>成功源于诚信《君信行》吉首站</t>
  </si>
  <si>
    <t>//piao.damai.cn/124237.html</t>
  </si>
  <si>
    <t>永定区青少年活动中心报告厅</t>
  </si>
  <si>
    <t>成功源于诚信《君信行》张家界站</t>
  </si>
  <si>
    <t>//piao.damai.cn/124236.html</t>
  </si>
  <si>
    <t>花鼓戏剧团</t>
  </si>
  <si>
    <t>成功源于诚信《君信行》邵阳站</t>
  </si>
  <si>
    <t>//piao.damai.cn/124239.html</t>
  </si>
  <si>
    <t>天津滨湖剧院</t>
  </si>
  <si>
    <t>英国BBC经典动漫大型多媒体舞台剧《海底小纵队3惊涛骇浪》-天津首演</t>
  </si>
  <si>
    <t>//piao.damai.cn/124023.html</t>
  </si>
  <si>
    <t>天津大礼堂</t>
  </si>
  <si>
    <t>《天空之城》久石让·宫崎骏经典动漫作品大型视听-音乐会</t>
  </si>
  <si>
    <t>//piao.damai.cn/119209.html</t>
  </si>
  <si>
    <t>天津大礼堂中剧场</t>
  </si>
  <si>
    <t>英国BBC经典动漫大型多媒体舞台剧《海底小纵队3惊涛骇浪》</t>
  </si>
  <si>
    <t>//piao.damai.cn/124024.html</t>
  </si>
  <si>
    <t>津湾大剧院</t>
  </si>
  <si>
    <t>《龙猫》久石让&amp;宫崎骏经典动漫作品 大型交响视听音乐会</t>
  </si>
  <si>
    <t>//piao.damai.cn/119775.html</t>
  </si>
  <si>
    <t>//piao.damai.cn/119823.html</t>
  </si>
  <si>
    <t>2017“天空之城”久石让-宫崎骏动漫作品视听音乐会十二月场</t>
  </si>
  <si>
    <t>//piao.damai.cn/124001.html</t>
  </si>
  <si>
    <t>菊次郎的夏天-久石让钢琴曲龙猫乐队梦幻之旅演奏会</t>
  </si>
  <si>
    <t>//piao.damai.cn/119945.html</t>
  </si>
  <si>
    <t>//piao.damai.cn/119897.html</t>
  </si>
  <si>
    <t>少帅出征 德云社-郭麒麟2017相声专场全国巡演 天津站</t>
  </si>
  <si>
    <t>//piao.damai.cn/117594.html</t>
  </si>
  <si>
    <t>东玖汇2017德云社“烧饼专场” -天津站</t>
  </si>
  <si>
    <t>//piao.damai.cn/121594.html</t>
  </si>
  <si>
    <t>同悦兴茶社</t>
  </si>
  <si>
    <t>2017同悦兴茶社——众友相声专场</t>
  </si>
  <si>
    <t>//piao.damai.cn/94380.html</t>
  </si>
  <si>
    <t>2017同悦兴茶社——哈哈笑相声专场</t>
  </si>
  <si>
    <t>//piao.damai.cn/94379.html</t>
  </si>
  <si>
    <t>天津中华曲苑</t>
  </si>
  <si>
    <t>天津中华曲苑相声</t>
  </si>
  <si>
    <t>//piao.damai.cn/121767.html</t>
  </si>
  <si>
    <t>天津站-爱乐汇·俄罗斯冰舞芭蕾《天鹅湖》</t>
  </si>
  <si>
    <t>//piao.damai.cn/123170.html</t>
  </si>
  <si>
    <t>天津友谊精品广场</t>
  </si>
  <si>
    <t>新《印象莫奈：时光映迹艺术展》</t>
  </si>
  <si>
    <t>//piao.damai.cn/123112.html</t>
  </si>
  <si>
    <t>美式农场</t>
  </si>
  <si>
    <t>星期六亲子休闲美式农场</t>
  </si>
  <si>
    <t>//piao.damai.cn/120621.html</t>
  </si>
  <si>
    <t>2017豪华亲子舞台剧《超级飞侠--乐迪的秘密任务》</t>
  </si>
  <si>
    <t>//piao.damai.cn/116824.html</t>
  </si>
  <si>
    <t>//piao.damai.cn/118410.html</t>
  </si>
  <si>
    <t>2017年春季巧虎大型舞台剧《蚂蚁王国历险记》天津站</t>
  </si>
  <si>
    <t>//piao.damai.cn/122321.html</t>
  </si>
  <si>
    <t>原版巨制儿童舞台剧《托马斯&amp;朋友——嘉年华！来了！》</t>
  </si>
  <si>
    <t>//piao.damai.cn/121493.html</t>
  </si>
  <si>
    <t>//piao.damai.cn/122544.html</t>
  </si>
  <si>
    <t>开心麻花合家欢舞台剧  《舒克和贝塔之克里斯王国》第一轮</t>
  </si>
  <si>
    <t>//piao.damai.cn/123674.html</t>
  </si>
  <si>
    <t>天津华夏剧院</t>
  </si>
  <si>
    <t>儿童剧《玩具王国奇妙夜》第三轮</t>
  </si>
  <si>
    <t>//piao.damai.cn/119510.html</t>
  </si>
  <si>
    <t>塘沽大剧院</t>
  </si>
  <si>
    <t>大型情景体验儿童剧《雪孩子》塘沽</t>
  </si>
  <si>
    <t>//piao.damai.cn/120932.html</t>
  </si>
  <si>
    <t>2017豪华亲子舞台剧《超级飞侠——乐迪的秘密任务》塘沽</t>
  </si>
  <si>
    <t>//piao.damai.cn/122771.html</t>
  </si>
  <si>
    <t>【小橙堡】格林童话经典音乐剧《睡美人》</t>
  </si>
  <si>
    <t>//piao.damai.cn/121739.html</t>
  </si>
  <si>
    <t>开心麻花奇幻探险儿童剧《树洞的秘密》第二轮</t>
  </si>
  <si>
    <t>//piao.damai.cn/123780.html</t>
  </si>
  <si>
    <t>加拿大原版全场互动亲子剧《你是演奏家》</t>
  </si>
  <si>
    <t>//piao.damai.cn/121137.html</t>
  </si>
  <si>
    <t>美国英语魔术儿童剧哈利波特《奇幻魔法学校》</t>
  </si>
  <si>
    <t>//piao.damai.cn/122543.html</t>
  </si>
  <si>
    <t>天津大剧院多功能厅</t>
  </si>
  <si>
    <t>法国创意木偶儿童剧《小玩意儿》</t>
  </si>
  <si>
    <t>//piao.damai.cn/122141.html</t>
  </si>
  <si>
    <t>天津大剧院小剧场</t>
  </si>
  <si>
    <t>意大利TPO剧团体验式儿童剧《魔毯梦花园》</t>
  </si>
  <si>
    <t>//piao.damai.cn/122150.html</t>
  </si>
  <si>
    <t>天津红旗剧院</t>
  </si>
  <si>
    <t>【万有音乐系】2017宫崎骏·久石让动漫视听系列主题音乐会</t>
  </si>
  <si>
    <t>//piao.damai.cn/121624.html</t>
  </si>
  <si>
    <t>Animenz Live 2017 动漫钢琴演奏会（天津站）</t>
  </si>
  <si>
    <t>//piao.damai.cn/123093.html</t>
  </si>
  <si>
    <t>//piao.damai.cn/121614.html</t>
  </si>
  <si>
    <t>天津津湾剧院小剧场</t>
  </si>
  <si>
    <t>2017China Tour  伍伍慧指弹吉他演奏会 中国巡演天津站</t>
  </si>
  <si>
    <t>//piao.damai.cn/121339.html</t>
  </si>
  <si>
    <t>天津大剧院音乐厅</t>
  </si>
  <si>
    <t>蓝色爵士系列—法国Raven乐队音乐会</t>
  </si>
  <si>
    <t>//piao.damai.cn/122144.html</t>
  </si>
  <si>
    <t>琴弦上的世界音乐--美国明尼阿波利斯吉他四重奏音乐会</t>
  </si>
  <si>
    <t>//piao.damai.cn/122147.html</t>
  </si>
  <si>
    <t>阿尔卑斯之声--瑞士罗西尼三重奏音乐会</t>
  </si>
  <si>
    <t>//piao.damai.cn/122137.html</t>
  </si>
  <si>
    <t>辉煌与热情——葡萄牙钢琴家玛塔·梅内兹独奏音乐会</t>
  </si>
  <si>
    <t>//piao.damai.cn/122162.html</t>
  </si>
  <si>
    <t>浪漫经典--陈曼春钢琴独奏音乐会</t>
  </si>
  <si>
    <t>//piao.damai.cn/122138.html</t>
  </si>
  <si>
    <t>G弦上的咏叹调--朱亦兵大提琴乐团音乐会</t>
  </si>
  <si>
    <t>//piao.damai.cn/122163.html</t>
  </si>
  <si>
    <t>浪漫主义之夜--以色列钢琴家罗赛·罗森博依姆独奏音乐会</t>
  </si>
  <si>
    <t>//piao.damai.cn/122154.html</t>
  </si>
  <si>
    <t>未来大师之一--大提琴家佩佐夫与钢琴家厄尔曼二重奏音乐会</t>
  </si>
  <si>
    <t>//piao.damai.cn/122156.html</t>
  </si>
  <si>
    <t>典雅的对话--美国长笛大师琳达与塞尔维亚吉他大师玛娅二重奏音乐会</t>
  </si>
  <si>
    <t>//piao.damai.cn/122160.html</t>
  </si>
  <si>
    <t>浪漫辉煌四十年—理查德•克莱德曼世界巡演2017天津平安夜音乐会</t>
  </si>
  <si>
    <t>//piao.damai.cn/124573.html</t>
  </si>
  <si>
    <t>今晚报文化艺术中心</t>
  </si>
  <si>
    <t>北纬零度戏剧工作室爆笑精品话剧《大话东游》 今晚剧场</t>
  </si>
  <si>
    <t>//piao.damai.cn/119319.html</t>
  </si>
  <si>
    <t>开心麻花2017爆笑舞台剧《莎士比亚别生气》第一轮</t>
  </si>
  <si>
    <t>//piao.damai.cn/122622.html</t>
  </si>
  <si>
    <t>北纬零度戏剧工作室无厘头爆笑话剧《爸爸说我不省心》又名《烦人的张淼淼》今晚剧场</t>
  </si>
  <si>
    <t>//piao.damai.cn/117999.html</t>
  </si>
  <si>
    <t>北纬零度戏剧工作室爆笑话剧《农夫仨拳有点疼》又名《金庸群侠转》今晚剧场</t>
  </si>
  <si>
    <t>//piao.damai.cn/118017.html</t>
  </si>
  <si>
    <t>北纬零度重喜剧《你若安好，那还得了2》——《吗了顺念能就来倒过为以你》 今晚剧场</t>
  </si>
  <si>
    <t>//piao.damai.cn/118021.html</t>
  </si>
  <si>
    <t>话剧《明年此时》蒋雯丽，刘钧主演</t>
  </si>
  <si>
    <t>//piao.damai.cn/119358.html</t>
  </si>
  <si>
    <t>北纬零度戏剧工作室“重喜剧”《你若安好，那还得了》</t>
  </si>
  <si>
    <t>//piao.damai.cn/118025.html</t>
  </si>
  <si>
    <t>今晚文化艺术中心津味儿原创话剧精装版《澡爷》</t>
  </si>
  <si>
    <t>//piao.damai.cn/118980.html</t>
  </si>
  <si>
    <t>刘晓庆——一个女人两台戏 《武则天》天津五周年演出封箱纪念版</t>
  </si>
  <si>
    <t>//piao.damai.cn/123457.html</t>
  </si>
  <si>
    <t>天津大剧院歌剧厅</t>
  </si>
  <si>
    <t>陈佩斯经典喜剧《托儿》</t>
  </si>
  <si>
    <t>//piao.damai.cn/122155.html</t>
  </si>
  <si>
    <t>刘晓庆——一个女人两台戏 《风华绝代》天津五周年演出封箱纪念版</t>
  </si>
  <si>
    <t>//piao.damai.cn/123453.html</t>
  </si>
  <si>
    <t>同道大叔之吐槽十二星座</t>
  </si>
  <si>
    <t>//piao.damai.cn/120390.html</t>
  </si>
  <si>
    <t>小剧场话剧《没有表情的人》</t>
  </si>
  <si>
    <t>//piao.damai.cn/122153.html</t>
  </si>
  <si>
    <t>兄弟时代戏剧工厂爆笑情感舞台连续剧《病入膏肓》之《有病·有药》系列 第三，四轮</t>
  </si>
  <si>
    <t>//piao.damai.cn/120259.html</t>
  </si>
  <si>
    <t>兄弟时代戏剧工厂爆笑情感舞台连续剧《病从口入》之《有病·有药》系列 第三，四轮</t>
  </si>
  <si>
    <t>//piao.damai.cn/120258.html</t>
  </si>
  <si>
    <t>年代情境喜剧《暗号，照旧》</t>
  </si>
  <si>
    <t>//piao.damai.cn/120893.html</t>
  </si>
  <si>
    <t>【万有音乐系】 钢琴小歌剧《克拉拉的情殇》</t>
  </si>
  <si>
    <t>//piao.damai.cn/122805.html</t>
  </si>
  <si>
    <t>兄弟时代戏剧工厂爆笑话剧《你有病我有药之无药可救》今晚场</t>
  </si>
  <si>
    <t>//piao.damai.cn/121694.html</t>
  </si>
  <si>
    <t>英国国家剧院现场《蔚蓝深海》高清放映</t>
  </si>
  <si>
    <t>//piao.damai.cn/122555.html</t>
  </si>
  <si>
    <t>兄弟时代戏剧工厂爆笑情感舞台连续剧《苦口良药》之《有病·有药》系列 第三，四轮</t>
  </si>
  <si>
    <t>//piao.damai.cn/120260.html</t>
  </si>
  <si>
    <t>英国国家剧院现场《一仆二主》高清放映</t>
  </si>
  <si>
    <t>//piao.damai.cn/122557.html</t>
  </si>
  <si>
    <t>兄弟时代戏剧工厂爆笑情感舞台连续剧《灵丹妙药》之《有病·有药》系列 第三，四轮</t>
  </si>
  <si>
    <t>//piao.damai.cn/120262.html</t>
  </si>
  <si>
    <t>英国国家剧院现场《凡人与超人》高清放映</t>
  </si>
  <si>
    <t>//piao.damai.cn/122558.html</t>
  </si>
  <si>
    <t>英国国家剧院现场《三分钱歌剧》高清放映</t>
  </si>
  <si>
    <t>//piao.damai.cn/122552.html</t>
  </si>
  <si>
    <t>南京保利大剧院大剧场</t>
  </si>
  <si>
    <t>南京市政府文化消费补贴剧目： 张继钢导演・大型原创舞剧《千手观音》</t>
  </si>
  <si>
    <t>//piao.damai.cn/122455.html</t>
  </si>
  <si>
    <t>南京奥体中心体育场</t>
  </si>
  <si>
    <t>2017中国足球协会超级联赛江苏苏宁易购主场赛事</t>
  </si>
  <si>
    <t>//piao.damai.cn/118048.html</t>
  </si>
  <si>
    <t>2017国际冠军杯中国赛南京站</t>
  </si>
  <si>
    <t>//piao.damai.cn/123190.html</t>
  </si>
  <si>
    <t>南京大学(仙林校区)方肇周体育馆</t>
  </si>
  <si>
    <t>2016-2017中国排球联赛</t>
  </si>
  <si>
    <t>//piao.damai.cn/112605.html</t>
  </si>
  <si>
    <t>江苏紫金大戏院</t>
  </si>
  <si>
    <t>【万有音乐系】”千与千寻”宫崎骏•久石让动漫视听系列主题音乐会</t>
  </si>
  <si>
    <t>//piao.damai.cn/119588.html</t>
  </si>
  <si>
    <t>【万有音乐系】“魔女宅急便”宫崎骏•久石让动漫视听系列主题音乐会</t>
  </si>
  <si>
    <t>//piao.damai.cn/119893.html</t>
  </si>
  <si>
    <t>南京中海环宇城</t>
  </si>
  <si>
    <t>新《印象莫奈：时光映迹艺术展》南京站</t>
  </si>
  <si>
    <t>//piao.damai.cn/121824.html</t>
  </si>
  <si>
    <t>南工院·金蝶大学科技园E幢</t>
  </si>
  <si>
    <t>《MR.X》迷之城堡南京站</t>
  </si>
  <si>
    <t>//piao.damai.cn/46720.html</t>
  </si>
  <si>
    <t>南京德云社剧场</t>
  </si>
  <si>
    <t>德云社《北京相声大会》——德云社南京分社</t>
  </si>
  <si>
    <t>//piao.damai.cn/78089.html</t>
  </si>
  <si>
    <t>“八喜”2017・保利打开艺术之门不能说的秘密-世界著名近台魔术大师展演</t>
  </si>
  <si>
    <t>//piao.damai.cn/123217.html</t>
  </si>
  <si>
    <t>南京艺术学院音乐厅</t>
  </si>
  <si>
    <t>南京市政府补贴剧目：【万有音乐系】奥斯卡畅游之“海上钢琴师”电影原声音乐演奏家视听音乐会--南京</t>
  </si>
  <si>
    <t>//piao.damai.cn/122783.html</t>
  </si>
  <si>
    <t>//piao.damai.cn/120240.html</t>
  </si>
  <si>
    <t>天空之城——久石让宫崎骏动漫视听龙猫乐队纯真之旅音乐会</t>
  </si>
  <si>
    <t>//piao.damai.cn/123135.html</t>
  </si>
  <si>
    <t>爱乐汇・“致爱丽丝”经典浪漫钢琴名曲音乐会</t>
  </si>
  <si>
    <t>//piao.damai.cn/121491.html</t>
  </si>
  <si>
    <t>南京市政府文化消费补贴剧目： 《温顿・马萨利斯率林肯中心爵士乐团爵士音乐会》</t>
  </si>
  <si>
    <t>//piao.damai.cn/123214.html</t>
  </si>
  <si>
    <t>南京市政府文化消费补贴剧目： 《贝多芬 春天奏鸣曲・宁峰小提琴艺术赏析音乐会》</t>
  </si>
  <si>
    <t>//piao.damai.cn/123905.html</t>
  </si>
  <si>
    <t>【万有音乐系】2017 VIDEO GAMES LIVES暴雪游戏音乐会•南京站</t>
  </si>
  <si>
    <t>//piao.damai.cn/124306.html</t>
  </si>
  <si>
    <t>【万有音乐系】陈萨2017年独奏会巡演—南京站</t>
  </si>
  <si>
    <t>//piao.damai.cn/119989.html</t>
  </si>
  <si>
    <t>爱乐汇・“聆听天籁”法国巴黎宝丽声童声南京音乐会</t>
  </si>
  <si>
    <t>//piao.damai.cn/123384.html</t>
  </si>
  <si>
    <t>南京文化艺术中心</t>
  </si>
  <si>
    <t>《阎师高徒》阎维文民族声乐大师班（南京）师生音乐会暨定颖电子之夜公益音乐会</t>
  </si>
  <si>
    <t>//piao.damai.cn/123365.html</t>
  </si>
  <si>
    <t>2017市民音乐会美国亚利桑那童声合唱音乐会</t>
  </si>
  <si>
    <t>//piao.damai.cn/124426.html</t>
  </si>
  <si>
    <t>南京奥体中心体育馆</t>
  </si>
  <si>
    <t>浦发银行信用卡呈献：薛之谦“我好像在哪见过你”—2017全国巡回演唱会南京站</t>
  </si>
  <si>
    <t>//piao.damai.cn/120838.html</t>
  </si>
  <si>
    <t>扬州市体育公园体育馆</t>
  </si>
  <si>
    <t>刘若英“Renext我敢”世界巡回演唱会 扬州站</t>
  </si>
  <si>
    <t>//piao.damai.cn/124259.html</t>
  </si>
  <si>
    <t>谭咏麟银河岁月40载巡回演唱会南京站</t>
  </si>
  <si>
    <t>//piao.damai.cn/122456.html</t>
  </si>
  <si>
    <t>五台山中国银联体育馆</t>
  </si>
  <si>
    <t>爱奇艺“尖叫之夜”南京演唱会</t>
  </si>
  <si>
    <t>//piao.damai.cn/124570.html</t>
  </si>
  <si>
    <t>【万有音乐系】董贞2017“十年江湖路·贞惜有你”巡回演唱会·南京站</t>
  </si>
  <si>
    <t>//piao.damai.cn/119121.html</t>
  </si>
  <si>
    <t>盱眙都梁公园(龙虾节文艺演出广场)</t>
  </si>
  <si>
    <t>第十七届中国·盱眙（金诚）国际龙虾节 金诚之夜登高望远大型文艺晚会</t>
  </si>
  <si>
    <t>//piao.damai.cn/124393.html</t>
  </si>
  <si>
    <t>Declan Galbraith 迪克兰2017 CHILD OF MIND 中国巡演南京站</t>
  </si>
  <si>
    <t>//piao.damai.cn/121543.html</t>
  </si>
  <si>
    <t>音为爱-江苏健康广播台庆晚会（东方歌舞团倾情演出）</t>
  </si>
  <si>
    <t>//piao.damai.cn/123159.html</t>
  </si>
  <si>
    <t>诗琴画艺-钢琴女诗人郑慧博士中国巡演南京站</t>
  </si>
  <si>
    <t>//piao.damai.cn/122275.html</t>
  </si>
  <si>
    <t>【小橙堡】经典浪漫童话剧《灰姑娘》南京站</t>
  </si>
  <si>
    <t>//piao.damai.cn/119592.html</t>
  </si>
  <si>
    <t>国民小剧场</t>
  </si>
  <si>
    <t>南京市政府文化消费补贴剧目： 《卖火柴的小女孩》</t>
  </si>
  <si>
    <t>//piao.damai.cn/122300.html</t>
  </si>
  <si>
    <t>中国首部恐龙科教儿童剧《恐龙归来之小精灵探险记》</t>
  </si>
  <si>
    <t>//piao.damai.cn/119042.html</t>
  </si>
  <si>
    <t>//piao.damai.cn/123906.html</t>
  </si>
  <si>
    <t>//piao.damai.cn/122310.html</t>
  </si>
  <si>
    <t>//piao.damai.cn/122979.html</t>
  </si>
  <si>
    <t>南京市政府补贴剧目:童话音乐剧《绿野仙踪》</t>
  </si>
  <si>
    <t>//piao.damai.cn/122377.html</t>
  </si>
  <si>
    <t>【小橙堡】甜甜旋风公主秀《我是最美公主》南京站</t>
  </si>
  <si>
    <t>//piao.damai.cn/119890.html</t>
  </si>
  <si>
    <t>“八喜”2017・保利打开艺术之门打击乐儿童剧《寻找最后一滴水》</t>
  </si>
  <si>
    <t>//piao.damai.cn/123222.html</t>
  </si>
  <si>
    <t>江南剧院</t>
  </si>
  <si>
    <t>国际滑稽大师疯狂互动 小丑欢乐集结会</t>
  </si>
  <si>
    <t>//piao.damai.cn/123608.html</t>
  </si>
  <si>
    <t>“八喜”2017・保利打开艺术之门3D多媒体亲子魔幻剧《绿野仙踪之奥兹国大冒险》</t>
  </si>
  <si>
    <t>//piao.damai.cn/123216.html</t>
  </si>
  <si>
    <t>“八喜”2017・保利打开艺术之门3D多媒体亲子魔幻剧《阿拉丁与神灯之沉睡精灵》</t>
  </si>
  <si>
    <t>//piao.damai.cn/123215.html</t>
  </si>
  <si>
    <t>“八喜”2017・保利打开艺术之门法国小丑剧《B先生P先生在全世界》</t>
  </si>
  <si>
    <t>//piao.damai.cn/123221.html</t>
  </si>
  <si>
    <t>【小橙堡】大型卡通人偶剧《洋葱头历险记》 南京站</t>
  </si>
  <si>
    <t>//piao.damai.cn/119887.html</t>
  </si>
  <si>
    <t>//piao.damai.cn/123049.html</t>
  </si>
  <si>
    <t>“八喜”2017・保利打开艺术之门十二生肖系列大型动漫人偶童话剧《猴子王》</t>
  </si>
  <si>
    <t>//piao.damai.cn/123219.html</t>
  </si>
  <si>
    <t>亲子动漫3D舞台剧《猪猪侠之时间去哪儿》</t>
  </si>
  <si>
    <t>//piao.damai.cn/122570.html</t>
  </si>
  <si>
    <t>“八喜”2017・保利打开艺术之门儿童侦探推理剧《猪探长的秘密档案》</t>
  </si>
  <si>
    <t>//piao.damai.cn/123218.html</t>
  </si>
  <si>
    <t>“八喜”2017・保利打开艺术之门2017朱宗庆打击乐团・豆荚宝宝儿童音乐会《击幻旅程》</t>
  </si>
  <si>
    <t>//piao.damai.cn/123220.html</t>
  </si>
  <si>
    <t>西班牙温情亲子剧《黑色甜猩KIBUBU》</t>
  </si>
  <si>
    <t>//piao.damai.cn/124026.html</t>
  </si>
  <si>
    <t>儿童舞台剧  《疯狂小糖之甜蜜大作战》</t>
  </si>
  <si>
    <t>//piao.damai.cn/122568.html</t>
  </si>
  <si>
    <t>//piao.damai.cn/124427.html</t>
  </si>
  <si>
    <t>//piao.damai.cn/119123.html</t>
  </si>
  <si>
    <t>喜剧《蒋公的面子》</t>
  </si>
  <si>
    <t>//piao.damai.cn/123182.html</t>
  </si>
  <si>
    <t>//piao.damai.cn/119126.html</t>
  </si>
  <si>
    <t>《风云创意音乐剧》——南京站</t>
  </si>
  <si>
    <t>//piao.damai.cn/123515.html</t>
  </si>
  <si>
    <t>南京市政府文化消费补贴剧目： 经典原版音乐剧《保镖》</t>
  </si>
  <si>
    <t>//piao.damai.cn/123386.html</t>
  </si>
  <si>
    <t>阿加莎・克里斯蒂传世推理话剧《无人生还》</t>
  </si>
  <si>
    <t>//piao.damai.cn/121306.html</t>
  </si>
  <si>
    <t>郑佩佩主演话剧《在那遥远的星球，一粒沙》</t>
  </si>
  <si>
    <t>//piao.damai.cn/121042.html</t>
  </si>
  <si>
    <t>大型3D魔幻舞台剧《盗墓笔记贰・怒海潜沙》</t>
  </si>
  <si>
    <t>//piao.damai.cn/123388.html</t>
  </si>
  <si>
    <t>南京市政府补贴剧目：许鞍华x张爱玲x王安忆x焦媛舞台力作《金锁记》</t>
  </si>
  <si>
    <t>//piao.damai.cn/121018.html</t>
  </si>
  <si>
    <t>孟京辉导演《两只狗的生活意见》</t>
  </si>
  <si>
    <t>//piao.damai.cn/121172.html</t>
  </si>
  <si>
    <t>《阴道独白》</t>
  </si>
  <si>
    <t>//piao.damai.cn/121553.html</t>
  </si>
  <si>
    <t>百老汇经典音乐剧《森林诱惑》</t>
  </si>
  <si>
    <t>//piao.damai.cn/122125.html</t>
  </si>
  <si>
    <t>英文原版话剧 《一个人的莎士比亚》</t>
  </si>
  <si>
    <t>//piao.damai.cn/120040.html</t>
  </si>
  <si>
    <t>至乐汇2017“快乐在路上”舞台剧《驴得水》秋巡 南京站</t>
  </si>
  <si>
    <t>//piao.damai.cn/124632.html</t>
  </si>
  <si>
    <t>无锡演艺剧院</t>
  </si>
  <si>
    <t>//piao.damai.cn/118521.html</t>
  </si>
  <si>
    <t>无锡市人民大会堂</t>
  </si>
  <si>
    <t>【万有音乐系】My song-Sophie Zelmani 苏菲 · 珊曼妮2017巡回演唱会—无锡站</t>
  </si>
  <si>
    <t>//piao.damai.cn/116866.html</t>
  </si>
  <si>
    <t>无锡大剧院 歌剧厅</t>
  </si>
  <si>
    <t>瑞典“原班乐队致敬阿巴”中国巡回演唱会</t>
  </si>
  <si>
    <t>//piao.damai.cn/122929.html</t>
  </si>
  <si>
    <t>宜兴保利大剧院</t>
  </si>
  <si>
    <t>//piao.damai.cn/124715.html</t>
  </si>
  <si>
    <t>无锡市体育中心体育馆</t>
  </si>
  <si>
    <t>浪漫中国——理查德·克莱德曼2017无锡大型音乐会</t>
  </si>
  <si>
    <t>//piao.damai.cn/121273.html</t>
  </si>
  <si>
    <t>无锡大剧院 小剧场</t>
  </si>
  <si>
    <t>爱乐汇·“天空之城”久石让·宫崎骏经典动漫作品视听音乐会</t>
  </si>
  <si>
    <t>//piao.damai.cn/117082.html</t>
  </si>
  <si>
    <t>【万有音乐系】2017 VIDEO GAMES LIVE 暴雪游戏音乐会—无锡站</t>
  </si>
  <si>
    <t>//piao.damai.cn/118519.html</t>
  </si>
  <si>
    <t>【万有音乐系】2017“北野武”电影音乐视听音乐会</t>
  </si>
  <si>
    <t>//piao.damai.cn/118520.html</t>
  </si>
  <si>
    <t>八喜2017年第六届打开艺术之门——千与千寻——久石让·宫崎骏系列作品视听音乐会</t>
  </si>
  <si>
    <t>//piao.damai.cn/124439.html</t>
  </si>
  <si>
    <t>共筑中国梦·纪念中国人民解放军建军90周年——军人·军歌·军魂合唱音乐会</t>
  </si>
  <si>
    <t>//piao.damai.cn/120935.html</t>
  </si>
  <si>
    <t>八喜2017年第六届打开艺术之门——德国钢琴公主莉迪亚·巴德尔“经典永恒”主题音乐会</t>
  </si>
  <si>
    <t>//piao.damai.cn/123526.html</t>
  </si>
  <si>
    <t>八喜2017年第六届打开艺术之门——放屁大象吹低音号之熊猫绝密计划——德国原版绘本启蒙交响音乐会</t>
  </si>
  <si>
    <t>//piao.damai.cn/122982.html</t>
  </si>
  <si>
    <t>梦之旅·朱亦兵大提琴乐团保利巡演(别克走进艺术系列)</t>
  </si>
  <si>
    <t>//piao.damai.cn/120176.html</t>
  </si>
  <si>
    <t>【万有音乐系】“魔指爷爷的古典万花筒”瑞士魏纳·佰奇2017钢琴巡演 无锡站</t>
  </si>
  <si>
    <t>//piao.damai.cn/117953.html</t>
  </si>
  <si>
    <t>八喜2017年第六届打开艺术之门——丹尼尔·雷博赫德钢琴独奏音乐会</t>
  </si>
  <si>
    <t>//piao.damai.cn/122127.html</t>
  </si>
  <si>
    <t>古典与现代的碰撞 浩洋室内乐钢琴三重奏音乐会</t>
  </si>
  <si>
    <t>//piao.damai.cn/122706.html</t>
  </si>
  <si>
    <t>蠡湖夏日飞声 中央音乐学院长笛·单簧管·萨克斯音乐会</t>
  </si>
  <si>
    <t>//piao.damai.cn/124461.html</t>
  </si>
  <si>
    <t>八喜2017年第六届打开艺术之门——Brett Deubner中提琴独奏音乐会</t>
  </si>
  <si>
    <t>//piao.damai.cn/124431.html</t>
  </si>
  <si>
    <t>八喜2017年第六届打开艺术之门——施坦威姐妹—梁小敏 何珏双钢琴音乐会</t>
  </si>
  <si>
    <t>//piao.damai.cn/123461.html</t>
  </si>
  <si>
    <t>八喜2017年第六届打开艺术之门——“佳音”2017田佳鑫钢琴独奏音乐会全国巡演</t>
  </si>
  <si>
    <t>//piao.damai.cn/123459.html</t>
  </si>
  <si>
    <t>宜兴保利大剧院第二届“八喜·打开艺术之门”——美国亚利桑那男童合唱团音乐会</t>
  </si>
  <si>
    <t>//piao.damai.cn/124756.html</t>
  </si>
  <si>
    <t>宜兴保利大剧院第二届“八喜·打开艺术之门”——吴玉霞琵琶独奏音乐会</t>
  </si>
  <si>
    <t>//piao.damai.cn/124759.html</t>
  </si>
  <si>
    <t>宜兴保利大剧院第二届“八喜·打开艺术之门”——布加勒斯特国家歌剧院合唱团音乐会</t>
  </si>
  <si>
    <t>//piao.damai.cn/124721.html</t>
  </si>
  <si>
    <t>《德云社德云三宝专场演出》</t>
  </si>
  <si>
    <t>//piao.damai.cn/122266.html</t>
  </si>
  <si>
    <t>八喜2017年第六届打开艺术之门暑期系列演出“国粹在你身边”传统京剧折子戏赏析课</t>
  </si>
  <si>
    <t>//piao.damai.cn/124445.html</t>
  </si>
  <si>
    <t>国家京剧院 现代京剧《红灯记》</t>
  </si>
  <si>
    <t>//piao.damai.cn/118598.html</t>
  </si>
  <si>
    <t>昆曲《牡丹亭》</t>
  </si>
  <si>
    <t>//piao.damai.cn/124452.html</t>
  </si>
  <si>
    <t>八喜2017年第六届打开艺术之门——不能说的秘密——世界著名近台魔术大师展演</t>
  </si>
  <si>
    <t>//piao.damai.cn/123528.html</t>
  </si>
  <si>
    <t>八喜2017年第六届打开艺术之门——小丑嘉年华十周年精选版</t>
  </si>
  <si>
    <t>//piao.damai.cn/124448.html</t>
  </si>
  <si>
    <t>宜兴保利大剧院第二届“八喜·打开艺术之门”——小丑嘉年华十周年精选版</t>
  </si>
  <si>
    <t>//piao.damai.cn/124761.html</t>
  </si>
  <si>
    <t>宜兴保利大剧院第二届“八喜·打开艺术之门”——不能说的秘密-世界近台魔术大师展演</t>
  </si>
  <si>
    <t>//piao.damai.cn/124719.html</t>
  </si>
  <si>
    <t>//piao.damai.cn/120082.html</t>
  </si>
  <si>
    <t>江阴大剧院</t>
  </si>
  <si>
    <t>中美联合制作多媒体舞剧《春江花月夜：赛珍珠》</t>
  </si>
  <si>
    <t>//piao.damai.cn/124579.html</t>
  </si>
  <si>
    <t>八喜2017年第六届打开艺术之门——百闻不如一见-全球六大舞种导赏</t>
  </si>
  <si>
    <t>//piao.damai.cn/124434.html</t>
  </si>
  <si>
    <t>//piao.damai.cn/124713.html</t>
  </si>
  <si>
    <t>宜兴保利大剧院第二届“八喜·打开艺术之门”——百闻不如一见—全球六大舞种导赏</t>
  </si>
  <si>
    <t>//piao.damai.cn/124718.html</t>
  </si>
  <si>
    <t>奇思妙想童话剧《白雪公主》—无锡站</t>
  </si>
  <si>
    <t>//piao.damai.cn/117076.html</t>
  </si>
  <si>
    <t>《大头儿子小头爸爸之予曼星球》</t>
  </si>
  <si>
    <t>//piao.damai.cn/123210.html</t>
  </si>
  <si>
    <t>【小橙堡】甜甜旋风公主秀《我是最美公主》</t>
  </si>
  <si>
    <t>//piao.damai.cn/120144.html</t>
  </si>
  <si>
    <t>大型亲子互动秀《3D泡泡秀——泡泡归来》</t>
  </si>
  <si>
    <t>//piao.damai.cn/123466.html</t>
  </si>
  <si>
    <t>浪漫经典童话剧《灰姑娘》—无锡站</t>
  </si>
  <si>
    <t>//piao.damai.cn/116876.html</t>
  </si>
  <si>
    <t>八喜2017年第六届打开艺术之门——儿童剧《海洋总动员》</t>
  </si>
  <si>
    <t>//piao.damai.cn/122984.html</t>
  </si>
  <si>
    <t>经典亲子音乐剧《寻梦的猫》—无锡站</t>
  </si>
  <si>
    <t>//piao.damai.cn/116868.html</t>
  </si>
  <si>
    <t>儿童剧《猪探长》</t>
  </si>
  <si>
    <t>//piao.damai.cn/117930.html</t>
  </si>
  <si>
    <t>八喜2017年第六届打开艺术之门——儿童剧《恐龙归来之小精灵探险记》</t>
  </si>
  <si>
    <t>//piao.damai.cn/122986.html</t>
  </si>
  <si>
    <t>【小橙堡】寻梦亲子音乐剧《Flight School 飞行学校》</t>
  </si>
  <si>
    <t>//piao.damai.cn/120147.html</t>
  </si>
  <si>
    <t>开心麻花系列作品--伦敦西区原版儿童音乐剧《三只小猪》</t>
  </si>
  <si>
    <t>//piao.damai.cn/124450.html</t>
  </si>
  <si>
    <t>温馨亲子人偶剧《我的天使妈妈》—无锡站</t>
  </si>
  <si>
    <t>//piao.damai.cn/116880.html</t>
  </si>
  <si>
    <t>八喜2017年第六届打开艺术之门——十二生肖系列大型动漫人偶童话剧《猴子王》</t>
  </si>
  <si>
    <t>//piao.damai.cn/123464.html</t>
  </si>
  <si>
    <t>八喜2017年第六届打开艺术之门——打击乐儿童剧《寻找最后一滴水》</t>
  </si>
  <si>
    <t>//piao.damai.cn/124437.html</t>
  </si>
  <si>
    <t>八喜2017年第六届打开艺术之门——国家艺术基金2016年度大型舞台剧资助项目《锛儿头 小辫儿之疯狂的猿人》</t>
  </si>
  <si>
    <t>//piao.damai.cn/123460.html</t>
  </si>
  <si>
    <t>宜兴保利大剧院第二届“八喜·打开艺术之门”——打击乐儿童剧《寻找最后一滴水》</t>
  </si>
  <si>
    <t>//piao.damai.cn/124741.html</t>
  </si>
  <si>
    <t>宜兴保利大剧院第二届“八喜·打开艺术之门”——儿童剧《猪探长》</t>
  </si>
  <si>
    <t>//piao.damai.cn/124750.html</t>
  </si>
  <si>
    <t>宜兴保利大剧院第二届“八喜·打开艺术之门”——原创儿童剧《锛儿头小辫儿之疯狂的猿人》</t>
  </si>
  <si>
    <t>//piao.damai.cn/124762.html</t>
  </si>
  <si>
    <t>//piao.damai.cn/117942.html</t>
  </si>
  <si>
    <t>【万有音乐系】音剧会《维也纳之恋-贝多芬的爱情故事》-无锡站</t>
  </si>
  <si>
    <t>//piao.damai.cn/118523.html</t>
  </si>
  <si>
    <t>//piao.damai.cn/120149.html</t>
  </si>
  <si>
    <t>//piao.damai.cn/123469.html</t>
  </si>
  <si>
    <t>【万有音乐系】钢琴小歌剧《克拉拉的情殇》-无锡站</t>
  </si>
  <si>
    <t>//piao.damai.cn/118522.html</t>
  </si>
  <si>
    <t>//piao.damai.cn/124763.html</t>
  </si>
  <si>
    <t>昆山市体育中心体育馆</t>
  </si>
  <si>
    <t>2017年世界女排大奖赛（中国·昆山站）</t>
  </si>
  <si>
    <t>//piao.damai.cn/124010.html</t>
  </si>
  <si>
    <t>2017年世界男排联赛（中国·昆山站）</t>
  </si>
  <si>
    <t>//piao.damai.cn/124013.html</t>
  </si>
  <si>
    <t>苏州保利大剧院</t>
  </si>
  <si>
    <t>//piao.damai.cn/122948.html</t>
  </si>
  <si>
    <t>苏州文化艺术中心</t>
  </si>
  <si>
    <t>台湾优人神鼓剧团《勇者之剑》</t>
  </si>
  <si>
    <t>//piao.damai.cn/123643.html</t>
  </si>
  <si>
    <t>常熟大剧院</t>
  </si>
  <si>
    <t>//piao.damai.cn/122855.html</t>
  </si>
  <si>
    <t>诚品生活苏州 3F 展演厅</t>
  </si>
  <si>
    <t>以花之名——黄本蕊个展</t>
  </si>
  <si>
    <t>//piao.damai.cn/123740.html</t>
  </si>
  <si>
    <t>Mr.x Room Break（密室）观前街 旗舰店</t>
  </si>
  <si>
    <t>//piao.damai.cn/94301.html</t>
  </si>
  <si>
    <t>苏州久光百货</t>
  </si>
  <si>
    <t>苏州积木王国</t>
  </si>
  <si>
    <t>//piao.damai.cn/124391.html</t>
  </si>
  <si>
    <t>苏州市体育中心体育馆</t>
  </si>
  <si>
    <t>2017岳云鹏相声专场“爱岳之城·苏州”</t>
  </si>
  <si>
    <t>//piao.damai.cn/120294.html</t>
  </si>
  <si>
    <t>沪剧《雷雨》</t>
  </si>
  <si>
    <t>//piao.damai.cn/122649.html</t>
  </si>
  <si>
    <t>评弹剧《林徽因》</t>
  </si>
  <si>
    <t>//piao.damai.cn/122949.html</t>
  </si>
  <si>
    <t>现代京剧《红灯记》</t>
  </si>
  <si>
    <t>//piao.damai.cn/124301.html</t>
  </si>
  <si>
    <t>昆山文化艺术中心-多功能厅</t>
  </si>
  <si>
    <t>中国光大银行携手昆艺“百姓百戏堂”--《玉簪记》</t>
  </si>
  <si>
    <t>//piao.damai.cn/123121.html</t>
  </si>
  <si>
    <t>张家港保利大剧院</t>
  </si>
  <si>
    <t>不能说的秘密-近台魔术</t>
  </si>
  <si>
    <t>//piao.damai.cn/124532.html</t>
  </si>
  <si>
    <t>中国光大银行携手昆艺“百姓百戏堂”--《吴侬软语酬乡韵》</t>
  </si>
  <si>
    <t>//piao.damai.cn/123120.html</t>
  </si>
  <si>
    <t>《超级飞侠——乐迪的秘密任务》</t>
  </si>
  <si>
    <t>//piao.damai.cn/123641.html</t>
  </si>
  <si>
    <t>大头儿子小头爸爸之予曼星球</t>
  </si>
  <si>
    <t>//piao.damai.cn/123328.html</t>
  </si>
  <si>
    <t>苏州独墅湖影剧院</t>
  </si>
  <si>
    <t>//piao.damai.cn/122224.html</t>
  </si>
  <si>
    <t>美国原版舞台剧《爱探险的朵拉-海盗历险记》</t>
  </si>
  <si>
    <t>//piao.damai.cn/122951.html</t>
  </si>
  <si>
    <t>朱宗庆打击乐团2-豆荚宝宝儿童音乐会《击幻旅程》</t>
  </si>
  <si>
    <t>//piao.damai.cn/118811.html</t>
  </si>
  <si>
    <t>赖声川首部儿童话剧《蓝马》</t>
  </si>
  <si>
    <t>//piao.damai.cn/124539.html</t>
  </si>
  <si>
    <t>2017“打开艺术之门”暑期儿童系列《不能说的秘密-世界著名近台魔术大师展演》</t>
  </si>
  <si>
    <t>//piao.damai.cn/124295.html</t>
  </si>
  <si>
    <t>2017“打开艺术之门”暑期儿童系列《德国公主莉迪亚・巴德尔“经典永恒”主题音乐会》</t>
  </si>
  <si>
    <t>//piao.damai.cn/124296.html</t>
  </si>
  <si>
    <t>2017“打开艺术之门”暑期儿童系列十二生肖系列大型动漫人偶童话剧《猴子王》</t>
  </si>
  <si>
    <t>//piao.damai.cn/124299.html</t>
  </si>
  <si>
    <t>【学音乐・送六一】故事王国奇遇记・绘本音乐会</t>
  </si>
  <si>
    <t>//piao.damai.cn/122851.html</t>
  </si>
  <si>
    <t>儿童剧《美食大冒险》</t>
  </si>
  <si>
    <t>//piao.damai.cn/120357.html</t>
  </si>
  <si>
    <t>妇儿•苏艺剧场</t>
  </si>
  <si>
    <t>【蘇合媽媽剧场】加拿大音乐启蒙亲子剧《梦想》</t>
  </si>
  <si>
    <t>//piao.damai.cn/120989.html</t>
  </si>
  <si>
    <t>2017“打开艺术之门”暑期儿童系列儿童剧《猪探长-统统不许动》</t>
  </si>
  <si>
    <t>//piao.damai.cn/124300.html</t>
  </si>
  <si>
    <t>十二生肖系列大型动漫人偶童话剧《猴子王》</t>
  </si>
  <si>
    <t>//piao.damai.cn/124540.html</t>
  </si>
  <si>
    <t>2017“打开艺术之门”暑期儿童系列原创儿童剧《锛儿头小辫儿之疯狂的猿人》</t>
  </si>
  <si>
    <t>//piao.damai.cn/124298.html</t>
  </si>
  <si>
    <t>儿童剧《恐龙归来之小精灵探险记》</t>
  </si>
  <si>
    <t>//piao.damai.cn/124538.html</t>
  </si>
  <si>
    <t>2017朱宗庆打击乐团2豆荚宝宝儿童音乐会《击幻旅程》</t>
  </si>
  <si>
    <t>//piao.damai.cn/124530.html</t>
  </si>
  <si>
    <t>G.E.M. 邓紫棋【Queen of Hearts】世界巡回演唱会2017 - 苏州站</t>
  </si>
  <si>
    <t>//piao.damai.cn/123320.html</t>
  </si>
  <si>
    <t>中国梦·梦之蓝 2017/爱在一起 昆山演唱会</t>
  </si>
  <si>
    <t>//piao.damai.cn/120487.html</t>
  </si>
  <si>
    <t>“回家”顺子与红节奏2017中国巡演—苏州站</t>
  </si>
  <si>
    <t>//piao.damai.cn/121321.html</t>
  </si>
  <si>
    <t>//piao.damai.cn/122370.html</t>
  </si>
  <si>
    <t>//piao.damai.cn/122351.html</t>
  </si>
  <si>
    <t>奥匈海顿爱乐乐团音乐会</t>
  </si>
  <si>
    <t>//piao.damai.cn/122654.html</t>
  </si>
  <si>
    <t>2017黑白键系列-钢琴大斗法音乐会</t>
  </si>
  <si>
    <t>//piao.damai.cn/118800.html</t>
  </si>
  <si>
    <t>《诗情画意-钢琴女诗人郑慧博士中国巡演》苏州站</t>
  </si>
  <si>
    <t>//piao.damai.cn/122655.html</t>
  </si>
  <si>
    <t>底特律交响乐团音乐会</t>
  </si>
  <si>
    <t>//piao.damai.cn/124297.html</t>
  </si>
  <si>
    <t>陈萨2017钢琴独奏会巡演苏州站</t>
  </si>
  <si>
    <t>//piao.damai.cn/123844.html</t>
  </si>
  <si>
    <t>“聆听天籁”法国巴黎宝丽声童声合唱苏州音乐会</t>
  </si>
  <si>
    <t>//piao.damai.cn/124302.html</t>
  </si>
  <si>
    <t>非凡丝路乐团-弦上行吟音乐会</t>
  </si>
  <si>
    <t>//piao.damai.cn/122642.html</t>
  </si>
  <si>
    <t>《太阳照在叶尼塞河上》——恒哈图乐队音乐会</t>
  </si>
  <si>
    <t>//piao.damai.cn/124340.html</t>
  </si>
  <si>
    <t>德国钢琴公主莉迪亚.巴德尔“经典永恒”主题音乐会</t>
  </si>
  <si>
    <t>//piao.damai.cn/124533.html</t>
  </si>
  <si>
    <t>第六届市民音乐会《美国亚利桑那男童合唱团音乐会》</t>
  </si>
  <si>
    <t>//piao.damai.cn/124536.html</t>
  </si>
  <si>
    <t>“畅游卡通世界”动画经典音乐会</t>
  </si>
  <si>
    <t>//piao.damai.cn/124527.html</t>
  </si>
  <si>
    <t>爱乐汇·台湾钢琴诗人Pianoboy高至豪流行钢琴苏州音乐会</t>
  </si>
  <si>
    <t>//piao.damai.cn/124714.html</t>
  </si>
  <si>
    <t>2017，戏剧和你，都是风景 陕西人民艺术剧院话剧《白鹿原》</t>
  </si>
  <si>
    <t>//piao.damai.cn/115720.html</t>
  </si>
  <si>
    <t>//piao.damai.cn/121512.html</t>
  </si>
  <si>
    <t>//piao.damai.cn/122853.html</t>
  </si>
  <si>
    <t>昆山文化艺术中心-大剧场</t>
  </si>
  <si>
    <t>在那遥远的星球，一粒沙</t>
  </si>
  <si>
    <t>//piao.damai.cn/121518.html</t>
  </si>
  <si>
    <t>//piao.damai.cn/124586.html</t>
  </si>
  <si>
    <t>//piao.damai.cn/121509.html</t>
  </si>
  <si>
    <t>//piao.damai.cn/122857.html</t>
  </si>
  <si>
    <t>//piao.damai.cn/123108.html</t>
  </si>
  <si>
    <t>【蘇合媽媽剧场】西班牙温情亲子剧《黑色甜猩KIBUBU》</t>
  </si>
  <si>
    <t>//piao.damai.cn/120990.html</t>
  </si>
  <si>
    <t>变身怪医</t>
  </si>
  <si>
    <t>//piao.damai.cn/123105.html</t>
  </si>
  <si>
    <t>宁波文化广场大剧院</t>
  </si>
  <si>
    <t>//piao.damai.cn/123265.html</t>
  </si>
  <si>
    <t>宁波逸夫剧院</t>
  </si>
  <si>
    <t>昆剧《满床笏》</t>
  </si>
  <si>
    <t>//piao.damai.cn/123827.html</t>
  </si>
  <si>
    <t>印象普陀大剧场</t>
  </si>
  <si>
    <t>《印象普陀》</t>
  </si>
  <si>
    <t>//piao.damai.cn/119654.html</t>
  </si>
  <si>
    <t>昆剧《潘金莲》</t>
  </si>
  <si>
    <t>//piao.damai.cn/123830.html</t>
  </si>
  <si>
    <t>宁波文化广场万人广场</t>
  </si>
  <si>
    <t>2017年宁波文化广场香橙音乐节</t>
  </si>
  <si>
    <t>//piao.damai.cn/123263.html</t>
  </si>
  <si>
    <t>宁波大剧院</t>
  </si>
  <si>
    <t>//piao.damai.cn/121347.html</t>
  </si>
  <si>
    <t>宁波CMKLive-House</t>
  </si>
  <si>
    <t>【宁波CMK Live-House】6.11 MIMO 2017全国巡演宁波站</t>
  </si>
  <si>
    <t>//piao.damai.cn/123774.html</t>
  </si>
  <si>
    <t>宁波nova派对工厂</t>
  </si>
  <si>
    <t>TOP 100 DJs  Ummet Ozcan</t>
  </si>
  <si>
    <t>//piao.damai.cn/124334.html</t>
  </si>
  <si>
    <t>【宁波CMK Live-House】7.28鸟的旅程 苏琦 2017个人巡演 第二季宁波站</t>
  </si>
  <si>
    <t>//piao.damai.cn/123777.html</t>
  </si>
  <si>
    <t>【宁波CMK Live-House】7.8纣王老胡2017年梦游巡演宁波站</t>
  </si>
  <si>
    <t>//piao.damai.cn/123776.html</t>
  </si>
  <si>
    <t>镇海大剧院</t>
  </si>
  <si>
    <t>大型雪景体验式儿童剧《雪孩子1·飘雪记忆》</t>
  </si>
  <si>
    <t>//piao.damai.cn/124319.html</t>
  </si>
  <si>
    <t>白云实验剧院</t>
  </si>
  <si>
    <t>//piao.damai.cn/120831.html</t>
  </si>
  <si>
    <t>//piao.damai.cn/120270.html</t>
  </si>
  <si>
    <t>//piao.damai.cn/123482.html</t>
  </si>
  <si>
    <t>舟山市艺术剧院（原舟山剧院）</t>
  </si>
  <si>
    <t>“琴韵之声”少儿弦乐音乐会</t>
  </si>
  <si>
    <t>//piao.damai.cn/121626.html</t>
  </si>
  <si>
    <t>天空之城——久石让 宫崎骏经典视听音乐会</t>
  </si>
  <si>
    <t>//piao.damai.cn/121638.html</t>
  </si>
  <si>
    <t>陈萨2017钢琴独奏会巡演宁波站</t>
  </si>
  <si>
    <t>//piao.damai.cn/119977.html</t>
  </si>
  <si>
    <t>【万有音乐系】“奥斯卡电影原声畅游”卢卡•佩奇里和吉达•布塔大提琴钢琴电影原声视听音乐会</t>
  </si>
  <si>
    <t>//piao.damai.cn/119348.html</t>
  </si>
  <si>
    <t>//piao.damai.cn/123039.html</t>
  </si>
  <si>
    <t>//piao.damai.cn/120842.html</t>
  </si>
  <si>
    <t>2017年市民音乐会《荷兰WISHFUL SINGING女子阿卡贝拉2017年音乐会》</t>
  </si>
  <si>
    <t>//piao.damai.cn/124661.html</t>
  </si>
  <si>
    <t>2017年市民音乐会《荷兰CODIGO三重奏2017中国巡演音乐会》</t>
  </si>
  <si>
    <t>//piao.damai.cn/124659.html</t>
  </si>
  <si>
    <t>2017年市民音乐会《美国亚利桑那男童合唱团音乐会》</t>
  </si>
  <si>
    <t>//piao.damai.cn/124663.html</t>
  </si>
  <si>
    <t>2017年市民音乐会《意大利INVENTIONIS MATER二重奏2017年中国巡演音乐会》</t>
  </si>
  <si>
    <t>//piao.damai.cn/124664.html</t>
  </si>
  <si>
    <t>海底小纵队3惊涛骇浪</t>
  </si>
  <si>
    <t>//piao.damai.cn/121636.html</t>
  </si>
  <si>
    <t>//piao.damai.cn/121501.html</t>
  </si>
  <si>
    <t>加拿大绘本儿童剧《猜猜我有多爱你》</t>
  </si>
  <si>
    <t>//piao.damai.cn/124015.html</t>
  </si>
  <si>
    <t>大型儿童舞台剧《大耳朵图图之病毒王国历险记》</t>
  </si>
  <si>
    <t>//piao.damai.cn/124321.html</t>
  </si>
  <si>
    <t>俄罗斯少儿芭蕾舞《美人鱼》</t>
  </si>
  <si>
    <t>//piao.damai.cn/123241.html</t>
  </si>
  <si>
    <t>2017年宁波市“天然舞台”文化惠民儿童剧《奔跑吧！小猪》</t>
  </si>
  <si>
    <t>//piao.damai.cn/124322.html</t>
  </si>
  <si>
    <t>梦境小镇1：塔塔与火焰圣石</t>
  </si>
  <si>
    <t>//piao.damai.cn/124320.html</t>
  </si>
  <si>
    <t>《超能战队—小白科研室》 ——大型魔幻科教互动儿童剧</t>
  </si>
  <si>
    <t>//piao.damai.cn/123245.html</t>
  </si>
  <si>
    <t>舟山普陀大剧院</t>
  </si>
  <si>
    <t>儿童剧《猪探长》——舟山站</t>
  </si>
  <si>
    <t>//piao.damai.cn/117693.html</t>
  </si>
  <si>
    <t>俄罗斯芭蕾国家剧院《胡桃夹子》</t>
  </si>
  <si>
    <t>//piao.damai.cn/121884.html</t>
  </si>
  <si>
    <t>//piao.damai.cn/123355.html</t>
  </si>
  <si>
    <t>俄罗斯皇冠芭蕾舞团《天鹅湖》</t>
  </si>
  <si>
    <t>//piao.damai.cn/123038.html</t>
  </si>
  <si>
    <t>//piao.damai.cn/123559.html</t>
  </si>
  <si>
    <t>《动感·USA》美国蔚蓝现代舞蹈团</t>
  </si>
  <si>
    <t>//piao.damai.cn/123563.html</t>
  </si>
  <si>
    <t>//piao.damai.cn/105931.html</t>
  </si>
  <si>
    <t>宁波市江东区徐戎路与姚隘路路口（宁波集盒园区内）</t>
  </si>
  <si>
    <t>怨灵屋</t>
  </si>
  <si>
    <t>//piao.damai.cn/104478.html</t>
  </si>
  <si>
    <t>月湖盛园</t>
  </si>
  <si>
    <t>宁波汐源茶会馆</t>
  </si>
  <si>
    <t>//piao.damai.cn/109666.html</t>
  </si>
  <si>
    <t>明星版话剧《宝岛一村》</t>
  </si>
  <si>
    <t>//piao.damai.cn/122007.html</t>
  </si>
  <si>
    <t>开心麻花惊悚爆笑舞台剧《我叫白小飞》</t>
  </si>
  <si>
    <t>//piao.damai.cn/122596.html</t>
  </si>
  <si>
    <t>开心麻花舞台剧《莎士比亚别生气》</t>
  </si>
  <si>
    <t>//piao.damai.cn/122935.html</t>
  </si>
  <si>
    <t>经典原版音乐剧《保镖Bodyguard》</t>
  </si>
  <si>
    <t>//piao.damai.cn/123781.html</t>
  </si>
  <si>
    <t>阿加莎•克里斯蒂剧场传世巨著《无人生还》</t>
  </si>
  <si>
    <t>//piao.damai.cn/123247.html</t>
  </si>
  <si>
    <t>原创悬疑话剧《藏骨人》</t>
  </si>
  <si>
    <t>//piao.damai.cn/120180.html</t>
  </si>
  <si>
    <t>//piao.damai.cn/121001.html</t>
  </si>
  <si>
    <t>鬼吹灯"姐妹篇《摸金玦》大型多媒体悬疑探险剧</t>
  </si>
  <si>
    <t>//piao.damai.cn/124685.html</t>
  </si>
  <si>
    <t>话剧《在那遥远的星球，一粒沙》——舟山站</t>
  </si>
  <si>
    <t>//piao.damai.cn/117691.html</t>
  </si>
  <si>
    <t>2017年宁波市“天然舞台”文化惠民大型滑稽戏老来得子</t>
  </si>
  <si>
    <t>//piao.damai.cn/124318.html</t>
  </si>
  <si>
    <t>话剧《怜香伴》</t>
  </si>
  <si>
    <t>//piao.damai.cn/119885.html</t>
  </si>
  <si>
    <t>赣州万象城</t>
  </si>
  <si>
    <t>国家地理经典影像盛宴（赣州站）</t>
  </si>
  <si>
    <t>//piao.damai.cn/122055.html</t>
  </si>
  <si>
    <t>宜春市文化艺术中心大剧院</t>
  </si>
  <si>
    <t>//piao.damai.cn/124369.html</t>
  </si>
  <si>
    <t>小丑嘉年华十周年精选版</t>
  </si>
  <si>
    <t>//piao.damai.cn/124777.html</t>
  </si>
  <si>
    <t>江西艺术中心大剧院</t>
  </si>
  <si>
    <t>儿童芭蕾舞剧《胡桃夹子》</t>
  </si>
  <si>
    <t>//piao.damai.cn/121282.html</t>
  </si>
  <si>
    <t>儿童芭蕾舞剧《天鹅湖》</t>
  </si>
  <si>
    <t>//piao.damai.cn/121283.html</t>
  </si>
  <si>
    <t>现代舞《美国现代蔚蓝舞团》</t>
  </si>
  <si>
    <t>//piao.damai.cn/121286.html</t>
  </si>
  <si>
    <t>南昌国际体育中心体育场</t>
  </si>
  <si>
    <t>“地表最强”2017周杰伦世界巡回演唱会 南昌站</t>
  </si>
  <si>
    <t>//piao.damai.cn/121909.html</t>
  </si>
  <si>
    <t>湾里区新经济产业园区广场</t>
  </si>
  <si>
    <t>2017中国南昌•梅岭伶伦音乐节</t>
  </si>
  <si>
    <t>//piao.damai.cn/123733.html</t>
  </si>
  <si>
    <t>U2 livehouse</t>
  </si>
  <si>
    <t>黄玉芹《夜之花朵》巡演U2站</t>
  </si>
  <si>
    <t>//piao.damai.cn/123838.html</t>
  </si>
  <si>
    <t>《瑞典“原班乐队致敬阿巴”中国巡回演唱会</t>
  </si>
  <si>
    <t>//piao.damai.cn/124378.html</t>
  </si>
  <si>
    <t>【南昌】2017年春季巧虎大型舞台剧《蚂蚁王国历险记》南昌站</t>
  </si>
  <si>
    <t>//piao.damai.cn/123512.html</t>
  </si>
  <si>
    <t>南昌国际体育中心体育馆</t>
  </si>
  <si>
    <t>欧洲超级冰上秀冰上童话——小飞侠彼得•潘</t>
  </si>
  <si>
    <t>//piao.damai.cn/124330.html</t>
  </si>
  <si>
    <t>八一广场琴岛之夜</t>
  </si>
  <si>
    <t>儿童舞台剧《大头儿子小头爸爸》</t>
  </si>
  <si>
    <t>//piao.damai.cn/122669.html</t>
  </si>
  <si>
    <t>儿童剧《画出音乐》</t>
  </si>
  <si>
    <t>//piao.damai.cn/120620.html</t>
  </si>
  <si>
    <t>西班牙3D交互创意儿童剧《嗨！大鲸鱼》</t>
  </si>
  <si>
    <t>//piao.damai.cn/121280.html</t>
  </si>
  <si>
    <t>儿童剧《从前有个筋斗云》</t>
  </si>
  <si>
    <t>//piao.damai.cn/123503.html</t>
  </si>
  <si>
    <t>江西艺术中心音乐厅</t>
  </si>
  <si>
    <t>《小铃铛童声合唱团》</t>
  </si>
  <si>
    <t>//piao.damai.cn/121285.html</t>
  </si>
  <si>
    <t>//piao.damai.cn/124771.html</t>
  </si>
  <si>
    <t>北演话剧《独自温暖》</t>
  </si>
  <si>
    <t>//piao.damai.cn/121679.html</t>
  </si>
  <si>
    <t>话剧《戏台》</t>
  </si>
  <si>
    <t>//piao.damai.cn/124275.html</t>
  </si>
  <si>
    <t>上海评弹团 评弹《林徽因》</t>
  </si>
  <si>
    <t>//piao.damai.cn/123690.html</t>
  </si>
  <si>
    <t>//piao.damai.cn/122975.html</t>
  </si>
  <si>
    <t>江西省话剧团戏剧场</t>
  </si>
  <si>
    <t>南昌本土爆笑脱口秀专场—七年之痒</t>
  </si>
  <si>
    <t>//piao.damai.cn/123475.html</t>
  </si>
  <si>
    <t>江西省话剧团经典剧场</t>
  </si>
  <si>
    <t>爆笑舞台剧《一乞风流》</t>
  </si>
  <si>
    <t>//piao.damai.cn/123854.html</t>
  </si>
  <si>
    <t>//piao.damai.cn/124390.html</t>
  </si>
  <si>
    <t>萍乡安源大剧院大剧场</t>
  </si>
  <si>
    <t>天空之城-久石让&amp;宫崎骏经典动漫作品音乐会 萍乡站</t>
  </si>
  <si>
    <t>//piao.damai.cn/120774.html</t>
  </si>
  <si>
    <t>努诺•马克斯独奏钢琴音乐会</t>
  </si>
  <si>
    <t>//piao.damai.cn/121288.html</t>
  </si>
  <si>
    <t>天空之城-久石让&amp;宫崎骏经典动漫作品视听音乐会 南昌站</t>
  </si>
  <si>
    <t>//piao.damai.cn/124565.html</t>
  </si>
  <si>
    <t>新加坡《琴韵之声少儿弦乐音乐会》</t>
  </si>
  <si>
    <t>//piao.damai.cn/120380.html</t>
  </si>
  <si>
    <t>全球华人钢琴家音乐季——元杰钢琴独奏音乐会</t>
  </si>
  <si>
    <t>//piao.damai.cn/117947.html</t>
  </si>
  <si>
    <t>“南美钢琴诗人”克里斯杨•贝尼特斯钢琴独奏音乐会</t>
  </si>
  <si>
    <t>//piao.damai.cn/120382.html</t>
  </si>
  <si>
    <t>《北京箭丽打击乐团音乐会》萍乡站</t>
  </si>
  <si>
    <t>//piao.damai.cn/124220.html</t>
  </si>
  <si>
    <t>《舞曲之夜》萍乡站</t>
  </si>
  <si>
    <t>//piao.damai.cn/124209.html</t>
  </si>
  <si>
    <t>南昌市上海路699号文化创意产业园B16栋</t>
  </si>
  <si>
    <t>伍伍慧2017中国巡演南昌站</t>
  </si>
  <si>
    <t>//piao.damai.cn/117822.html</t>
  </si>
  <si>
    <t>打动南昌 乐享天下《北京箭丽打击乐团音乐会》</t>
  </si>
  <si>
    <t>//piao.damai.cn/122634.html</t>
  </si>
  <si>
    <t>“浪漫情深”希尔维奥萨克斯风音乐会</t>
  </si>
  <si>
    <t>//piao.damai.cn/122637.html</t>
  </si>
  <si>
    <t>《梦幻》小提琴二重奏音乐会</t>
  </si>
  <si>
    <t>//piao.damai.cn/120614.html</t>
  </si>
  <si>
    <t>荷兰《马丁·赫肯斯独唱音乐会》</t>
  </si>
  <si>
    <t>//piao.damai.cn/121290.html</t>
  </si>
  <si>
    <t>克罗地亚欢乐巴哈爵士乐团音乐会</t>
  </si>
  <si>
    <t>//piao.damai.cn/122635.html</t>
  </si>
  <si>
    <t>俄罗斯手风琴多拉姆拉琴二重奏音乐会</t>
  </si>
  <si>
    <t>//piao.damai.cn/122639.html</t>
  </si>
  <si>
    <t>宜春市人民大会堂</t>
  </si>
  <si>
    <t>布加勒斯特国家歌剧院合唱团音乐会</t>
  </si>
  <si>
    <t>//piao.damai.cn/124389.html</t>
  </si>
  <si>
    <t>《张海欧钢琴独奏音乐会》</t>
  </si>
  <si>
    <t>//piao.damai.cn/124769.html</t>
  </si>
  <si>
    <t>美国德克萨斯男童合唱团音乐会</t>
  </si>
  <si>
    <t>//piao.damai.cn/124773.html</t>
  </si>
  <si>
    <t>德国钢琴公主莉迪亚·巴德尔“经典永恒”主题音乐会</t>
  </si>
  <si>
    <t>//piao.damai.cn/124786.html</t>
  </si>
  <si>
    <t>音乐魔法屋--经典动漫多媒体视听音乐会</t>
  </si>
  <si>
    <t>//piao.damai.cn/124783.html</t>
  </si>
  <si>
    <t>老城根G park 水舞广场</t>
  </si>
  <si>
    <t>超现实主义大师－达利版画艺术大展</t>
  </si>
  <si>
    <t>//piao.damai.cn/121210.html</t>
  </si>
  <si>
    <t>机械师超级密室</t>
  </si>
  <si>
    <t>【9店通用】机械师超级密室</t>
  </si>
  <si>
    <t>//piao.damai.cn/121499.html</t>
  </si>
  <si>
    <t>西安索菲特人民大厦大剧院</t>
  </si>
  <si>
    <t>//piao.damai.cn/118399.html</t>
  </si>
  <si>
    <t>大麦• 1935小剧场集群玖剧场</t>
  </si>
  <si>
    <t>亚洲亲子魔术喜剧秀《魔逗先生》</t>
  </si>
  <si>
    <t>//piao.damai.cn/124021.html</t>
  </si>
  <si>
    <t>陕西省妇女儿童活动中心手拉手儿童剧场</t>
  </si>
  <si>
    <t>英国动漫舞台剧《小羊肖恩》</t>
  </si>
  <si>
    <t>//piao.damai.cn/124401.html</t>
  </si>
  <si>
    <t>7号车间剧场</t>
  </si>
  <si>
    <t>7号车间演出季-魔指精灵钢琴演奏会</t>
  </si>
  <si>
    <t>//piao.damai.cn/122970.html</t>
  </si>
  <si>
    <t>西安音乐厅</t>
  </si>
  <si>
    <t>爱乐汇—“致·爱丽丝”经典浪漫钢琴名曲音乐会</t>
  </si>
  <si>
    <t>//piao.damai.cn/119685.html</t>
  </si>
  <si>
    <t>爱乐汇·巴黎之声——法国宝丽声童声合唱音乐会</t>
  </si>
  <si>
    <t>//piao.damai.cn/123660.html</t>
  </si>
  <si>
    <t>Animenz Live 2017 动漫钢琴演奏会（西安站）</t>
  </si>
  <si>
    <t>//piao.damai.cn/123502.html</t>
  </si>
  <si>
    <t>爱乐汇—“迷恋钢琴曲”经典浪漫钢琴名曲音乐会</t>
  </si>
  <si>
    <t>//piao.damai.cn/123467.html</t>
  </si>
  <si>
    <t>爱乐汇·“天空之城”久石让&amp;宫崎骏动漫作品视听音乐会（9月16日场次）</t>
  </si>
  <si>
    <t>//piao.damai.cn/123471.html</t>
  </si>
  <si>
    <t>【国际综艺合家欢】德国“钢琴大斗法”音乐会</t>
  </si>
  <si>
    <t>//piao.damai.cn/122561.html</t>
  </si>
  <si>
    <t>张昊辰钢琴独奏音乐会</t>
  </si>
  <si>
    <t>//piao.damai.cn/123272.html</t>
  </si>
  <si>
    <t>“命运”-宓多里 郑小瑛与西安交响乐团音乐会</t>
  </si>
  <si>
    <t>//piao.damai.cn/121717.html</t>
  </si>
  <si>
    <t>女高音——蕾妮•弗莱明独唱音乐会</t>
  </si>
  <si>
    <t>//piao.damai.cn/122559.html</t>
  </si>
  <si>
    <t>大爱无言，岁月留声——XSO聆听奥斯卡父亲节专场音乐会</t>
  </si>
  <si>
    <t>//piao.damai.cn/122556.html</t>
  </si>
  <si>
    <t>爱乐汇·“天空之城”久石让宫崎骏动漫作品视听音乐会（11月17日场次）</t>
  </si>
  <si>
    <t>//piao.damai.cn/122247.html</t>
  </si>
  <si>
    <t>Jazz Right爵士甄选系列——法国声乐爵士皮埃尔四重奏</t>
  </si>
  <si>
    <t>//piao.damai.cn/122563.html</t>
  </si>
  <si>
    <t>//piao.damai.cn/116418.html</t>
  </si>
  <si>
    <t>多特蒙德芭蕾舞团《浮士德II—救赎！》</t>
  </si>
  <si>
    <t>//piao.damai.cn/121718.html</t>
  </si>
  <si>
    <t>国家艺术基金资助项目舞剧《太极传奇》全国巡演一西安站</t>
  </si>
  <si>
    <t>//piao.damai.cn/124584.html</t>
  </si>
  <si>
    <t>陕西省体育场</t>
  </si>
  <si>
    <t>2017中国足球协会乙级联赛 陕西大秦之水主场赛事（散票）</t>
  </si>
  <si>
    <t>//piao.damai.cn/122477.html</t>
  </si>
  <si>
    <t>韩城强盛广场体育中心体育馆</t>
  </si>
  <si>
    <t>2017中国·韩城“陕西黑猫杯”全国城市篮球赛</t>
  </si>
  <si>
    <t>//piao.damai.cn/123876.html</t>
  </si>
  <si>
    <t>2017中乙联赛陕西大秦之水队主场套票</t>
  </si>
  <si>
    <t>//piao.damai.cn/121519.html</t>
  </si>
  <si>
    <t>西安城市运动公园体育馆</t>
  </si>
  <si>
    <t>德云社—岳云鹏相声专场 西安站</t>
  </si>
  <si>
    <t>//piao.damai.cn/119184.html</t>
  </si>
  <si>
    <t>曲江大礼堂（西安曲江国际会议中心三楼）</t>
  </si>
  <si>
    <t>青曲社相声大会 暑期专场</t>
  </si>
  <si>
    <t>//piao.damai.cn/124230.html</t>
  </si>
  <si>
    <t>金曲社相声茶馆</t>
  </si>
  <si>
    <t>2017年金曲社相声茶馆相声专场</t>
  </si>
  <si>
    <t>//piao.damai.cn/115804.html</t>
  </si>
  <si>
    <t>MaiLive | 林宥嘉 THE GREAT YOGA 2017世界巡回演唱会－西安站</t>
  </si>
  <si>
    <t>//piao.damai.cn/118998.html</t>
  </si>
  <si>
    <t>西安曲江国际会展中心B4馆</t>
  </si>
  <si>
    <t>2017 COCO李玟18世界巡回演唱会-西安站</t>
  </si>
  <si>
    <t>//piao.damai.cn/119407.html</t>
  </si>
  <si>
    <t>大麦•1935 LIVE HOUSE</t>
  </si>
  <si>
    <t>Mailive | 陈楚生&amp;SPY.C; 2017新专辑livehouse巡演 西安站</t>
  </si>
  <si>
    <t>//piao.damai.cn/123963.html</t>
  </si>
  <si>
    <t>My Song——苏菲珊曼妮2017巡回演唱会西安站</t>
  </si>
  <si>
    <t>//piao.damai.cn/120453.html</t>
  </si>
  <si>
    <t>西安光圈CLUB</t>
  </si>
  <si>
    <t>6.10纪念家驹“始”章</t>
  </si>
  <si>
    <t>//piao.damai.cn/122991.html</t>
  </si>
  <si>
    <t>ONE BY ONE荧光电音派对</t>
  </si>
  <si>
    <t>//piao.damai.cn/124577.html</t>
  </si>
  <si>
    <t>风华绝代 蔡琴2017西安演唱会</t>
  </si>
  <si>
    <t>//piao.damai.cn/123598.html</t>
  </si>
  <si>
    <t>6.30纪念家驹“终”章</t>
  </si>
  <si>
    <t>//piao.damai.cn/123784.html</t>
  </si>
  <si>
    <t>陕北民歌大舞台</t>
  </si>
  <si>
    <t>原生陕北民歌特色演出《印象陕北》</t>
  </si>
  <si>
    <t>//piao.damai.cn/116030.html</t>
  </si>
  <si>
    <t>西安人民剧院</t>
  </si>
  <si>
    <t>//piao.damai.cn/124432.html</t>
  </si>
  <si>
    <t>//piao.damai.cn/123037.html</t>
  </si>
  <si>
    <t>新经典演出季—话剧《蒋公的面子》</t>
  </si>
  <si>
    <t>//piao.damai.cn/121000.html</t>
  </si>
  <si>
    <t>话剧《Hi，米克》痞子蔡温情力作</t>
  </si>
  <si>
    <t>//piao.damai.cn/122339.html</t>
  </si>
  <si>
    <t>王洛宾主题音乐剧《你是我的孤独》</t>
  </si>
  <si>
    <t>//piao.damai.cn/122554.html</t>
  </si>
  <si>
    <t>国际滑稽大师疯狂互动大本营《小丑欢乐集结会》</t>
  </si>
  <si>
    <t>//piao.damai.cn/121394.html</t>
  </si>
  <si>
    <t>英国经典闹剧《糊涂戏班》中文版</t>
  </si>
  <si>
    <t>//piao.damai.cn/119466.html</t>
  </si>
  <si>
    <t>国家艺术基金资助项目话剧《老汤》全国巡演一西安站</t>
  </si>
  <si>
    <t>//piao.damai.cn/124612.html</t>
  </si>
  <si>
    <t>河南艺术中心</t>
  </si>
  <si>
    <t>2017金星舞蹈团一城双演现代舞《海上探戈》</t>
  </si>
  <si>
    <t>//piao.damai.cn/122297.html</t>
  </si>
  <si>
    <t>//piao.damai.cn/119682.html</t>
  </si>
  <si>
    <t>八喜•第九届打开艺术之门暑期系列演出 亚彬谈舞蹈</t>
  </si>
  <si>
    <t>//piao.damai.cn/124154.html</t>
  </si>
  <si>
    <t>郑州市·金水区·鸿园艺术展馆</t>
  </si>
  <si>
    <t>《不朽的梵高2.0》感映艺术大展-郑州站</t>
  </si>
  <si>
    <t>//piao.damai.cn/121534.html</t>
  </si>
  <si>
    <t>民主路3号北京华联5楼(近直达电梯位于民主路)</t>
  </si>
  <si>
    <t>《MR.X》迷之城堡郑州店（X先生密室逃脱）</t>
  </si>
  <si>
    <t>//piao.damai.cn/117449.html</t>
  </si>
  <si>
    <t>河南省人民会堂</t>
  </si>
  <si>
    <t>2017年春季巧虎大型舞台剧《蚂蚁王国历险记》郑州站</t>
  </si>
  <si>
    <t>//piao.damai.cn/122272.html</t>
  </si>
  <si>
    <t>八喜•第九届打开艺术之门暑期系列演出 英国动漫舞台剧《小羊肖恩》</t>
  </si>
  <si>
    <t>//piao.damai.cn/124097.html</t>
  </si>
  <si>
    <t>//piao.damai.cn/124358.html</t>
  </si>
  <si>
    <t>禧仔亲子剧场（原河南省儿童影剧院）</t>
  </si>
  <si>
    <t>禧仔亲子剧场七月份儿童剧系列演出</t>
  </si>
  <si>
    <t>//piao.damai.cn/121359.html</t>
  </si>
  <si>
    <t>八喜•第九届打开艺术之门暑期系列演出大型动漫人偶童话剧《小马过河》</t>
  </si>
  <si>
    <t>//piao.damai.cn/124129.html</t>
  </si>
  <si>
    <t>八喜•第九届打开艺术之门暑期系列演出 儿童教育舞台剧《淘小七三步曲之安全国度》</t>
  </si>
  <si>
    <t>//piao.damai.cn/124104.html</t>
  </si>
  <si>
    <t>八喜•第九届打开艺术之门暑期系列演出 儿童剧《马兰花》</t>
  </si>
  <si>
    <t>//piao.damai.cn/124105.html</t>
  </si>
  <si>
    <t>郑州市青少年宫</t>
  </si>
  <si>
    <t>《花仙子的传说》亲子舞台剧-郑州站</t>
  </si>
  <si>
    <t>//piao.damai.cn/124751.html</t>
  </si>
  <si>
    <t>郑州国际会展中心轩辕堂</t>
  </si>
  <si>
    <t>法兰原著|半岛·2017“爱岳之城”岳云鹏相声专场-郑州站</t>
  </si>
  <si>
    <t>//piao.damai.cn/120602.html</t>
  </si>
  <si>
    <t>东玖汇之夜-2017德云社“烧饼专场”</t>
  </si>
  <si>
    <t>//piao.damai.cn/122666.html</t>
  </si>
  <si>
    <t>郑州汇艺剧院</t>
  </si>
  <si>
    <t>2017郑州刘老根大舞台</t>
  </si>
  <si>
    <t>//piao.damai.cn/116020.html</t>
  </si>
  <si>
    <t>2017金星舞蹈团一城双演 《金星脱口秀》</t>
  </si>
  <si>
    <t>//piao.damai.cn/122323.html</t>
  </si>
  <si>
    <t>//piao.damai.cn/123566.html</t>
  </si>
  <si>
    <t>八喜•第九届打开艺术之门暑期系列演出 “小丑嘉年华十周年精选版”</t>
  </si>
  <si>
    <t>//piao.damai.cn/124058.html</t>
  </si>
  <si>
    <t>八喜•第九届打开艺术之门暑期系列演出 魔幻人泡泡秀--泡泡归来</t>
  </si>
  <si>
    <t>//piao.damai.cn/124068.html</t>
  </si>
  <si>
    <t>国之瑰宝·保利情-中华优秀地方剧目展演 大型原创黄梅戏《太白醉》</t>
  </si>
  <si>
    <t>//piao.damai.cn/122383.html</t>
  </si>
  <si>
    <t>国之瑰宝·保利情-中华优秀地方剧目展演 晋剧《日昇昌票号》</t>
  </si>
  <si>
    <t>//piao.damai.cn/122384.html</t>
  </si>
  <si>
    <t>评剧 《花为媒》</t>
  </si>
  <si>
    <t>//piao.damai.cn/123562.html</t>
  </si>
  <si>
    <t>河南艺术中心音乐厅</t>
  </si>
  <si>
    <t>八喜•第九届打开艺术之门暑期系列演出 千与千寻 久石让•宫崎骏系列作品视听音乐会</t>
  </si>
  <si>
    <t>//piao.damai.cn/124113.html</t>
  </si>
  <si>
    <t>魅力古典音乐季V “音”为有你而精彩——《温顿•马萨利斯率领美国林肯中心爵士乐团音乐会》</t>
  </si>
  <si>
    <t>//piao.damai.cn/119070.html</t>
  </si>
  <si>
    <t>魅力古典音乐季V “音”为有你而精彩——诗琴画意-钢琴女诗人郑慧博士中国巡演郑州站</t>
  </si>
  <si>
    <t>//piao.damai.cn/119081.html</t>
  </si>
  <si>
    <t>国之瑰宝·保利情-中华优秀地方剧目展演 民族管弦乐音乐会《北疆天籁》</t>
  </si>
  <si>
    <t>//piao.damai.cn/122385.html</t>
  </si>
  <si>
    <t>魅力古典音乐季V --《欧洲音乐家室内乐团中国巡演》</t>
  </si>
  <si>
    <t>//piao.damai.cn/119005.html</t>
  </si>
  <si>
    <t>美国亚利桑那童声合唱团音乐会</t>
  </si>
  <si>
    <t>//piao.damai.cn/122133.html</t>
  </si>
  <si>
    <t>八喜•第九届打开艺术之门暑期系列演出 米卡尔．佩佐夫 亚历山大．厄尔曼大提琴钢琴二重奏音乐会</t>
  </si>
  <si>
    <t>//piao.damai.cn/124072.html</t>
  </si>
  <si>
    <t>八喜•第九届打开艺术之门暑期系列演出 “鑫声”2017田佳鑫钢琴独奏音乐会全国巡演郑州站</t>
  </si>
  <si>
    <t>//piao.damai.cn/124146.html</t>
  </si>
  <si>
    <t>八喜•第九届打开艺术之门暑期系列演出 布加勒斯特国家歌剧院合唱团音乐会</t>
  </si>
  <si>
    <t>//piao.damai.cn/124152.html</t>
  </si>
  <si>
    <t>八喜•第九届打开艺术之门暑期系列演出 沙漠雨—加拿大朱诺奖得主著名爵士钢琴家艾迪•布伦四重奏音乐会</t>
  </si>
  <si>
    <t>//piao.damai.cn/124093.html</t>
  </si>
  <si>
    <t>八喜•第九届打开艺术之门暑期系列演出 施坦威姐妹 梁小敏 何珏双钢琴音乐会</t>
  </si>
  <si>
    <t>//piao.damai.cn/124100.html</t>
  </si>
  <si>
    <t>八喜•第九届打开艺术之门暑期系列演出 美国德克萨斯男童合唱团音乐会</t>
  </si>
  <si>
    <t>//piao.damai.cn/124102.html</t>
  </si>
  <si>
    <t>Huun Huur Tu恒哈图乐队2017中国巡演 《太阳照在叶尼塞河上》</t>
  </si>
  <si>
    <t>//piao.damai.cn/123597.html</t>
  </si>
  <si>
    <t>河南省体育中心</t>
  </si>
  <si>
    <t>[A CLASSIC TOUR 学友.经典]世界巡回演唱会郑州站</t>
  </si>
  <si>
    <t>//piao.damai.cn/118062.html</t>
  </si>
  <si>
    <t>郑州国际会展中心</t>
  </si>
  <si>
    <t>2017“如果”田馥甄巡回演唱会PLUS 郑州站</t>
  </si>
  <si>
    <t>//piao.damai.cn/120703.html</t>
  </si>
  <si>
    <t>乌托邦2.0庆典  张惠妹世界巡演郑州站</t>
  </si>
  <si>
    <t>//piao.damai.cn/118114.html</t>
  </si>
  <si>
    <t>瑞典"原班乐队致敬阿巴"中国巡回演唱会</t>
  </si>
  <si>
    <t>//piao.damai.cn/122129.html</t>
  </si>
  <si>
    <t>山西大剧院</t>
  </si>
  <si>
    <t>广西民族音画《八桂大歌》</t>
  </si>
  <si>
    <t>//piao.damai.cn/123348.html</t>
  </si>
  <si>
    <t>大型3D舞蹈诗《侗》</t>
  </si>
  <si>
    <t>//piao.damai.cn/123343.html</t>
  </si>
  <si>
    <t>2017年山西大剧院第四届“打开艺术之门”系列演出 《亚彬谈舞蹈》</t>
  </si>
  <si>
    <t>//piao.damai.cn/123383.html</t>
  </si>
  <si>
    <t>2017年山西大剧院第四届“打开艺术之门”系列演出 英国动漫舞台剧《小羊肖恩》</t>
  </si>
  <si>
    <t>//piao.damai.cn/123380.html</t>
  </si>
  <si>
    <t>2017年山西大剧院第四届“打开艺术之门”系列演出儿童剧《美食大冒险》</t>
  </si>
  <si>
    <t>//piao.damai.cn/123352.html</t>
  </si>
  <si>
    <t>2017年山西大剧院“打开艺术之门”系列演出《美国德克萨斯男童合唱团音乐会》</t>
  </si>
  <si>
    <t>//piao.damai.cn/123601.html</t>
  </si>
  <si>
    <t>2017年山西大剧院第四届“打开艺术之门”系列演出《锛儿头 小辫儿之疯狂的猿人》</t>
  </si>
  <si>
    <t>//piao.damai.cn/123376.html</t>
  </si>
  <si>
    <t>星光剧院</t>
  </si>
  <si>
    <t>儿童剧《大耳朵图图-细菌王国历险记》</t>
  </si>
  <si>
    <t>//piao.damai.cn/122136.html</t>
  </si>
  <si>
    <t>山西大剧院音乐厅</t>
  </si>
  <si>
    <t>2017年山西大剧院第四届“打开艺术之门”系列演出 《放屁大象吹低音号之熊猫绝密计划——德国原版绘本启蒙交响音乐会》</t>
  </si>
  <si>
    <t>//piao.damai.cn/123395.html</t>
  </si>
  <si>
    <t>2017年山西大剧院第四届“打开艺术之门”系列演出 《“畅游卡通世界”动画经典音乐会》</t>
  </si>
  <si>
    <t>//piao.damai.cn/123392.html</t>
  </si>
  <si>
    <t>2017年山西大剧院第四届“打开艺术之门”系列演出 十二生肖系列大型动漫人偶童话剧《猴子王》</t>
  </si>
  <si>
    <t>//piao.damai.cn/123387.html</t>
  </si>
  <si>
    <t>山西省体育中心体育馆</t>
  </si>
  <si>
    <t>2017岳云鹏相声专场太原站</t>
  </si>
  <si>
    <t>//piao.damai.cn/116409.html</t>
  </si>
  <si>
    <t>晋剧《日昇昌票号》</t>
  </si>
  <si>
    <t>//piao.damai.cn/123338.html</t>
  </si>
  <si>
    <t>“长风之夜”周末演出</t>
  </si>
  <si>
    <t>//piao.damai.cn/93914.html</t>
  </si>
  <si>
    <t>北方昆曲剧院60华诞全国巡演 昆曲《牡丹亭》</t>
  </si>
  <si>
    <t>//piao.damai.cn/123378.html</t>
  </si>
  <si>
    <t>大型原创黄梅戏《太白醉》</t>
  </si>
  <si>
    <t>//piao.damai.cn/123349.html</t>
  </si>
  <si>
    <t>评剧《花为媒》</t>
  </si>
  <si>
    <t>//piao.damai.cn/123564.html</t>
  </si>
  <si>
    <t>又见平遥</t>
  </si>
  <si>
    <t>平遥古城实景剧印象系列演出《又见平遥》</t>
  </si>
  <si>
    <t>//piao.damai.cn/56388.html</t>
  </si>
  <si>
    <t>//piao.damai.cn/122241.html</t>
  </si>
  <si>
    <t>菊次郎的夏天—久石让钢琴曲梦幻之旅演奏会</t>
  </si>
  <si>
    <t>//piao.damai.cn/120983.html</t>
  </si>
  <si>
    <t>//piao.damai.cn/120985.html</t>
  </si>
  <si>
    <t>意大利音乐家合奏团&amp;杨雪霏音乐会</t>
  </si>
  <si>
    <t>//piao.damai.cn/123339.html</t>
  </si>
  <si>
    <t>“猫和老鼠的贝多芬”—世界钢琴名曲快乐视听音乐会</t>
  </si>
  <si>
    <t>//piao.damai.cn/120982.html</t>
  </si>
  <si>
    <t>2017山西大剧院第五届市民音乐会《布拉格四重奏音乐会》</t>
  </si>
  <si>
    <t>//piao.damai.cn/123357.html</t>
  </si>
  <si>
    <t>《海上钢琴师》现场版—经典电影钢琴曲天利名家浪漫音乐会</t>
  </si>
  <si>
    <t>//piao.damai.cn/120987.html</t>
  </si>
  <si>
    <t>2017山西大剧院第五届市民音乐会《音乐魔法屋——经典动漫多媒体视听音乐会》</t>
  </si>
  <si>
    <t>//piao.damai.cn/123372.html</t>
  </si>
  <si>
    <t>《诗琴画意—钢琴女诗人郑慧博士中国巡演山西站》</t>
  </si>
  <si>
    <t>//piao.damai.cn/121874.html</t>
  </si>
  <si>
    <t>2017年山西大剧院“打开艺术之门”系列演出《王弢单簧管独奏音乐会》</t>
  </si>
  <si>
    <t>//piao.damai.cn/123604.html</t>
  </si>
  <si>
    <t>//piao.damai.cn/123345.html</t>
  </si>
  <si>
    <t>//piao.damai.cn/120984.html</t>
  </si>
  <si>
    <t>民族管弦乐音乐会《北疆天籁》</t>
  </si>
  <si>
    <t>//piao.damai.cn/123354.html</t>
  </si>
  <si>
    <t>2017年山西大剧院第四届“打开艺术之门”系列演出《琵琶-吴玉霞 琵琶名曲赏析音乐会》</t>
  </si>
  <si>
    <t>//piao.damai.cn/123621.html</t>
  </si>
  <si>
    <t>//piao.damai.cn/120986.html</t>
  </si>
  <si>
    <t>开心麻花爆笑舞台剧《牢友记》</t>
  </si>
  <si>
    <t>//piao.damai.cn/116778.html</t>
  </si>
  <si>
    <t>至乐汇2017“快乐在路上”舞台剧《驴得水》秋巡 太原站</t>
  </si>
  <si>
    <t>//piao.damai.cn/124514.html</t>
  </si>
  <si>
    <t>太原青年宫演艺中心</t>
  </si>
  <si>
    <t>//piao.damai.cn/122233.html</t>
  </si>
  <si>
    <t>运城市盐湖会堂</t>
  </si>
  <si>
    <t>原创方言话剧《老汤》</t>
  </si>
  <si>
    <t>//piao.damai.cn/122075.html</t>
  </si>
  <si>
    <t>山西省体育中心红灯笼体育场</t>
  </si>
  <si>
    <t>[A CLASSIC TOUR 学友•经典]世界巡回演唱会 太原站</t>
  </si>
  <si>
    <t>//piao.damai.cn/112644.html</t>
  </si>
  <si>
    <t>张惠妹“乌托邦 2.0 庆典”世界巡回演唱会-太原站</t>
  </si>
  <si>
    <t>//piao.damai.cn/116311.html</t>
  </si>
  <si>
    <t>桂林市旅游区</t>
  </si>
  <si>
    <t>十二滩景区+住宿</t>
  </si>
  <si>
    <t>//piao.damai.cn/106707.html</t>
  </si>
  <si>
    <t>桂林伏波山景区</t>
  </si>
  <si>
    <t>//piao.damai.cn/98629.html</t>
  </si>
  <si>
    <t>桂林天门山</t>
  </si>
  <si>
    <t>//piao.damai.cn/98716.html</t>
  </si>
  <si>
    <t>贺州温泉景区+住宿</t>
  </si>
  <si>
    <t>//piao.damai.cn/100487.html</t>
  </si>
  <si>
    <t>阳朔大榕树景区</t>
  </si>
  <si>
    <t>//piao.damai.cn/100474.html</t>
  </si>
  <si>
    <t>古东瀑布</t>
  </si>
  <si>
    <t>//piao.damai.cn/98631.html</t>
  </si>
  <si>
    <t>刘三姐大观园</t>
  </si>
  <si>
    <t>//piao.damai.cn/98711.html</t>
  </si>
  <si>
    <t>世外桃源</t>
  </si>
  <si>
    <t>//piao.damai.cn/100652.html</t>
  </si>
  <si>
    <t>桂林夜游 两江四湖</t>
  </si>
  <si>
    <t>//piao.damai.cn/100675.html</t>
  </si>
  <si>
    <t>漓江逍遥湖景区</t>
  </si>
  <si>
    <t>//piao.damai.cn/98710.html</t>
  </si>
  <si>
    <t>靖江王城</t>
  </si>
  <si>
    <t>//piao.damai.cn/98708.html</t>
  </si>
  <si>
    <t>十二滩景区</t>
  </si>
  <si>
    <t>//piao.damai.cn/100649.html</t>
  </si>
  <si>
    <t>桂林冠岩景区</t>
  </si>
  <si>
    <t>//piao.damai.cn/98633.html</t>
  </si>
  <si>
    <t>贺州姑婆山景区</t>
  </si>
  <si>
    <t>//piao.damai.cn/100483.html</t>
  </si>
  <si>
    <t>金钟山温泉一日游</t>
  </si>
  <si>
    <t>//piao.damai.cn/98707.html</t>
  </si>
  <si>
    <t>桂林叠彩山景区</t>
  </si>
  <si>
    <t>//piao.damai.cn/98626.html</t>
  </si>
  <si>
    <t>桂林象鼻山景区</t>
  </si>
  <si>
    <t>//piao.damai.cn/98717.html</t>
  </si>
  <si>
    <t>桂林七星岩</t>
  </si>
  <si>
    <t>//piao.damai.cn/98704.html</t>
  </si>
  <si>
    <t>桂林芦笛岩</t>
  </si>
  <si>
    <t>//piao.damai.cn/98712.html</t>
  </si>
  <si>
    <t>资源丹霞温泉+住宿</t>
  </si>
  <si>
    <t>//piao.damai.cn/98719.html</t>
  </si>
  <si>
    <t>桂林金钟山乾龙天坑一日游</t>
  </si>
  <si>
    <t>//piao.damai.cn/98706.html</t>
  </si>
  <si>
    <t>桂林阳朔金水岩</t>
  </si>
  <si>
    <t>//piao.damai.cn/98705.html</t>
  </si>
  <si>
    <t>桂林市荔江湾</t>
  </si>
  <si>
    <t>//piao.damai.cn/100648.html</t>
  </si>
  <si>
    <t>桂林永福岩</t>
  </si>
  <si>
    <t>//piao.damai.cn/98718.html</t>
  </si>
  <si>
    <t>银子岩门票</t>
  </si>
  <si>
    <t>//piao.damai.cn/100681.html</t>
  </si>
  <si>
    <t>桂林南溪山</t>
  </si>
  <si>
    <t>//piao.damai.cn/98714.html</t>
  </si>
  <si>
    <t>桂林蝴蝶泉</t>
  </si>
  <si>
    <t>//piao.damai.cn/98640.html</t>
  </si>
  <si>
    <t>阳朔聚龙潭</t>
  </si>
  <si>
    <t>//piao.damai.cn/100643.html</t>
  </si>
  <si>
    <t>蝴蝶泉+ 图腾古道门票</t>
  </si>
  <si>
    <t>//piao.damai.cn/100499.html</t>
  </si>
  <si>
    <t>桂林丰鱼岩</t>
  </si>
  <si>
    <t>//piao.damai.cn/100476.html</t>
  </si>
  <si>
    <t>金钟山温泉+住宿</t>
  </si>
  <si>
    <t>//piao.damai.cn/100635.html</t>
  </si>
  <si>
    <t>桂林七星公园</t>
  </si>
  <si>
    <t>//piao.damai.cn/98715.html</t>
  </si>
  <si>
    <t>桂林穿山公园</t>
  </si>
  <si>
    <t>//piao.damai.cn/98634.html</t>
  </si>
  <si>
    <t>图腾古道</t>
  </si>
  <si>
    <t>//piao.damai.cn/100656.html</t>
  </si>
  <si>
    <t>辽宁体育馆南广场</t>
  </si>
  <si>
    <t>2017沈阳第三届国际马戏嘉年华</t>
  </si>
  <si>
    <t>//piao.damai.cn/122924.html</t>
  </si>
  <si>
    <t>辽宁大剧院</t>
  </si>
  <si>
    <t>2017年秋冬巧虎大型舞台剧《消失的月光宝盒》沈阳站</t>
  </si>
  <si>
    <t>//piao.damai.cn/123551.html</t>
  </si>
  <si>
    <t>豫珑剧场</t>
  </si>
  <si>
    <t>儿童剧-魔幻泡泡秀《爱丽丝梦游泡泡仙境》</t>
  </si>
  <si>
    <t>//piao.damai.cn/122569.html</t>
  </si>
  <si>
    <t>盛京大剧院歌剧厅</t>
  </si>
  <si>
    <t>//piao.damai.cn/124223.html</t>
  </si>
  <si>
    <t>锦州国际会展中心</t>
  </si>
  <si>
    <t>【麦森兄弟】天空之城2.0互动版 久石让&amp;宫崎骏经典动漫作品视听音乐会</t>
  </si>
  <si>
    <t>//piao.damai.cn/124559.html</t>
  </si>
  <si>
    <t>辽宁体育馆（奥体中心西侧）</t>
  </si>
  <si>
    <t>方林装饰2017岳云鹏相声专场“爱岳之城·沈阳”</t>
  </si>
  <si>
    <t>//piao.damai.cn/117325.html</t>
  </si>
  <si>
    <t>辽宁中华剧场</t>
  </si>
  <si>
    <t>东玖汇2017德云社“烧饼专场”（沈阳站）</t>
  </si>
  <si>
    <t>//piao.damai.cn/121919.html</t>
  </si>
  <si>
    <t>鑫荷相声汇铁西剧场</t>
  </si>
  <si>
    <t>鑫荷相声汇•1905相声专场</t>
  </si>
  <si>
    <t>//piao.damai.cn/99363.html</t>
  </si>
  <si>
    <t>盛京大剧院-音乐厅</t>
  </si>
  <si>
    <t>大型古装评剧《宝玉和黛玉》</t>
  </si>
  <si>
    <t>//piao.damai.cn/124694.html</t>
  </si>
  <si>
    <t>沈阳奥林匹克体育中心体育场</t>
  </si>
  <si>
    <t>五月天 LIFE [ 人生无限公司 ] 世界巡回演唱会-沈阳站  2017 MAYDAY LIFE TOUR</t>
  </si>
  <si>
    <t>//piao.damai.cn/119884.html</t>
  </si>
  <si>
    <t>//piao.damai.cn/123169.html</t>
  </si>
  <si>
    <t>沈阳市文化宫大剧场</t>
  </si>
  <si>
    <t>开心麻花经典悬疑爱情喜剧《阿翔》</t>
  </si>
  <si>
    <t>//piao.damai.cn/122368.html</t>
  </si>
  <si>
    <t>麦戏聚|3D多媒体舞台剧《三体》</t>
  </si>
  <si>
    <t>//piao.damai.cn/117735.html</t>
  </si>
  <si>
    <t>//piao.damai.cn/123287.html</t>
  </si>
  <si>
    <t>话剧《麻将闺蜜》</t>
  </si>
  <si>
    <t>//piao.damai.cn/121637.html</t>
  </si>
  <si>
    <t>话剧《苍新路5号》</t>
  </si>
  <si>
    <t>//piao.damai.cn/121641.html</t>
  </si>
  <si>
    <t>锦州市工人文化宫</t>
  </si>
  <si>
    <t>开心麻花爆笑舞台剧《牢友记》-锦州站</t>
  </si>
  <si>
    <t>//piao.damai.cn/123449.html</t>
  </si>
  <si>
    <t>盘锦汇丰剧场</t>
  </si>
  <si>
    <t>开心麻花经典悬疑爱情喜剧《阿翔》-盘锦站</t>
  </si>
  <si>
    <t>//piao.damai.cn/121117.html</t>
  </si>
  <si>
    <t>话剧《爱情不打包》</t>
  </si>
  <si>
    <t>//piao.damai.cn/122111.html</t>
  </si>
  <si>
    <t>话剧《代理村官》</t>
  </si>
  <si>
    <t>//piao.damai.cn/121639.html</t>
  </si>
  <si>
    <t>话剧《地质师》</t>
  </si>
  <si>
    <t>//piao.damai.cn/121640.html</t>
  </si>
  <si>
    <t>话剧《时代楷模李超》</t>
  </si>
  <si>
    <t>//piao.damai.cn/121642.html</t>
  </si>
  <si>
    <t>//piao.damai.cn/124711.html</t>
  </si>
  <si>
    <t>浪漫辉煌四十年 理查德·克莱德曼全球纪念巡演</t>
  </si>
  <si>
    <t>//piao.damai.cn/123117.html</t>
  </si>
  <si>
    <t>【万有音乐系】2017宫崎骏•久石让动漫视听系列主题音乐会</t>
  </si>
  <si>
    <t>//piao.damai.cn/123497.html</t>
  </si>
  <si>
    <t>//piao.damai.cn/124313.html</t>
  </si>
  <si>
    <t>【万有音乐系】陈萨2017年钢琴独奏会巡演 沈阳站</t>
  </si>
  <si>
    <t>//piao.damai.cn/119118.html</t>
  </si>
  <si>
    <t>《外国名曲之夜音乐会》</t>
  </si>
  <si>
    <t>//piao.damai.cn/120675.html</t>
  </si>
  <si>
    <t>//piao.damai.cn/119617.html</t>
  </si>
  <si>
    <t>《诗琴画意—钢琴女诗人郑慧博士中国巡演沈阳站》</t>
  </si>
  <si>
    <t>//piao.damai.cn/122234.html</t>
  </si>
  <si>
    <t>《沈阳交响乐团德奥作品专场音乐会》</t>
  </si>
  <si>
    <t>//piao.damai.cn/124691.html</t>
  </si>
  <si>
    <t>《沈阳交响乐团走进交响乐系列之讲解音乐会》</t>
  </si>
  <si>
    <t>//piao.damai.cn/124693.html</t>
  </si>
  <si>
    <t>东莞市文化馆星剧场</t>
  </si>
  <si>
    <t>//piao.damai.cn/120557.html</t>
  </si>
  <si>
    <t>【小橙堡】经典童话人偶剧《小红帽》东莞</t>
  </si>
  <si>
    <t>//piao.damai.cn/119265.html</t>
  </si>
  <si>
    <t>东莞玉兰大剧院</t>
  </si>
  <si>
    <t>儿童剧《猪探长的秘密档案》</t>
  </si>
  <si>
    <t>//piao.damai.cn/122273.html</t>
  </si>
  <si>
    <t>//piao.damai.cn/119035.html</t>
  </si>
  <si>
    <t>奇幻穿越历险主题儿童剧《历险恐龙岛》东莞</t>
  </si>
  <si>
    <t>//piao.damai.cn/119036.html</t>
  </si>
  <si>
    <t>//piao.damai.cn/123796.html</t>
  </si>
  <si>
    <t>【小橙堡】温馨亲子舞台剧《泰迪熊》东莞</t>
  </si>
  <si>
    <t>//piao.damai.cn/119263.html</t>
  </si>
  <si>
    <t>【小橙堡】魔幻泡泡秀《爱丽丝梦游仙境》东莞</t>
  </si>
  <si>
    <t>//piao.damai.cn/119268.html</t>
  </si>
  <si>
    <t>【小橙堡】格林童话经典人偶剧《睡美人》东莞</t>
  </si>
  <si>
    <t>//piao.damai.cn/119267.html</t>
  </si>
  <si>
    <t>//piao.damai.cn/123006.html</t>
  </si>
  <si>
    <t>国家艺术基金2016年度大型舞台剧资助项目《锛儿头 小辫儿之疯狂的猿人》</t>
  </si>
  <si>
    <t>//piao.damai.cn/123816.html</t>
  </si>
  <si>
    <t>“润泽心灵” ——3D全息唯美减压音乐会</t>
  </si>
  <si>
    <t>//piao.damai.cn/123915.html</t>
  </si>
  <si>
    <t>《布拉格大提琴四重奏音乐会》</t>
  </si>
  <si>
    <t>//piao.damai.cn/121377.html</t>
  </si>
  <si>
    <t>新九州爱乐《千与千寻视听音乐会》</t>
  </si>
  <si>
    <t>//piao.damai.cn/123804.html</t>
  </si>
  <si>
    <t>《德国钢琴公主莉迪亚·巴德尔“经典永恒”主题音乐会》</t>
  </si>
  <si>
    <t>//piao.damai.cn/123809.html</t>
  </si>
  <si>
    <t>《布加勒斯特国家歌剧院合唱团音乐会》</t>
  </si>
  <si>
    <t>//piao.damai.cn/123794.html</t>
  </si>
  <si>
    <t>《周天羽钢琴独奏音乐会》</t>
  </si>
  <si>
    <t>//piao.damai.cn/123851.html</t>
  </si>
  <si>
    <t>《宁峰小提琴艺术赏析及音乐会》</t>
  </si>
  <si>
    <t>//piao.damai.cn/123797.html</t>
  </si>
  <si>
    <t>《情满祖国•爱在莞香花都”献礼七一专场音乐会》</t>
  </si>
  <si>
    <t>//piao.damai.cn/122754.html</t>
  </si>
  <si>
    <t>//piao.damai.cn/121316.html</t>
  </si>
  <si>
    <t>《放屁大象吹低音号之熊猫绝密计划——德国原版绘本启蒙交响音乐会》</t>
  </si>
  <si>
    <t>//piao.damai.cn/123808.html</t>
  </si>
  <si>
    <t>《本杰明·贝克 丹尼尔·雷博赫德小提琴钢琴二重奏音乐会》</t>
  </si>
  <si>
    <t>//piao.damai.cn/123850.html</t>
  </si>
  <si>
    <t>《麦瑞德三重奏音乐会》</t>
  </si>
  <si>
    <t>//piao.damai.cn/123798.html</t>
  </si>
  <si>
    <t>东风日产文体中心（东莞篮球中心）</t>
  </si>
  <si>
    <t>2017林忆莲PRANAVA造乐者世界巡回演唱会</t>
  </si>
  <si>
    <t>//piao.damai.cn/120924.html</t>
  </si>
  <si>
    <t>幽默滑稽大师《国际小丑嘉年华》</t>
  </si>
  <si>
    <t>//piao.damai.cn/122054.html</t>
  </si>
  <si>
    <t>《不能说的秘密——世界著名近台魔术大师展演》</t>
  </si>
  <si>
    <t>//piao.damai.cn/123813.html</t>
  </si>
  <si>
    <t>《小丑嘉年华十周年精选版》</t>
  </si>
  <si>
    <t>//piao.damai.cn/123801.html</t>
  </si>
  <si>
    <t>博士夫妻相声天团《新语舂碗》东莞站</t>
  </si>
  <si>
    <t>//piao.damai.cn/120559.html</t>
  </si>
  <si>
    <t>《跳跃于文字之外—舞蹈的魅力》</t>
  </si>
  <si>
    <t>//piao.damai.cn/123811.html</t>
  </si>
  <si>
    <t>福建会堂</t>
  </si>
  <si>
    <t>国际滑稽大师疯狂互动大本营《小丑欢乐集结汇》</t>
  </si>
  <si>
    <t>//piao.damai.cn/122798.html</t>
  </si>
  <si>
    <t>福州大戏院</t>
  </si>
  <si>
    <t>2017年春季巧虎大型舞台剧《蚂蚁王国历险记》福州站</t>
  </si>
  <si>
    <t>//piao.damai.cn/117692.html</t>
  </si>
  <si>
    <t>福建大剧院歌剧厅</t>
  </si>
  <si>
    <t>儿童剧超级飞侠之《乐迪的秘密任务》</t>
  </si>
  <si>
    <t>//piao.damai.cn/121791.html</t>
  </si>
  <si>
    <t>//piao.damai.cn/122817.html</t>
  </si>
  <si>
    <t>风靡世界的美国英语互动魔术儿童剧 《奇幻魔法学校》</t>
  </si>
  <si>
    <t>//piao.damai.cn/123176.html</t>
  </si>
  <si>
    <t>儿童剧《阿凡提与长鼻子》</t>
  </si>
  <si>
    <t>//piao.damai.cn/122818.html</t>
  </si>
  <si>
    <t>《胡萝卜星球之神龙披风》</t>
  </si>
  <si>
    <t>//piao.damai.cn/119506.html</t>
  </si>
  <si>
    <t>天空之城--久石让宫崎骏动漫视听龙猫乐队纯真之旅音乐会</t>
  </si>
  <si>
    <t>//piao.damai.cn/122118.html</t>
  </si>
  <si>
    <t>Animenz Live 2017 动漫钢琴演奏会（福州站）</t>
  </si>
  <si>
    <t>//piao.damai.cn/119687.html</t>
  </si>
  <si>
    <t>//piao.damai.cn/119691.html</t>
  </si>
  <si>
    <t>芭蕾舞剧《简爱》</t>
  </si>
  <si>
    <t>//piao.damai.cn/123952.html</t>
  </si>
  <si>
    <t>芭蕾舞剧《美人鱼》</t>
  </si>
  <si>
    <t>//piao.damai.cn/124304.html</t>
  </si>
  <si>
    <t>杰奎琳的眼泪——大提琴王子朱牧“冰与火之歌”演奏会</t>
  </si>
  <si>
    <t>//piao.damai.cn/118315.html</t>
  </si>
  <si>
    <t>//piao.damai.cn/117865.html</t>
  </si>
  <si>
    <t>福建大剧院音乐厅</t>
  </si>
  <si>
    <t>《“克里斯杨·贝尼特斯”钢琴独奏音乐会》</t>
  </si>
  <si>
    <t>//piao.damai.cn/121950.html</t>
  </si>
  <si>
    <t>《海上钢琴师》现场版----电影音乐精选集浪漫之旅演奏会</t>
  </si>
  <si>
    <t>//piao.damai.cn/122117.html</t>
  </si>
  <si>
    <t>“魔指爷爷的古典万花筒”瑞士魏纳·佰奇2017钢琴巡演 福州站</t>
  </si>
  <si>
    <t>//piao.damai.cn/123179.html</t>
  </si>
  <si>
    <t>单手传奇钢琴家尼古拉斯·麦卡锡——榜样的力量五指飞扬极限挑战演奏会</t>
  </si>
  <si>
    <t>//piao.damai.cn/122774.html</t>
  </si>
  <si>
    <t>“猫和老鼠的贝多芬”——世界钢琴名曲快乐视听音乐会</t>
  </si>
  <si>
    <t>//piao.damai.cn/122758.html</t>
  </si>
  <si>
    <t>菊次郎的夏天——久石让钢琴曲龙猫乐队梦幻之旅演奏会</t>
  </si>
  <si>
    <t>//piao.damai.cn/122763.html</t>
  </si>
  <si>
    <t>德国德累斯顿爱乐乐团童声合唱团音乐会</t>
  </si>
  <si>
    <t>//piao.damai.cn/121954.html</t>
  </si>
  <si>
    <t>《红梅赞》中国歌剧作品专场音乐会</t>
  </si>
  <si>
    <t>//piao.damai.cn/123951.html</t>
  </si>
  <si>
    <t>《林蜜蜜琵琶南琶音乐会》</t>
  </si>
  <si>
    <t>//piao.damai.cn/123945.html</t>
  </si>
  <si>
    <t>《星光闪耀 百年根基》纪念小提琴教授林耀基先生诞辰80周年音乐会</t>
  </si>
  <si>
    <t>//piao.damai.cn/123949.html</t>
  </si>
  <si>
    <t>麦戏聚 | 孟京辉经典戏剧作品《恋爱的犀牛》福州站</t>
  </si>
  <si>
    <t>//piao.damai.cn/124218.html</t>
  </si>
  <si>
    <t>台湾原创音乐剧《家·书》</t>
  </si>
  <si>
    <t>//piao.damai.cn/124262.html</t>
  </si>
  <si>
    <t>歌剧《波西米亚人》</t>
  </si>
  <si>
    <t>//piao.damai.cn/122203.html</t>
  </si>
  <si>
    <t>Crazy Dinoman疯狂恐龙人—大型爆笑真人打击秀</t>
  </si>
  <si>
    <t>//piao.damai.cn/120055.html</t>
  </si>
  <si>
    <t>大麦体育文化中心（原大连体育中心体育馆）</t>
  </si>
  <si>
    <t>2017年“长耕杯”中伊国际男篮对抗赛</t>
  </si>
  <si>
    <t>//piao.damai.cn/122816.html</t>
  </si>
  <si>
    <t>大连人民文化俱乐部－大剧场</t>
  </si>
  <si>
    <t>2017年秋冬巧虎大型舞台剧《消失的月光宝盒》大连站</t>
  </si>
  <si>
    <t>//piao.damai.cn/123316.html</t>
  </si>
  <si>
    <t>大连开发区大剧院</t>
  </si>
  <si>
    <t>【小橙堡】经典亲子音乐剧《寻梦的猫》</t>
  </si>
  <si>
    <t>//piao.damai.cn/121838.html</t>
  </si>
  <si>
    <t>【小橙堡】格林童话经典人偶剧《睡美人》</t>
  </si>
  <si>
    <t>//piao.damai.cn/121844.html</t>
  </si>
  <si>
    <t>【小橙堡】大型雪景体验式儿童剧《雪孩子1•飘雪记忆》</t>
  </si>
  <si>
    <t>//piao.damai.cn/121843.html</t>
  </si>
  <si>
    <t>//piao.damai.cn/121840.html</t>
  </si>
  <si>
    <t>大连人民文化俱乐部－话剧厅</t>
  </si>
  <si>
    <t>大连笑掌室相声社</t>
  </si>
  <si>
    <t>//piao.damai.cn/76432.html</t>
  </si>
  <si>
    <t>新编越剧《仁医寸心》</t>
  </si>
  <si>
    <t>//piao.damai.cn/122529.html</t>
  </si>
  <si>
    <t>芭蕾舞剧《天鹅湖》</t>
  </si>
  <si>
    <t>//piao.damai.cn/122525.html</t>
  </si>
  <si>
    <t>舞剧《青衣》</t>
  </si>
  <si>
    <t>//piao.damai.cn/122528.html</t>
  </si>
  <si>
    <t>芭蕾舞剧《白毛女》</t>
  </si>
  <si>
    <t>//piao.damai.cn/119249.html</t>
  </si>
  <si>
    <t>爱乐汇·《夜的钢琴曲》---石进钢琴作品音乐会  大连站</t>
  </si>
  <si>
    <t>//piao.damai.cn/120892.html</t>
  </si>
  <si>
    <t>//piao.damai.cn/122760.html</t>
  </si>
  <si>
    <t>《画出音乐》儿童教育音乐会</t>
  </si>
  <si>
    <t>//piao.damai.cn/123324.html</t>
  </si>
  <si>
    <t>大连人民文化俱乐部－音乐厅</t>
  </si>
  <si>
    <t>瑞士“罗西尼”女高音  黑管·钢琴组合音乐会</t>
  </si>
  <si>
    <t>//piao.damai.cn/122526.html</t>
  </si>
  <si>
    <t>舞曲之夜-澳大利亚非凡管乐五重奏</t>
  </si>
  <si>
    <t>//piao.damai.cn/119570.html</t>
  </si>
  <si>
    <t>沙漠雨爵士四重奏</t>
  </si>
  <si>
    <t>//piao.damai.cn/123760.html</t>
  </si>
  <si>
    <t>侯乐天 冯爽 音乐喜剧脱口秀《钢琴不是吹的》</t>
  </si>
  <si>
    <t>//piao.damai.cn/123788.html</t>
  </si>
  <si>
    <t>麦戏聚 | 孟京辉经典戏剧作品《恋爱的犀牛》大连站</t>
  </si>
  <si>
    <t>//piao.damai.cn/123018.html</t>
  </si>
  <si>
    <t>//piao.damai.cn/120927.html</t>
  </si>
  <si>
    <t>道牙子剧场（原大连国际会议中心F303剧场）</t>
  </si>
  <si>
    <t>开心麻花经典悬疑爆笑舞台剧《阿翔》</t>
  </si>
  <si>
    <t>//piao.damai.cn/123638.html</t>
  </si>
  <si>
    <t>金三角剧场</t>
  </si>
  <si>
    <t>大连本土爆笑话剧《寻龙绝了儿》</t>
  </si>
  <si>
    <t>//piao.damai.cn/124122.html</t>
  </si>
  <si>
    <t>话剧《独自温暖》</t>
  </si>
  <si>
    <t>//piao.damai.cn/119457.html</t>
  </si>
  <si>
    <t>大连本土爆笑古装话剧《明朝合伙人》</t>
  </si>
  <si>
    <t>//piao.damai.cn/124710.html</t>
  </si>
  <si>
    <t>MaiLive|林宥嘉THE GREAT YOGA 2017世界巡回演唱会-大连站</t>
  </si>
  <si>
    <t>//piao.damai.cn/122474.html</t>
  </si>
  <si>
    <t>朴树“好好地II”2017中国巡回演唱会-大连站</t>
  </si>
  <si>
    <t>//piao.damai.cn/122495.html</t>
  </si>
  <si>
    <t>MaiLive|张惠妹“乌托邦2.0庆典”世界巡回演唱会-大连站</t>
  </si>
  <si>
    <t>//piao.damai.cn/122221.html</t>
  </si>
  <si>
    <t>中山市文化艺术中心大剧场</t>
  </si>
  <si>
    <t>广西木偶剧团—儿童音乐剧《壮壮快跑》</t>
  </si>
  <si>
    <t>//piao.damai.cn/124088.html</t>
  </si>
  <si>
    <t>欧洲最著名童声合唱团——德国德累斯顿爱乐乐团童声合唱团音乐会</t>
  </si>
  <si>
    <t>//piao.damai.cn/120975.html</t>
  </si>
  <si>
    <t>《光阴的故事》——台湾神秘失控人声乐团音乐会</t>
  </si>
  <si>
    <t>//piao.damai.cn/120713.html</t>
  </si>
  <si>
    <t>中山市文化艺术中心小剧场</t>
  </si>
  <si>
    <t>星期二艺术沙龙：《镜花水月：东西方音乐在同一灵感下的碰撞》——青年钢琴家肖荻独奏音乐会</t>
  </si>
  <si>
    <t>//piao.damai.cn/119709.html</t>
  </si>
  <si>
    <t>世界顶尖华人音乐家组合——龙四重奏音乐会</t>
  </si>
  <si>
    <t>//piao.damai.cn/116508.html</t>
  </si>
  <si>
    <t>“铜管梦之队”——费城大铜管乐队音乐会</t>
  </si>
  <si>
    <t>//piao.damai.cn/116045.html</t>
  </si>
  <si>
    <t>“最炫民族风”—《传承与守望》民族艺术精品荟萃音乐会</t>
  </si>
  <si>
    <t>//piao.damai.cn/117931.html</t>
  </si>
  <si>
    <t>《疯狂约会美丽都》经典动画音乐会</t>
  </si>
  <si>
    <t>//piao.damai.cn/116664.html</t>
  </si>
  <si>
    <t>《子夜新声——中国艺术歌曲百年》沈洋独唱音乐会</t>
  </si>
  <si>
    <t>//piao.damai.cn/120855.html</t>
  </si>
  <si>
    <t>弓弦上的丝绸之路——朱丹小提琴音乐会</t>
  </si>
  <si>
    <t>//piao.damai.cn/120678.html</t>
  </si>
  <si>
    <t>为爱痴狂——荷兰卡迪歌三重奏音乐会</t>
  </si>
  <si>
    <t>//piao.damai.cn/116050.html</t>
  </si>
  <si>
    <t>《前奏与变奏》——安宁与焦元溥对谈音乐会</t>
  </si>
  <si>
    <t>//piao.damai.cn/116077.html</t>
  </si>
  <si>
    <t>星期二艺术沙龙：交响乐队中的花腔女高音—美籍华裔著名长笛演奏家陈兆荣专场音乐会</t>
  </si>
  <si>
    <t>//piao.damai.cn/122406.html</t>
  </si>
  <si>
    <t>星期二艺术沙龙：低音英雄——低音提琴独奏家徐理独奏音乐会</t>
  </si>
  <si>
    <t>//piao.damai.cn/122056.html</t>
  </si>
  <si>
    <t>星期二艺术沙龙：王者风范演绎新生——国家交响乐团首席赵坤宇专场音乐会</t>
  </si>
  <si>
    <t>//piao.damai.cn/124458.html</t>
  </si>
  <si>
    <t>中山市兴中体育场</t>
  </si>
  <si>
    <t>【A CLASSIC TOUR学友•经典】世界巡回演唱会 中山站</t>
  </si>
  <si>
    <t>//piao.damai.cn/122053.html</t>
  </si>
  <si>
    <t>sunlivehouse</t>
  </si>
  <si>
    <t>怒人 2017 愤怒巡演 中山</t>
  </si>
  <si>
    <t>//piao.damai.cn/124453.html</t>
  </si>
  <si>
    <t>Frandé法兰黛乐团 全新专辑大陆巡回 中山站</t>
  </si>
  <si>
    <t>//piao.damai.cn/124459.html</t>
  </si>
  <si>
    <t>怪兽阿佧 相信公路 2017巡演 中山站</t>
  </si>
  <si>
    <t>//piao.damai.cn/124455.html</t>
  </si>
  <si>
    <t>2017 半成品乐队中山巡演</t>
  </si>
  <si>
    <t>//piao.damai.cn/124460.html</t>
  </si>
  <si>
    <t>《老三骑驴》——周建军与苋麻乐队全国巡演 中山站</t>
  </si>
  <si>
    <t>//piao.damai.cn/124451.html</t>
  </si>
  <si>
    <t>圣彼得堡国立儿童芭蕾舞剧院——儿童芭蕾舞剧《胡桃夹子》</t>
  </si>
  <si>
    <t>//piao.damai.cn/116810.html</t>
  </si>
  <si>
    <t>乌克兰MASKI滑稽剧院－《疯狂小丑合家欢》</t>
  </si>
  <si>
    <t>//piao.damai.cn/124185.html</t>
  </si>
  <si>
    <t>//piao.damai.cn/117597.html</t>
  </si>
  <si>
    <t>中央芭蕾舞团——古典芭蕾舞剧《舞姬》</t>
  </si>
  <si>
    <t>//piao.damai.cn/117109.html</t>
  </si>
  <si>
    <t>星期二艺术沙龙： “琼姿霞彩”红线女艺术在全球专场音乐欣赏会</t>
  </si>
  <si>
    <t>//piao.damai.cn/120931.html</t>
  </si>
  <si>
    <t>滇池国际会展中心</t>
  </si>
  <si>
    <t>2017五百里音乐节</t>
  </si>
  <si>
    <t>//piao.damai.cn/124595.html</t>
  </si>
  <si>
    <t>大理市全民健身中心</t>
  </si>
  <si>
    <t>痛仰百城巡演 大理站</t>
  </si>
  <si>
    <t>//piao.damai.cn/124292.html</t>
  </si>
  <si>
    <t>抗战胜利堂</t>
  </si>
  <si>
    <t>My song-Sophie Zelmani 苏菲 · 珊曼妮2017巡回演唱会 昆明站</t>
  </si>
  <si>
    <t>//piao.damai.cn/119504.html</t>
  </si>
  <si>
    <t>昆明春城剧院</t>
  </si>
  <si>
    <t>大型梦幻人偶剧《胡桃夹子》</t>
  </si>
  <si>
    <t>//piao.damai.cn/121601.html</t>
  </si>
  <si>
    <t>昆明剧院</t>
  </si>
  <si>
    <t>加拿大全场互动亲子剧——《你是演奏家》</t>
  </si>
  <si>
    <t>//piao.damai.cn/122449.html</t>
  </si>
  <si>
    <t>2017年春季巧虎大型舞台剧《蚂蚁王国历险记》昆明站</t>
  </si>
  <si>
    <t>//piao.damai.cn/118236.html</t>
  </si>
  <si>
    <t>云南艺术学院实验剧场</t>
  </si>
  <si>
    <t>孟京辉经典舞台剧作品 《两只狗的生活意见》</t>
  </si>
  <si>
    <t>//piao.damai.cn/123886.html</t>
  </si>
  <si>
    <t>//piao.damai.cn/123825.html</t>
  </si>
  <si>
    <t>《同道大叔——十二星座暗黑史》</t>
  </si>
  <si>
    <t>//piao.damai.cn/120043.html</t>
  </si>
  <si>
    <t>云岭剧场</t>
  </si>
  <si>
    <t>杨丽萍原创衍生态打击乐《云南的响声》</t>
  </si>
  <si>
    <t>//piao.damai.cn/107596.html</t>
  </si>
  <si>
    <t>云南艺术剧院</t>
  </si>
  <si>
    <t>大型原生态歌舞集《云南映象》</t>
  </si>
  <si>
    <t>//piao.damai.cn/43436.html</t>
  </si>
  <si>
    <t>//piao.damai.cn/117358.html</t>
  </si>
  <si>
    <t>美国一流现代舞团——蔚蓝现代街头PARTY</t>
  </si>
  <si>
    <t>//piao.damai.cn/122444.html</t>
  </si>
  <si>
    <t>爱乐汇·“天空之城”-久石让·宫崎骏经典动漫作品视听音乐会</t>
  </si>
  <si>
    <t>//piao.damai.cn/117305.html</t>
  </si>
  <si>
    <t>天空之城——久石让·宫崎骏经典动漫作品视听音乐会</t>
  </si>
  <si>
    <t>//piao.damai.cn/122447.html</t>
  </si>
  <si>
    <t>《指尖森林》——瓦内莎·瓦格纳钢琴独奏音乐会</t>
  </si>
  <si>
    <t>//piao.damai.cn/121026.html</t>
  </si>
  <si>
    <t>昆明聂耳交响乐团2016-2017音乐季 闭幕式音乐会</t>
  </si>
  <si>
    <t>//piao.damai.cn/120464.html</t>
  </si>
  <si>
    <t>俄罗斯国家近卫军乐团交响音乐会——《近卫军的荣耀》</t>
  </si>
  <si>
    <t>//piao.damai.cn/124258.html</t>
  </si>
  <si>
    <t>陈萨2017年独奏会巡演 昆明站</t>
  </si>
  <si>
    <t>//piao.damai.cn/117333.html</t>
  </si>
  <si>
    <t>德国钢琴双后——皇后也疯狂·键盘之旅</t>
  </si>
  <si>
    <t>//piao.damai.cn/123255.html</t>
  </si>
  <si>
    <t>四川交响乐团与昆明聂耳交响乐团联袂演出 大型交响套曲《上 善 蜀 水》</t>
  </si>
  <si>
    <t>//piao.damai.cn/124260.html</t>
  </si>
  <si>
    <t>大师风范 土楼南行——交响诗篇《土楼回响》</t>
  </si>
  <si>
    <t>//piao.damai.cn/123775.html</t>
  </si>
  <si>
    <t>音剧会《维也纳之恋- 贝多芬的爱情故事》 昆明站</t>
  </si>
  <si>
    <t>//piao.damai.cn/118738.html</t>
  </si>
  <si>
    <t>一场中国美的饕餮盛宴——2017昆明戏曲展演年上海昆剧团经典剧目《长生殿》</t>
  </si>
  <si>
    <t>//piao.damai.cn/121035.html</t>
  </si>
  <si>
    <t>云南省滇剧院</t>
  </si>
  <si>
    <t>《王宝钏》上本</t>
  </si>
  <si>
    <t>//piao.damai.cn/124115.html</t>
  </si>
  <si>
    <t>2017昆明戏曲展演年——《滇声竹韵》</t>
  </si>
  <si>
    <t>//piao.damai.cn/122448.html</t>
  </si>
  <si>
    <t>东方大剧院</t>
  </si>
  <si>
    <t>大型经典儿童剧《新小红帽》</t>
  </si>
  <si>
    <t>//piao.damai.cn/122200.html</t>
  </si>
  <si>
    <t>桃李梅大剧院</t>
  </si>
  <si>
    <t>儿童剧《锡兵》</t>
  </si>
  <si>
    <t>//piao.damai.cn/123680.html</t>
  </si>
  <si>
    <t>儿童剧《猪猪侠之时间去哪儿》</t>
  </si>
  <si>
    <t>//piao.damai.cn/123683.html</t>
  </si>
  <si>
    <t>长春国际会议中心 主会场</t>
  </si>
  <si>
    <t>儿童剧《布噜布噜之战军师的秘密》</t>
  </si>
  <si>
    <t>//piao.damai.cn/123756.html</t>
  </si>
  <si>
    <t>儿童剧--企鹅的北极熊爸爸</t>
  </si>
  <si>
    <t>//piao.damai.cn/124692.html</t>
  </si>
  <si>
    <t>儿童剧《猪猪侠之仙豆传奇》</t>
  </si>
  <si>
    <t>//piao.damai.cn/123682.html</t>
  </si>
  <si>
    <t>儿童剧《猪猪侠之变身小英雄》</t>
  </si>
  <si>
    <t>//piao.damai.cn/123684.html</t>
  </si>
  <si>
    <t>儿童剧《红领巾》</t>
  </si>
  <si>
    <t>//piao.damai.cn/123704.html</t>
  </si>
  <si>
    <t>长春市体育馆</t>
  </si>
  <si>
    <t>2017年中伊国际男篮对抗赛（长春站）</t>
  </si>
  <si>
    <t>//piao.damai.cn/124294.html</t>
  </si>
  <si>
    <t>爱乐汇·“天空之城”久石让 宫崎骏动漫作品视听音乐会（12-24）</t>
  </si>
  <si>
    <t>//piao.damai.cn/118078.html</t>
  </si>
  <si>
    <t>长影音乐厅</t>
  </si>
  <si>
    <t>陈萨2017钢琴独奏音乐会全球巡演•长春站</t>
  </si>
  <si>
    <t>//piao.damai.cn/120025.html</t>
  </si>
  <si>
    <t>爱乐汇《夜的钢琴曲》-石进钢琴作品音乐会·长春站</t>
  </si>
  <si>
    <t>//piao.damai.cn/121398.html</t>
  </si>
  <si>
    <t>难忘的旋律第四届吉林省市民文化节启动暨视听交响音乐会演出</t>
  </si>
  <si>
    <t>//piao.damai.cn/124716.html</t>
  </si>
  <si>
    <t>德国钢琴双后--皇后也疯狂·键盘之旅</t>
  </si>
  <si>
    <t>//piao.damai.cn/124781.html</t>
  </si>
  <si>
    <t>优阁母婴会所2017仲夏胎教音乐会</t>
  </si>
  <si>
    <t>//piao.damai.cn/124563.html</t>
  </si>
  <si>
    <t>长春德云社剧场</t>
  </si>
  <si>
    <t>吉林省德云社·红事会-《相声大会》</t>
  </si>
  <si>
    <t>//piao.damai.cn/116401.html</t>
  </si>
  <si>
    <t>刘老根大舞台长春旗舰剧场</t>
  </si>
  <si>
    <t>//piao.damai.cn/120215.html</t>
  </si>
  <si>
    <t>2017吉林省直文艺院团优秀剧（节）目惠民系列演出《二人转专场》（桃李梅大剧院）</t>
  </si>
  <si>
    <t>//piao.damai.cn/115733.html</t>
  </si>
  <si>
    <t>“花开桃李梅”十地方戏曲剧种《桃李梅》同城汇演</t>
  </si>
  <si>
    <t>//piao.damai.cn/123003.html</t>
  </si>
  <si>
    <t>长春大众剧场</t>
  </si>
  <si>
    <t>2017年吉林省直文艺院团优秀舞台剧（节）目惠民系列演出 京剧专场（大众剧场）</t>
  </si>
  <si>
    <t>//piao.damai.cn/115863.html</t>
  </si>
  <si>
    <t>2017年吉林省直文艺院团优秀舞台剧（节）目惠民系列演出曲艺专场《笑的晚会》</t>
  </si>
  <si>
    <t>//piao.damai.cn/118839.html</t>
  </si>
  <si>
    <t>2017吉林省直文艺院团优秀剧（节）目惠民系列演出大型吉剧《宝贝回家》</t>
  </si>
  <si>
    <t>//piao.damai.cn/118554.html</t>
  </si>
  <si>
    <t>//piao.damai.cn/122395.html</t>
  </si>
  <si>
    <t>常州大剧院大剧场</t>
  </si>
  <si>
    <t>//piao.damai.cn/123034.html</t>
  </si>
  <si>
    <t>//piao.damai.cn/123031.html</t>
  </si>
  <si>
    <t>“八喜”打开艺术之门系列-“千与千寻”久石让·宫崎骏动漫作品视听音乐会</t>
  </si>
  <si>
    <t>//piao.damai.cn/124498.html</t>
  </si>
  <si>
    <t>“八喜”打开艺术之门系列-丹尼尔·雷博赫德钢琴独奏音乐会</t>
  </si>
  <si>
    <t>//piao.damai.cn/124519.html</t>
  </si>
  <si>
    <t>“八喜”打开艺术之门系列-Brett Deubner中提琴独奏音乐会</t>
  </si>
  <si>
    <t>//piao.damai.cn/124509.html</t>
  </si>
  <si>
    <t>“八喜”打开艺术之门系列-布加勒斯特国家歌剧院合唱团音乐会</t>
  </si>
  <si>
    <t>//piao.damai.cn/124513.html</t>
  </si>
  <si>
    <t>“八喜”打开艺术之门系列-德国钢琴公主莉迪尔·巴德尔“经典永恒”主题音乐会</t>
  </si>
  <si>
    <t>//piao.damai.cn/124598.html</t>
  </si>
  <si>
    <t>“八喜”打开艺术之门系列-施坦威姐妹—梁小敏—何珏双钢琴音乐会</t>
  </si>
  <si>
    <t>//piao.damai.cn/124605.html</t>
  </si>
  <si>
    <t>//piao.damai.cn/123834.html</t>
  </si>
  <si>
    <t>//piao.damai.cn/124610.html</t>
  </si>
  <si>
    <t>凤凰谷大剧院</t>
  </si>
  <si>
    <t>大型卡通人偶剧《阿里巴巴》</t>
  </si>
  <si>
    <t>//piao.damai.cn/120934.html</t>
  </si>
  <si>
    <t>北京文化艺术基金2016年度资助项目 《布噜布噜第三季战军师的秘密》</t>
  </si>
  <si>
    <t>//piao.damai.cn/116097.html</t>
  </si>
  <si>
    <t>“八喜”打开艺术之门系列-打击乐儿童剧《寻找最后一滴水》</t>
  </si>
  <si>
    <t>//piao.damai.cn/124516.html</t>
  </si>
  <si>
    <t>“八喜”打开艺术之门系列—中国邮政储蓄银行·儿童剧《恐龙归来之小精灵探险记》</t>
  </si>
  <si>
    <t>//piao.damai.cn/124609.html</t>
  </si>
  <si>
    <t>“八喜”打开艺术之门系列-国家艺术基金2016年度大型舞台剧资助项目《锛儿头 小辫儿之疯狂的猿人》</t>
  </si>
  <si>
    <t>//piao.damai.cn/124603.html</t>
  </si>
  <si>
    <t>“八喜”打开艺术之门系列-儿童剧《猪探长》</t>
  </si>
  <si>
    <t>//piao.damai.cn/124601.html</t>
  </si>
  <si>
    <t>“八喜”打开艺术之门系列-中国邮政储蓄银行《小丑嘉年华十周年精选版》</t>
  </si>
  <si>
    <t>//piao.damai.cn/124606.html</t>
  </si>
  <si>
    <t>国家艺术基金2016年度传播交流推广资助项目 大型锡剧《一盅缘》</t>
  </si>
  <si>
    <t>//piao.damai.cn/122014.html</t>
  </si>
  <si>
    <t>“八喜”打开艺术之门系列-不能说的秘密——世界著名近台魔术大师展演</t>
  </si>
  <si>
    <t>//piao.damai.cn/124511.html</t>
  </si>
  <si>
    <t>庆祝中国人民解放军建军90周年系列文化活动  沪剧《芦荡火种》</t>
  </si>
  <si>
    <t>//piao.damai.cn/124285.html</t>
  </si>
  <si>
    <t>“八喜”打开艺术之门系列-“国粹在你身边”传统京剧折子戏赏析课</t>
  </si>
  <si>
    <t>//piao.damai.cn/124494.html</t>
  </si>
  <si>
    <t>常州大剧院小剧场</t>
  </si>
  <si>
    <t>原创中篇评弹《徐悲鸿》</t>
  </si>
  <si>
    <t>//piao.damai.cn/124614.html</t>
  </si>
  <si>
    <t>山东剧院</t>
  </si>
  <si>
    <t>爱乐汇•天空之城-久石让&amp;宫崎骏经典动漫作品视听音乐会</t>
  </si>
  <si>
    <t>//piao.damai.cn/120047.html</t>
  </si>
  <si>
    <t>2017年秋冬巧虎大型舞台剧《消失的月光宝盒》济南站</t>
  </si>
  <si>
    <t>//piao.damai.cn/122985.html</t>
  </si>
  <si>
    <t>经典童话剧《小红帽》</t>
  </si>
  <si>
    <t>//piao.damai.cn/117483.html</t>
  </si>
  <si>
    <t>济南儿童艺术剧院宝贝剧场</t>
  </si>
  <si>
    <t>济南儿艺经典童话剧-《青蛙王子》</t>
  </si>
  <si>
    <t>//piao.damai.cn/122240.html</t>
  </si>
  <si>
    <t>济南第九届亲子剧节儿童剧-《戴“星星”的孩子》</t>
  </si>
  <si>
    <t>//piao.damai.cn/124705.html</t>
  </si>
  <si>
    <t>济南第九届亲子剧节世界经典童话剧-《美女与野兽》</t>
  </si>
  <si>
    <t>//piao.damai.cn/124706.html</t>
  </si>
  <si>
    <t>济南第九届亲子剧节皮影戏-《西游记三篇》</t>
  </si>
  <si>
    <t>//piao.damai.cn/124708.html</t>
  </si>
  <si>
    <t>济南第九届亲子剧节音乐童话剧-《木偶奇遇记》</t>
  </si>
  <si>
    <t>//piao.damai.cn/124707.html</t>
  </si>
  <si>
    <t>//piao.damai.cn/122692.html</t>
  </si>
  <si>
    <t>天空之城 久石让宫崎骏经典视听音乐会</t>
  </si>
  <si>
    <t>//piao.damai.cn/116419.html</t>
  </si>
  <si>
    <t>山东省体育中心体育场</t>
  </si>
  <si>
    <t>浦发银行信用卡精彩呈现 2017 A CLASSIC TOUR学友·经典世界巡回演唱会-济南站</t>
  </si>
  <si>
    <t>//piao.damai.cn/116864.html</t>
  </si>
  <si>
    <t>济南奥体中心体育馆</t>
  </si>
  <si>
    <t>FanFan范玮琪“在幸福的路上”世界巡回演唱会-济南站</t>
  </si>
  <si>
    <t>//piao.damai.cn/123289.html</t>
  </si>
  <si>
    <t>济宁市奥体中心体育场</t>
  </si>
  <si>
    <t>A CLASSIC TOUR 学友• 经典巡回演唱会-济宁站</t>
  </si>
  <si>
    <t>//piao.damai.cn/122752.html</t>
  </si>
  <si>
    <t>MaiLive | 林宥嘉 THE GREAT YOGA 2017世界巡回演唱会－济南站</t>
  </si>
  <si>
    <t>//piao.damai.cn/120730.html</t>
  </si>
  <si>
    <t>济南奥体中心体育场</t>
  </si>
  <si>
    <t>2017中超联赛山东鲁能主场比赛（单场票）</t>
  </si>
  <si>
    <t>//piao.damai.cn/118618.html</t>
  </si>
  <si>
    <t>皇亭体育馆</t>
  </si>
  <si>
    <t>拳力巅峰·决战济南WBO职业拳击争霸赛总决赛</t>
  </si>
  <si>
    <t>//piao.damai.cn/124574.html</t>
  </si>
  <si>
    <t>2017岳云鹏相声专场-济南站</t>
  </si>
  <si>
    <t>//piao.damai.cn/119082.html</t>
  </si>
  <si>
    <t>2017年中国天津民族乐团大型民族音乐会</t>
  </si>
  <si>
    <t>//piao.damai.cn/123522.html</t>
  </si>
  <si>
    <t>济宁市声远舞台</t>
  </si>
  <si>
    <t>开心麻花经典爆笑舞台剧《夏洛特烦恼》济宁站</t>
  </si>
  <si>
    <t>//piao.damai.cn/120532.html</t>
  </si>
  <si>
    <t>麦戏聚 |  孟京辉经典戏剧作品《恋爱的犀牛》济南站</t>
  </si>
  <si>
    <t>//piao.damai.cn/122700.html</t>
  </si>
  <si>
    <t>绍兴大剧院</t>
  </si>
  <si>
    <t>理查德•克莱德曼全球纪念巡演音乐会</t>
  </si>
  <si>
    <t>//piao.damai.cn/123896.html</t>
  </si>
  <si>
    <t>天空之城--久石让·宫崎骏经典视听音乐会</t>
  </si>
  <si>
    <t>//piao.damai.cn/122623.html</t>
  </si>
  <si>
    <t>//piao.damai.cn/122618.html</t>
  </si>
  <si>
    <t>诸暨剧院</t>
  </si>
  <si>
    <t>《舞曲之夜—澳大利亚非凡管乐五重奏音乐会》</t>
  </si>
  <si>
    <t>//piao.damai.cn/123201.html</t>
  </si>
  <si>
    <t>儿童剧《超级飞侠——乐迪的秘密任务》</t>
  </si>
  <si>
    <t>//piao.damai.cn/123129.html</t>
  </si>
  <si>
    <t>//piao.damai.cn/123128.html</t>
  </si>
  <si>
    <t>2017“快乐暑假 畅享艺术”暑期儿童剧专场</t>
  </si>
  <si>
    <t>//piao.damai.cn/124436.html</t>
  </si>
  <si>
    <t>西施大剧院</t>
  </si>
  <si>
    <t>//piao.damai.cn/121571.html</t>
  </si>
  <si>
    <t>蓝天大剧院</t>
  </si>
  <si>
    <t>话剧《秋水山庄》</t>
  </si>
  <si>
    <t>//piao.damai.cn/123239.html</t>
  </si>
  <si>
    <t>开心麻花舞台剧《羞羞的铁拳》</t>
  </si>
  <si>
    <t>//piao.damai.cn/123698.html</t>
  </si>
  <si>
    <t>大型滑稽戏《老来得子》</t>
  </si>
  <si>
    <t>//piao.damai.cn/123235.html</t>
  </si>
  <si>
    <t>第十五届江浙沪闽经典越剧大展演越剧《碧玉簪》</t>
  </si>
  <si>
    <t>//piao.damai.cn/120820.html</t>
  </si>
  <si>
    <t>百花大舞台-越剧《洗马桥》</t>
  </si>
  <si>
    <t>//piao.damai.cn/124114.html</t>
  </si>
  <si>
    <t>第十五届江浙沪闽经典越剧大展演越剧《牡丹亭》</t>
  </si>
  <si>
    <t>//piao.damai.cn/120821.html</t>
  </si>
  <si>
    <t>第十五届江浙沪闽经典越剧大展演     越剧《倩女幽魂》</t>
  </si>
  <si>
    <t>//piao.damai.cn/120665.html</t>
  </si>
  <si>
    <t>越剧《凤冠泪》</t>
  </si>
  <si>
    <t>//piao.damai.cn/123192.html</t>
  </si>
  <si>
    <t>第十五届江浙沪闽经典越剧大展演        越剧《柳梦梅》</t>
  </si>
  <si>
    <t>//piao.damai.cn/120664.html</t>
  </si>
  <si>
    <t>绍兴柯桥中国轻纺城体育中心(体育场)</t>
  </si>
  <si>
    <t>中国足球协会甲级联赛浙江毅腾主场赛事</t>
  </si>
  <si>
    <t>//piao.damai.cn/118942.html</t>
  </si>
  <si>
    <t>中国足球协会甲级联赛浙江毅腾主场赛事(年卡)</t>
  </si>
  <si>
    <t>//piao.damai.cn/118759.html</t>
  </si>
  <si>
    <t>哈尔滨国际会展体育中心环球剧场</t>
  </si>
  <si>
    <t>//piao.damai.cn/118974.html</t>
  </si>
  <si>
    <t>2017年秋冬巧虎大型舞台剧《消失的月光宝盒》哈尔滨站</t>
  </si>
  <si>
    <t>//piao.damai.cn/122624.html</t>
  </si>
  <si>
    <t>黑龙江德云社剧场</t>
  </si>
  <si>
    <t>[黑龙江]德云社·红事会—《相声大会》</t>
  </si>
  <si>
    <t>//piao.damai.cn/116457.html</t>
  </si>
  <si>
    <t>刘老根大舞台</t>
  </si>
  <si>
    <t>刘老根大舞台哈尔滨剧场</t>
  </si>
  <si>
    <t>//piao.damai.cn/120201.html</t>
  </si>
  <si>
    <t>哈尔滨友谊宫</t>
  </si>
  <si>
    <t>哈尔滨相声百乐会 友谊宫 《相声大会》</t>
  </si>
  <si>
    <t>//piao.damai.cn/76817.html</t>
  </si>
  <si>
    <t>哈尔滨工人文化宫音乐厅</t>
  </si>
  <si>
    <t>哈尔滨相声百乐会 工人文化宫 《相声大会》</t>
  </si>
  <si>
    <t>//piao.damai.cn/76814.html</t>
  </si>
  <si>
    <t>哈尔滨大剧院小剧场</t>
  </si>
  <si>
    <t>北欧风情--丹麦北极光四重奏音乐会</t>
  </si>
  <si>
    <t>//piao.damai.cn/121065.html</t>
  </si>
  <si>
    <t>世界经典旋律之夜--德国新声三重奏音乐会</t>
  </si>
  <si>
    <t>//piao.damai.cn/121061.html</t>
  </si>
  <si>
    <t>爱乐汇• 《夜的钢琴曲》—石进钢琴作品音乐会 哈尔滨站</t>
  </si>
  <si>
    <t>//piao.damai.cn/121051.html</t>
  </si>
  <si>
    <t>天空之城-久石让&amp;宫崎骏经典动漫作品视听音乐会</t>
  </si>
  <si>
    <t>//piao.damai.cn/124478.html</t>
  </si>
  <si>
    <t>辉煌与热情--葡萄牙钢琴家玛塔·梅内兹独奏音乐会</t>
  </si>
  <si>
    <t>//piao.damai.cn/121060.html</t>
  </si>
  <si>
    <t>《永恒的歌声》中外经典声乐作品重唱音乐会</t>
  </si>
  <si>
    <t>//piao.damai.cn/80037.html</t>
  </si>
  <si>
    <t>月光的回忆--美国钢琴家娜达加·瓦列娃独奏音乐会</t>
  </si>
  <si>
    <t>//piao.damai.cn/121064.html</t>
  </si>
  <si>
    <t>布拉格的回忆--捷克埃本钢琴三重奏音乐会</t>
  </si>
  <si>
    <t>//piao.damai.cn/121063.html</t>
  </si>
  <si>
    <t>乐游欧陆--奥地利钢琴家伯恩哈德·帕茨独奏音乐会</t>
  </si>
  <si>
    <t>//piao.damai.cn/121066.html</t>
  </si>
  <si>
    <t>音乐史上的3B--德国钢琴家英格·丹霍恩独奏音乐会</t>
  </si>
  <si>
    <t>//piao.damai.cn/121062.html</t>
  </si>
  <si>
    <t>哈尔滨会展中心体育场</t>
  </si>
  <si>
    <t>“A CLASSIC TOUR 学友·经典”世界巡回演唱会-哈尔滨站</t>
  </si>
  <si>
    <t>//piao.damai.cn/112501.html</t>
  </si>
  <si>
    <t>哈尔滨国际会展体育中心体育馆</t>
  </si>
  <si>
    <t>谭咏麟银河岁月40载中国巡回演唱会2017-哈尔滨站</t>
  </si>
  <si>
    <t>//piao.damai.cn/122292.html</t>
  </si>
  <si>
    <t>青岛市体育中心国信体育馆</t>
  </si>
  <si>
    <t>爱岳之城 2017 德云社 岳云鹏相声专场--青岛站</t>
  </si>
  <si>
    <t>//piao.damai.cn/116016.html</t>
  </si>
  <si>
    <t>泰安刘老根大舞台(泰安市)</t>
  </si>
  <si>
    <t>泰安刘老根大舞台</t>
  </si>
  <si>
    <t>//piao.damai.cn/87307.html</t>
  </si>
  <si>
    <t>青岛大剧院</t>
  </si>
  <si>
    <t>爱乐汇·天空之城-久石让&amp;宫崎骏经典动漫作品视听音乐会</t>
  </si>
  <si>
    <t>//piao.damai.cn/124420.html</t>
  </si>
  <si>
    <t>潍坊音乐厅</t>
  </si>
  <si>
    <t>2017年市民音乐会《布拉格大提琴四重奏音乐会》（1米以下儿童谢绝入场！）</t>
  </si>
  <si>
    <t>//piao.damai.cn/116626.html</t>
  </si>
  <si>
    <t>2017年市民音乐会《非凡丝路乐团——弦上行吟音乐会》</t>
  </si>
  <si>
    <t>//piao.damai.cn/119286.html</t>
  </si>
  <si>
    <t>青岛海信广场</t>
  </si>
  <si>
    <t>2017年那么多肉--多肉植物主题展（青岛海信广场）</t>
  </si>
  <si>
    <t>//piao.damai.cn/120172.html</t>
  </si>
  <si>
    <t>青岛国信体育场</t>
  </si>
  <si>
    <t>五月天LIFE[人生无限公司]巡回演唱会 2017 MAYDAY LIFE TOUR  青岛站</t>
  </si>
  <si>
    <t>//piao.damai.cn/124229.html</t>
  </si>
  <si>
    <t>2017林忆莲“PRANAVA”世界巡回演唱会--青岛站</t>
  </si>
  <si>
    <t>//piao.damai.cn/122691.html</t>
  </si>
  <si>
    <t>青岛市人民会堂</t>
  </si>
  <si>
    <t>“春风千里” 鹿先森乐队 2017全国巡演 青岛站</t>
  </si>
  <si>
    <t>//piao.damai.cn/123758.html</t>
  </si>
  <si>
    <t>2017 张惠妹“乌托邦2.0”世界巡回演唱会--青岛站</t>
  </si>
  <si>
    <t>//piao.damai.cn/124757.html</t>
  </si>
  <si>
    <t>青岛广电影视剧场</t>
  </si>
  <si>
    <t>2017年秋冬巧虎大型舞台剧《消失的月光宝盒》 青岛站</t>
  </si>
  <si>
    <t>//piao.damai.cn/122625.html</t>
  </si>
  <si>
    <t>舞台剧《驴得水》 青岛站</t>
  </si>
  <si>
    <t>//piao.damai.cn/120027.html</t>
  </si>
  <si>
    <t>开心麻花爆笑武侠剧《江湖学院》</t>
  </si>
  <si>
    <t>//piao.damai.cn/123270.html</t>
  </si>
  <si>
    <t>//piao.damai.cn/121015.html</t>
  </si>
  <si>
    <t>潍坊大剧院</t>
  </si>
  <si>
    <t>//piao.damai.cn/119299.html</t>
  </si>
  <si>
    <t>“2017金星舞蹈团一城双演——保利院线巡演”《金星脱口秀》(1米以下儿童谢绝入场）</t>
  </si>
  <si>
    <t>//piao.damai.cn/119278.html</t>
  </si>
  <si>
    <t>“2017金星舞蹈团一城双演——保利院线巡演”《海上探戈》(1米以下儿童谢绝入场）</t>
  </si>
  <si>
    <t>//piao.damai.cn/119277.html</t>
  </si>
  <si>
    <t>佛山市岭南明珠体育馆</t>
  </si>
  <si>
    <t>张惠妹“乌托邦2.0庆典”世界巡回演唱会——佛山站</t>
  </si>
  <si>
    <t>//piao.damai.cn/122276.html</t>
  </si>
  <si>
    <t>2017许冠杰巡回演唱会 佛山站</t>
  </si>
  <si>
    <t>//piao.damai.cn/113798.html</t>
  </si>
  <si>
    <t>昊晟时代 天王天后巨星演唱会</t>
  </si>
  <si>
    <t>//piao.damai.cn/121225.html</t>
  </si>
  <si>
    <t>佛山市顺德区容桂体育中心</t>
  </si>
  <si>
    <t>珠江啤酒·2017广东省男子篮球联赛顺德赛区    常规赛</t>
  </si>
  <si>
    <t>//piao.damai.cn/123773.html</t>
  </si>
  <si>
    <t>金马剧院</t>
  </si>
  <si>
    <t>//piao.damai.cn/123080.html</t>
  </si>
  <si>
    <t>佛山琼花大剧院</t>
  </si>
  <si>
    <t>2017年春季巧虎大型舞台剧《蚂蚁王国历险记》佛山站</t>
  </si>
  <si>
    <t>//piao.damai.cn/119429.html</t>
  </si>
  <si>
    <t>大型经典童话人偶舞台剧《青蛙王子-童话奇缘》</t>
  </si>
  <si>
    <t>//piao.damai.cn/122331.html</t>
  </si>
  <si>
    <t>佛山市顺德区演艺中心</t>
  </si>
  <si>
    <t>顺视优艺艺术剧团 原创儿童剧《明朝插班生》</t>
  </si>
  <si>
    <t>//piao.damai.cn/124723.html</t>
  </si>
  <si>
    <t>佛山市南海影剧院</t>
  </si>
  <si>
    <t>//piao.damai.cn/118747.html</t>
  </si>
  <si>
    <t>俄罗斯圣彼得堡国立儿童芭蕾舞剧《天鹅湖》</t>
  </si>
  <si>
    <t>//piao.damai.cn/124216.html</t>
  </si>
  <si>
    <t>俄罗斯圣彼得堡国立儿童芭蕾舞剧《胡桃夹子》</t>
  </si>
  <si>
    <t>//piao.damai.cn/124219.html</t>
  </si>
  <si>
    <t>“ 月亮代表我的心”---2017顺德合唱团通俗歌曲专场音乐会</t>
  </si>
  <si>
    <t>//piao.damai.cn/123885.html</t>
  </si>
  <si>
    <t>赖熠婷2017钢琴独奏音乐会中国七城巡演一佛山站</t>
  </si>
  <si>
    <t>//piao.damai.cn/118468.html</t>
  </si>
  <si>
    <t>开心麻花爆笑舞台剧《乌龙山伯爵》佛山站</t>
  </si>
  <si>
    <t>//piao.damai.cn/121988.html</t>
  </si>
  <si>
    <t>//piao.damai.cn/121333.html</t>
  </si>
  <si>
    <t>厦门宏泰音乐厅</t>
  </si>
  <si>
    <t>从《天空之城》到《起风了》—久石让电影音乐30年视听交响纪念版</t>
  </si>
  <si>
    <t>//piao.damai.cn/118780.html</t>
  </si>
  <si>
    <t>厦门嘉庚剧院</t>
  </si>
  <si>
    <t>大型原创舞剧《千手观音》</t>
  </si>
  <si>
    <t>//piao.damai.cn/121851.html</t>
  </si>
  <si>
    <t>《奥匈海顿爱乐乐团音乐会》</t>
  </si>
  <si>
    <t>//piao.damai.cn/124315.html</t>
  </si>
  <si>
    <t>“奇妙的世界”地球与自然系列视听交响音乐会——生命的脉动</t>
  </si>
  <si>
    <t>//piao.damai.cn/119133.html</t>
  </si>
  <si>
    <t>厦门歌舞剧院</t>
  </si>
  <si>
    <t>2017年春季巧虎大型舞台剧《蚂蚁王国历险记》厦门站</t>
  </si>
  <si>
    <t>//piao.damai.cn/118068.html</t>
  </si>
  <si>
    <t>//piao.damai.cn/121852.html</t>
  </si>
  <si>
    <t>2017上海现代人悬疑戏剧巡演之一阿加莎推理巨作《捕鼠器》</t>
  </si>
  <si>
    <t>//piao.damai.cn/119596.html</t>
  </si>
  <si>
    <t>厦门市人民剧场</t>
  </si>
  <si>
    <t>5D《欢乐秀》之“大话铁观音”</t>
  </si>
  <si>
    <t>//piao.damai.cn/102397.html</t>
  </si>
  <si>
    <t>厦门体育中心体育场</t>
  </si>
  <si>
    <t>2017 张学友《A Classic Tour 学友·经典》世界巡回演唱会 厦门站</t>
  </si>
  <si>
    <t>//piao.damai.cn/117451.html</t>
  </si>
  <si>
    <t>地表最强 2017周杰伦世界巡回演唱会厦门站（10月21日场次）</t>
  </si>
  <si>
    <t>//piao.damai.cn/117532.html</t>
  </si>
  <si>
    <t>地表最强 2017周杰伦世界巡回演唱会厦门站（10月22日场次）</t>
  </si>
  <si>
    <t>//piao.damai.cn/124381.html</t>
  </si>
  <si>
    <t>汪峰2017“岁月”巡回演唱会-厦门站</t>
  </si>
  <si>
    <t>//piao.damai.cn/123119.html</t>
  </si>
  <si>
    <t>《瑞典“原班乐队致敬阿巴”中国巡回演唱会》</t>
  </si>
  <si>
    <t>//piao.damai.cn/124316.html</t>
  </si>
  <si>
    <t>在东方艺术馆-蜂巢音乐厅</t>
  </si>
  <si>
    <t>阿来ARA《等我，再见》签唱歌友会</t>
  </si>
  <si>
    <t>//piao.damai.cn/124472.html</t>
  </si>
  <si>
    <t>田园《天籁知音》歌友会</t>
  </si>
  <si>
    <t>//piao.damai.cn/124469.html</t>
  </si>
  <si>
    <t>合肥大剧院音乐厅</t>
  </si>
  <si>
    <t>//piao.damai.cn/121044.html</t>
  </si>
  <si>
    <t>合肥大剧院</t>
  </si>
  <si>
    <t>刘乐合肥首场古筝音乐会</t>
  </si>
  <si>
    <t>//piao.damai.cn/124208.html</t>
  </si>
  <si>
    <t>安徽大剧院</t>
  </si>
  <si>
    <t>钢琴缪斯女神—李双寒 2017世界巡回演奏会·合肥站（肖邦专场）</t>
  </si>
  <si>
    <t>//piao.damai.cn/117827.html</t>
  </si>
  <si>
    <t>胡桃夹子-钢琴名师吴迎快乐家庭音乐会</t>
  </si>
  <si>
    <t>//piao.damai.cn/124173.html</t>
  </si>
  <si>
    <t>指尖上的艺术-国际钢琴演奏家徐洪钢琴音乐会</t>
  </si>
  <si>
    <t>//piao.damai.cn/124174.html</t>
  </si>
  <si>
    <t>合肥滨湖国际会展中心主展馆</t>
  </si>
  <si>
    <t>2017＂如果＂田馥甄巡回演唱会PLUS合肥站</t>
  </si>
  <si>
    <t>//piao.damai.cn/122733.html</t>
  </si>
  <si>
    <t>张惠妹“乌托邦 2.0 庆典”世界巡回演唱会-合肥站</t>
  </si>
  <si>
    <t>//piao.damai.cn/113272.html</t>
  </si>
  <si>
    <t>//piao.damai.cn/122405.html</t>
  </si>
  <si>
    <t>蚌埠大剧院</t>
  </si>
  <si>
    <t>国际滑稽大师疯狂互动 小丑欢乐集结会 蚌埠站</t>
  </si>
  <si>
    <t>//piao.damai.cn/123244.html</t>
  </si>
  <si>
    <t>安徽省歌舞剧院</t>
  </si>
  <si>
    <t>2017年春季巧虎大型舞台剧《蚂蚁王国历险记》合肥站</t>
  </si>
  <si>
    <t>//piao.damai.cn/123013.html</t>
  </si>
  <si>
    <t>//piao.damai.cn/122604.html</t>
  </si>
  <si>
    <t>亚洲一号演播剧场</t>
  </si>
  <si>
    <t>//piao.damai.cn/123521.html</t>
  </si>
  <si>
    <t>开心麻花2017爆笑舞台剧《夏洛特烦恼》</t>
  </si>
  <si>
    <t>//piao.damai.cn/118426.html</t>
  </si>
  <si>
    <t>吕丽萍孙海英联袂主演话剧《独自温暖》</t>
  </si>
  <si>
    <t>//piao.damai.cn/122116.html</t>
  </si>
  <si>
    <t>老舍经典作品——话剧《二马》</t>
  </si>
  <si>
    <t>//piao.damai.cn/120728.html</t>
  </si>
  <si>
    <t>贵阳星光剧场</t>
  </si>
  <si>
    <t>俄罗斯远东少儿芭蕾舞团大型少儿芭蕾舞剧《美人鱼》</t>
  </si>
  <si>
    <t>//piao.damai.cn/122012.html</t>
  </si>
  <si>
    <t>贵阳大剧院</t>
  </si>
  <si>
    <t>《多彩贵州风》大型民族歌舞晚会</t>
  </si>
  <si>
    <t>//piao.damai.cn/96811.html</t>
  </si>
  <si>
    <t>金阳奥体中心</t>
  </si>
  <si>
    <t>2017中国平安中国足球协会超级联赛 贵州恒丰智诚主场 单场票</t>
  </si>
  <si>
    <t>//piao.damai.cn/116740.html</t>
  </si>
  <si>
    <t>2017中国平安中国足球协会超级联赛 贵州恒丰智诚主场 年票卡</t>
  </si>
  <si>
    <t>//piao.damai.cn/116342.html</t>
  </si>
  <si>
    <t>贵州饭店国际会议中心（北京路）</t>
  </si>
  <si>
    <t>2017年春季巧虎大型舞台剧《蚂蚁王国历险记》贵阳站</t>
  </si>
  <si>
    <t>//piao.damai.cn/120885.html</t>
  </si>
  <si>
    <t>六盘水市凉都大剧院</t>
  </si>
  <si>
    <t>儿童剧《白雪公主与七个小矮人》 六盘水站</t>
  </si>
  <si>
    <t>//piao.damai.cn/122458.html</t>
  </si>
  <si>
    <t>安顺市奥体中心体育场</t>
  </si>
  <si>
    <t>2017 【A CLASSIC TOUR学友•经典】世界巡回演唱会 安顺站</t>
  </si>
  <si>
    <t>//piao.damai.cn/119947.html</t>
  </si>
  <si>
    <t>五月天 LIFE [ 人生无限公司 ] 世界巡回演唱会-贵阳站 2017 MAYDAY LIFE TOUR</t>
  </si>
  <si>
    <t>//piao.damai.cn/123783.html</t>
  </si>
  <si>
    <t>六盘水凉都体育中心</t>
  </si>
  <si>
    <t>中国凉都夏之恋国际旅游音乐节</t>
  </si>
  <si>
    <t>//piao.damai.cn/124157.html</t>
  </si>
  <si>
    <t>//piao.damai.cn/122434.html</t>
  </si>
  <si>
    <t>麦戏聚—孟京辉经典戏剧作品《两只狗的生活意见》贵阳站</t>
  </si>
  <si>
    <t>//piao.damai.cn/119774.html</t>
  </si>
  <si>
    <t>英国TNT剧院演绎永恒爱情经典《罗密欧与朱丽叶》</t>
  </si>
  <si>
    <t>//piao.damai.cn/124782.html</t>
  </si>
  <si>
    <t>贵阳大剧院音乐厅</t>
  </si>
  <si>
    <t>Animenz Live 2017动漫钢琴音乐会  贵阳站</t>
  </si>
  <si>
    <t>//piao.damai.cn/119861.html</t>
  </si>
  <si>
    <t>钢琴独奏音乐会 六盘水站</t>
  </si>
  <si>
    <t>//piao.damai.cn/122452.html</t>
  </si>
  <si>
    <t>惠州江北体育馆</t>
  </si>
  <si>
    <t>你爱的卫兰音乐会--惠州站</t>
  </si>
  <si>
    <t>//piao.damai.cn/123902.html</t>
  </si>
  <si>
    <t>惠州文化艺术中心</t>
  </si>
  <si>
    <t>五条人惠州专场演唱会</t>
  </si>
  <si>
    <t>//piao.damai.cn/121003.html</t>
  </si>
  <si>
    <t>//piao.damai.cn/121005.html</t>
  </si>
  <si>
    <t>天居艺术中心之夜2017金星舞蹈团一城双演 保利院线巡演《金星脱口秀》</t>
  </si>
  <si>
    <t>//piao.damai.cn/122859.html</t>
  </si>
  <si>
    <t>天居艺术中心之夜2017金星舞蹈团一城双演—保利院线巡演现代舞《迷魅上海》</t>
  </si>
  <si>
    <t>//piao.damai.cn/122520.html</t>
  </si>
  <si>
    <t>朗读的日子 声音的盛典</t>
  </si>
  <si>
    <t>//piao.damai.cn/124642.html</t>
  </si>
  <si>
    <t>惠州鹅城大剧院</t>
  </si>
  <si>
    <t>粤剧《武则天传奇》</t>
  </si>
  <si>
    <t>//piao.damai.cn/123892.html</t>
  </si>
  <si>
    <t>//piao.damai.cn/121545.html</t>
  </si>
  <si>
    <t>儿童舞台剧《大头儿子小头爸爸之予曼星球》</t>
  </si>
  <si>
    <t>//piao.damai.cn/124630.html</t>
  </si>
  <si>
    <t>//piao.damai.cn/123027.html</t>
  </si>
  <si>
    <t>//piao.damai.cn/121662.html</t>
  </si>
  <si>
    <t>触摸未来-匈牙利音乐教父-李斯特继承人艾文・纳吉全球巡回钢琴音乐会（惠州站）</t>
  </si>
  <si>
    <t>//piao.damai.cn/123411.html</t>
  </si>
  <si>
    <t>春月情—张若迪原创交响作品音乐会</t>
  </si>
  <si>
    <t>//piao.damai.cn/121663.html</t>
  </si>
  <si>
    <t>韩流地带</t>
  </si>
  <si>
    <t>亚洲国际博览馆</t>
  </si>
  <si>
    <t>BTOB Time Concert IN HONG KONG 2017</t>
  </si>
  <si>
    <t>//piao.damai.cn/124413.html</t>
  </si>
  <si>
    <t>香港九龙湾国际展贸中心STAR HALL汇星</t>
  </si>
  <si>
    <t>EXID “Asia Tour in Hong Kong 2017” 香港见面会</t>
  </si>
  <si>
    <t>//piao.damai.cn/124111.html</t>
  </si>
  <si>
    <t>香港迪士尼乐园</t>
  </si>
  <si>
    <t>香港迪士尼(电子票)</t>
  </si>
  <si>
    <t>//piao.damai.cn/48849.html</t>
  </si>
  <si>
    <t>香港海洋公园</t>
  </si>
  <si>
    <t>香港海洋公园（电子票）</t>
  </si>
  <si>
    <t>//piao.damai.cn/48823.html</t>
  </si>
  <si>
    <t>香港杜莎夫人蜡像馆</t>
  </si>
  <si>
    <t>香港杜莎夫人蜡像馆（电子票）</t>
  </si>
  <si>
    <t>//piao.damai.cn/48500.html</t>
  </si>
  <si>
    <t>香港体育馆</t>
  </si>
  <si>
    <t>林宥嘉《The Great Yoga》世界巡回演唱会 - 香港站</t>
  </si>
  <si>
    <t>//piao.damai.cn/120871.html</t>
  </si>
  <si>
    <t>金泰妍“PERSONA”香港演唱会2017</t>
  </si>
  <si>
    <t>//piao.damai.cn/124110.html</t>
  </si>
  <si>
    <t>BRITNEY SPEARS香港演唱会 2017</t>
  </si>
  <si>
    <t>//piao.damai.cn/121889.html</t>
  </si>
  <si>
    <t>蔡健雅《列穆尼亚》巡回演唱会2017 香港站</t>
  </si>
  <si>
    <t>//piao.damai.cn/121323.html</t>
  </si>
  <si>
    <t>梁汉文《我的另一半》音乐会 2017</t>
  </si>
  <si>
    <t>//piao.damai.cn/123126.html</t>
  </si>
  <si>
    <t>Mege K Festival Summer Night Out In Hong Kong</t>
  </si>
  <si>
    <t>//piao.damai.cn/124515.html</t>
  </si>
  <si>
    <t>早安少女组。17香港演唱会</t>
  </si>
  <si>
    <t>//piao.damai.cn/119180.html</t>
  </si>
  <si>
    <t>丽水大剧院</t>
  </si>
  <si>
    <t>//piao.damai.cn/120723.html</t>
  </si>
  <si>
    <t>温州大剧院</t>
  </si>
  <si>
    <t>豪华亲子舞台剧《超级飞侠--乐迪的秘密任务》</t>
  </si>
  <si>
    <t>//piao.damai.cn/116561.html</t>
  </si>
  <si>
    <t>爱探险的朵拉-海盗历险记</t>
  </si>
  <si>
    <t>//piao.damai.cn/121853.html</t>
  </si>
  <si>
    <t>温州东南剧院</t>
  </si>
  <si>
    <t>猪猪侠原创班底最新力作·亲子动漫舞台剧《猪猪侠之时间去哪儿》</t>
  </si>
  <si>
    <t>//piao.damai.cn/124037.html</t>
  </si>
  <si>
    <t>世界经典音乐童话剧 《美女与野兽》</t>
  </si>
  <si>
    <t>//piao.damai.cn/120717.html</t>
  </si>
  <si>
    <t>爱乐汇·“天空之城”久石让·宫崎骏动漫作品视听音乐会</t>
  </si>
  <si>
    <t>//piao.damai.cn/116606.html</t>
  </si>
  <si>
    <t>2017金星舞蹈团一城双演丽水站——《脱口秀》 《海上探戈》</t>
  </si>
  <si>
    <t>//piao.damai.cn/120196.html</t>
  </si>
  <si>
    <t>//piao.damai.cn/120708.html</t>
  </si>
  <si>
    <t>越剧《香莲案》</t>
  </si>
  <si>
    <t>//piao.damai.cn/120725.html</t>
  </si>
  <si>
    <t>//piao.damai.cn/122950.html</t>
  </si>
  <si>
    <t>话剧《 仲夏夜之梦》</t>
  </si>
  <si>
    <t>//piao.damai.cn/120729.html</t>
  </si>
  <si>
    <t>广西杂技剧场</t>
  </si>
  <si>
    <t>童话杂技剧《猫猫侠·保卫蝶苑》</t>
  </si>
  <si>
    <t>//piao.damai.cn/53309.html</t>
  </si>
  <si>
    <t>广西体育中心体育馆</t>
  </si>
  <si>
    <t>梁咏琪2017"好时辰"巡回演唱会-南宁站</t>
  </si>
  <si>
    <t>//piao.damai.cn/124529.html</t>
  </si>
  <si>
    <t>桂林灵川县大圩镇逍遥湖AAAA风景区</t>
  </si>
  <si>
    <t>2017桂林逍遥湖歌伦贝尔房车音乐嘉年华</t>
  </si>
  <si>
    <t>//piao.damai.cn/123772.html</t>
  </si>
  <si>
    <t>南宁STAR酒吧</t>
  </si>
  <si>
    <t>2017/6/10 STAR明星体验馆·美国说唱天王·两项格莱美奖得主·FATMAN SCOOP 强势碾压</t>
  </si>
  <si>
    <t>//piao.damai.cn/124522.html</t>
  </si>
  <si>
    <t>锦宴剧院</t>
  </si>
  <si>
    <t>大型梦幻绚丽儿童剧《爱丽丝梦游仙境》－南宁站</t>
  </si>
  <si>
    <t>//piao.damai.cn/124392.html</t>
  </si>
  <si>
    <t>李伯男导演都市情感三部曲之《经济适用男》</t>
  </si>
  <si>
    <t>//piao.damai.cn/122465.html</t>
  </si>
  <si>
    <t>李伯男导演都市情感三部曲之《隐婚男女》</t>
  </si>
  <si>
    <t>//piao.damai.cn/122451.html</t>
  </si>
  <si>
    <t>广西音乐厅（广西民族艺术宫）</t>
  </si>
  <si>
    <t>Animenz  Live  2017动漫钢琴音乐会</t>
  </si>
  <si>
    <t>//piao.damai.cn/122109.html</t>
  </si>
  <si>
    <t>向经典致敬“老泥车”男声四重唱音乐会－南宁站</t>
  </si>
  <si>
    <t>//piao.damai.cn/124370.html</t>
  </si>
  <si>
    <t>澳门威尼斯人金光综艺馆</t>
  </si>
  <si>
    <t>陈慧娴《Priscilla-ism》演唱会 澳门站</t>
  </si>
  <si>
    <t>//piao.damai.cn/119056.html</t>
  </si>
  <si>
    <t>珍爱女人澳门演唱会2017</t>
  </si>
  <si>
    <t>//piao.damai.cn/123081.html</t>
  </si>
  <si>
    <t>Dear Jane 哪里只得我共你Live 2017</t>
  </si>
  <si>
    <t>//piao.damai.cn/123996.html</t>
  </si>
  <si>
    <t>澳门新濠影汇综艺馆</t>
  </si>
  <si>
    <t>T-ARA 2017 LIVE IN MACAU</t>
  </si>
  <si>
    <t>//piao.damai.cn/122277.html</t>
  </si>
  <si>
    <t>风华绝代 蔡琴2017 澳门演唱会</t>
  </si>
  <si>
    <t>//piao.damai.cn/123336.html</t>
  </si>
  <si>
    <t>澳门新濠天地水舞间</t>
  </si>
  <si>
    <t>全球大型之水上汇演-澳门新濠天地水舞间（预订单）</t>
  </si>
  <si>
    <t>//piao.damai.cn/50084.html</t>
  </si>
  <si>
    <t>新濠影汇酒店</t>
  </si>
  <si>
    <t>新濠影汇娱乐-影汇之星</t>
  </si>
  <si>
    <t>//piao.damai.cn/97039.html</t>
  </si>
  <si>
    <t>新濠影汇娱乐-蝙蝠侠夜神飞驰</t>
  </si>
  <si>
    <t>//piao.damai.cn/97025.html</t>
  </si>
  <si>
    <t>致敬李小龙截拳道武术世界武林大会</t>
  </si>
  <si>
    <t>//piao.damai.cn/124205.html</t>
  </si>
  <si>
    <t>远古时代恐龙科普主题公园</t>
  </si>
  <si>
    <t>//piao.damai.cn/108850.html</t>
  </si>
  <si>
    <t>石家庄人民会堂</t>
  </si>
  <si>
    <t>//piao.damai.cn/119421.html</t>
  </si>
  <si>
    <t>2017年秋冬巧虎大型舞台剧《消失的月光宝盒》石家庄站</t>
  </si>
  <si>
    <t>//piao.damai.cn/123908.html</t>
  </si>
  <si>
    <t>石家庄市裕彤国际体育中心</t>
  </si>
  <si>
    <t>2017格林披治足球全明星友谊赛</t>
  </si>
  <si>
    <t>//piao.damai.cn/122862.html</t>
  </si>
  <si>
    <t>河北大学体育场</t>
  </si>
  <si>
    <t>58同城2017中国足协甲级联赛保定容大主场赛事</t>
  </si>
  <si>
    <t>//piao.damai.cn/121164.html</t>
  </si>
  <si>
    <t>石家庄人民会堂精英剧场</t>
  </si>
  <si>
    <t>张志林原创音乐剧《因味爱，所以爱》</t>
  </si>
  <si>
    <t>//piao.damai.cn/123569.html</t>
  </si>
  <si>
    <t>洪顺曲艺社</t>
  </si>
  <si>
    <t>洪顺曲艺社2017年6月份场次演出</t>
  </si>
  <si>
    <t>//piao.damai.cn/124506.html</t>
  </si>
  <si>
    <t>珠海华发中演大剧院-剧院厅</t>
  </si>
  <si>
    <t>立陶宛国家歌剧芭蕾舞剧院芭蕾舞团《天鹅湖》</t>
  </si>
  <si>
    <t>//piao.damai.cn/124367.html</t>
  </si>
  <si>
    <t>白俄罗斯扬卡库巴拉剧院•契诃夫经典话剧《海鸥》</t>
  </si>
  <si>
    <t>//piao.damai.cn/124371.html</t>
  </si>
  <si>
    <t>珠海华发中演大剧院-音乐厅</t>
  </si>
  <si>
    <t>丹麦国家合唱团音乐会--来自安徒生故乡的天籁之声</t>
  </si>
  <si>
    <t>//piao.damai.cn/121351.html</t>
  </si>
  <si>
    <t>德国创意双钢琴互动音乐会《钢琴大斗法》</t>
  </si>
  <si>
    <t>//piao.damai.cn/120344.html</t>
  </si>
  <si>
    <t>//piao.damai.cn/118041.html</t>
  </si>
  <si>
    <t>罗德尼•马萨利斯费城大铜管乐队音乐会</t>
  </si>
  <si>
    <t>//piao.damai.cn/119055.html</t>
  </si>
  <si>
    <t>法国艺术鬼才钢琴家米凯•路迪绘画钢琴会《音乐的色彩》</t>
  </si>
  <si>
    <t>//piao.damai.cn/120346.html</t>
  </si>
  <si>
    <t>呼和浩特体育场（新）</t>
  </si>
  <si>
    <t>2017中国足球甲级联赛 呼和浩特赛区</t>
  </si>
  <si>
    <t>//piao.damai.cn/118491.html</t>
  </si>
  <si>
    <t>凯米拉儿童剧场</t>
  </si>
  <si>
    <t>凯米拉童话王国--互动亲子儿童剧场</t>
  </si>
  <si>
    <t>//piao.damai.cn/114389.html</t>
  </si>
  <si>
    <t>五月天LIFE[人生无限公司]巡回演唱会 2017 MAYDAY LIFE TOUR  呼和浩特站</t>
  </si>
  <si>
    <t>//piao.damai.cn/118894.html</t>
  </si>
  <si>
    <t>包头奥林匹克体育中心体育场</t>
  </si>
  <si>
    <t>2017 张学友《A Classic Tour》世界巡回演唱会 包头站</t>
  </si>
  <si>
    <t>//piao.damai.cn/118603.html</t>
  </si>
  <si>
    <t>内蒙古自治区克什克腾旗乌兰布统景区（野鸭子湖旁）</t>
  </si>
  <si>
    <t>2017内蒙古克什克腾音乐节</t>
  </si>
  <si>
    <t>//piao.damai.cn/123548.html</t>
  </si>
  <si>
    <t>金华金海岸大舞台</t>
  </si>
  <si>
    <t>《白雪公主之魔镜奇缘》</t>
  </si>
  <si>
    <t>//piao.damai.cn/123472.html</t>
  </si>
  <si>
    <t>兰溪市体育中心</t>
  </si>
  <si>
    <t>2017“沸腾兰溪·百城康体”大型演唱会</t>
  </si>
  <si>
    <t>//piao.damai.cn/123063.html</t>
  </si>
  <si>
    <t>永康体育场</t>
  </si>
  <si>
    <t>《开开木门》之夜【从心出发】庄心妍全国巡回演唱会(永康站)</t>
  </si>
  <si>
    <t>//piao.damai.cn/124091.html</t>
  </si>
  <si>
    <t>台州椒江剧院</t>
  </si>
  <si>
    <t>俄罗斯圣彼得堡国立儿童芭蕾舞剧院儿童芭蕾《胡桃夹子》</t>
  </si>
  <si>
    <t>//piao.damai.cn/121729.html</t>
  </si>
  <si>
    <t>菊次郎的夏天—久石让钢琴曲龙猫乐队梦幻之旅演奏会</t>
  </si>
  <si>
    <t>//piao.damai.cn/124232.html</t>
  </si>
  <si>
    <t>洛阳歌剧院</t>
  </si>
  <si>
    <t>浪漫中国—理查德·克莱德曼2017洛阳钢琴音乐会</t>
  </si>
  <si>
    <t>//piao.damai.cn/121559.html</t>
  </si>
  <si>
    <t>洛阳新区体育场</t>
  </si>
  <si>
    <t>五月天LIFE【人生无限公司】巡回演唱洛阳站</t>
  </si>
  <si>
    <t>//piao.damai.cn/122630.html</t>
  </si>
  <si>
    <t>固原水上公园</t>
  </si>
  <si>
    <t>2017乐堡开躁音乐节（固原站）</t>
  </si>
  <si>
    <t>//piao.damai.cn/124261.html</t>
  </si>
  <si>
    <t>银川-滨河新区音乐文化广场</t>
  </si>
  <si>
    <t>2017银川黄河音乐节</t>
  </si>
  <si>
    <t>//piao.damai.cn/124720.html</t>
  </si>
  <si>
    <t>西宁海湖体育中心体育馆</t>
  </si>
  <si>
    <t>《拳力之巅》WKF世界自由搏击争霸赛西宁站</t>
  </si>
  <si>
    <t>//piao.damai.cn/123556.html</t>
  </si>
  <si>
    <t>全面对决 伍佰摇滚全经典演唱会 西宁站</t>
  </si>
  <si>
    <t>//piao.damai.cn/121357.html</t>
  </si>
  <si>
    <t>江门演艺中心音乐厅</t>
  </si>
  <si>
    <t>《十年·青春—弓弦上的黑与白》—钢琴小提琴独奏音乐会</t>
  </si>
  <si>
    <t>//piao.damai.cn/123645.html</t>
  </si>
  <si>
    <t>江门演艺中心歌剧院</t>
  </si>
  <si>
    <t>大型古装粤剧《搜书院》</t>
  </si>
  <si>
    <t>//piao.damai.cn/123248.html</t>
  </si>
  <si>
    <t>海口远大购物中心</t>
  </si>
  <si>
    <t>“糖果达令”好莱坞糖果奇幻艺术展 全球巡展.海口站</t>
  </si>
  <si>
    <t>//piao.damai.cn/124177.html</t>
  </si>
  <si>
    <t>红山体育馆</t>
  </si>
  <si>
    <t>2017 德云社 岳云鹏相声专场全国巡演----乌鲁木齐站</t>
  </si>
  <si>
    <t>//piao.damai.cn/120498.html</t>
  </si>
  <si>
    <t>泉州丝路文化艺术展览馆</t>
  </si>
  <si>
    <t>博洛尼亚插画展暨50周年大师作品展泉州站</t>
  </si>
  <si>
    <t>//piao.damai.cn/124043.html</t>
  </si>
  <si>
    <t>柳州国际会展中心</t>
  </si>
  <si>
    <t>重返侏罗纪大型恐龙科普展</t>
  </si>
  <si>
    <t>//piao.damai.cn/124031.html</t>
  </si>
  <si>
    <t>徐州音乐厅</t>
  </si>
  <si>
    <t>【咪咕音乐现场】李琦专场演唱会</t>
  </si>
  <si>
    <t>//piao.damai.cn/124081.html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</si>
</sst>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</cellStyleXfs>
  <cellXfs count="8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6" borderId="0" xfId="5"/>
    <xf numFmtId="0" fontId="1" fillId="7" borderId="0" xfId="6"/>
    <xf numFmtId="2" fontId="1" fillId="5" borderId="0" xfId="4" applyNumberFormat="1"/>
    <xf numFmtId="0" fontId="1" fillId="5" borderId="0" xfId="4"/>
  </cellXfs>
  <cellStyles count="7">
    <cellStyle name="20% - 着色 1" xfId="5" builtinId="30"/>
    <cellStyle name="20% - 着色 2" xfId="6" builtinId="34"/>
    <cellStyle name="20% - 着色 3" xfId="4" builtinId="38"/>
    <cellStyle name="40% - 着色 1" xfId="1" builtinId="31"/>
    <cellStyle name="40% - 着色 2" xfId="2" builtinId="35"/>
    <cellStyle name="40% - 着色 3" xfId="3" builtinId="39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4.4" x14ac:dyDescent="0.25"/>
  <cols>
    <col min="1" max="1" width="10.44140625" bestFit="1" customWidth="1"/>
    <col min="2" max="2" width="6" bestFit="1" customWidth="1"/>
    <col min="3" max="4" width="8.21875" bestFit="1" customWidth="1"/>
    <col min="5" max="6" width="10.44140625" bestFit="1" customWidth="1"/>
    <col min="7" max="8" width="12.88671875" bestFit="1" customWidth="1"/>
    <col min="9" max="9" width="8.21875" bestFit="1" customWidth="1"/>
    <col min="10" max="10" width="10.44140625" bestFit="1" customWidth="1"/>
    <col min="11" max="11" width="11.6640625" bestFit="1" customWidth="1"/>
    <col min="12" max="13" width="12.88671875" bestFit="1" customWidth="1"/>
    <col min="14" max="15" width="10.44140625" bestFit="1" customWidth="1"/>
    <col min="16" max="16" width="11.6640625" bestFit="1" customWidth="1"/>
    <col min="17" max="18" width="12.88671875" bestFit="1" customWidth="1"/>
    <col min="19" max="21" width="10.44140625" bestFit="1" customWidth="1"/>
    <col min="22" max="23" width="12.88671875" bestFit="1" customWidth="1"/>
    <col min="24" max="26" width="10.44140625" bestFit="1" customWidth="1"/>
    <col min="27" max="28" width="12.88671875" bestFit="1" customWidth="1"/>
    <col min="29" max="31" width="10.44140625" bestFit="1" customWidth="1"/>
    <col min="32" max="33" width="12.88671875" bestFit="1" customWidth="1"/>
    <col min="34" max="36" width="10.44140625" bestFit="1" customWidth="1"/>
    <col min="37" max="38" width="12.88671875" bestFit="1" customWidth="1"/>
    <col min="39" max="41" width="10.44140625" bestFit="1" customWidth="1"/>
    <col min="42" max="43" width="12.88671875" bestFit="1" customWidth="1"/>
    <col min="44" max="44" width="6" bestFit="1" customWidth="1"/>
    <col min="45" max="46" width="10.44140625" bestFit="1" customWidth="1"/>
    <col min="47" max="48" width="12.88671875" bestFit="1" customWidth="1"/>
  </cols>
  <sheetData>
    <row r="1" spans="1:48" ht="15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4</v>
      </c>
      <c r="K1" s="3" t="s">
        <v>5</v>
      </c>
      <c r="L1" s="3" t="s">
        <v>6</v>
      </c>
      <c r="M1" s="3" t="s">
        <v>7</v>
      </c>
      <c r="N1" s="2" t="s">
        <v>9</v>
      </c>
      <c r="O1" s="3" t="s">
        <v>4</v>
      </c>
      <c r="P1" s="3" t="s">
        <v>5</v>
      </c>
      <c r="Q1" s="3" t="s">
        <v>6</v>
      </c>
      <c r="R1" s="3" t="s">
        <v>7</v>
      </c>
      <c r="S1" s="2" t="s">
        <v>10</v>
      </c>
      <c r="T1" s="3" t="s">
        <v>4</v>
      </c>
      <c r="U1" s="3" t="s">
        <v>5</v>
      </c>
      <c r="V1" s="3" t="s">
        <v>6</v>
      </c>
      <c r="W1" s="3" t="s">
        <v>7</v>
      </c>
      <c r="X1" s="2" t="s">
        <v>11</v>
      </c>
      <c r="Y1" s="3" t="s">
        <v>4</v>
      </c>
      <c r="Z1" s="3" t="s">
        <v>5</v>
      </c>
      <c r="AA1" s="3" t="s">
        <v>6</v>
      </c>
      <c r="AB1" s="3" t="s">
        <v>7</v>
      </c>
      <c r="AC1" s="2" t="s">
        <v>12</v>
      </c>
      <c r="AD1" s="3" t="s">
        <v>4</v>
      </c>
      <c r="AE1" s="3" t="s">
        <v>5</v>
      </c>
      <c r="AF1" s="3" t="s">
        <v>6</v>
      </c>
      <c r="AG1" s="3" t="s">
        <v>7</v>
      </c>
      <c r="AH1" s="2" t="s">
        <v>13</v>
      </c>
      <c r="AI1" s="3" t="s">
        <v>4</v>
      </c>
      <c r="AJ1" s="3" t="s">
        <v>5</v>
      </c>
      <c r="AK1" s="3" t="s">
        <v>6</v>
      </c>
      <c r="AL1" s="3" t="s">
        <v>7</v>
      </c>
      <c r="AM1" s="2" t="s">
        <v>14</v>
      </c>
      <c r="AN1" s="3" t="s">
        <v>4</v>
      </c>
      <c r="AO1" s="3" t="s">
        <v>5</v>
      </c>
      <c r="AP1" s="3" t="s">
        <v>6</v>
      </c>
      <c r="AQ1" s="3" t="s">
        <v>7</v>
      </c>
      <c r="AR1" s="2" t="s">
        <v>15</v>
      </c>
      <c r="AS1" s="3" t="s">
        <v>4</v>
      </c>
      <c r="AT1" s="3" t="s">
        <v>5</v>
      </c>
      <c r="AU1" s="3" t="s">
        <v>6</v>
      </c>
      <c r="AV1" s="3" t="s">
        <v>7</v>
      </c>
    </row>
    <row r="2" spans="1:48" ht="15.6" x14ac:dyDescent="0.25">
      <c r="A2" s="1" t="s">
        <v>16</v>
      </c>
      <c r="B2" s="4">
        <f>COUNTA(北京!$A:$A) - 1</f>
        <v>688</v>
      </c>
      <c r="C2" s="4">
        <v>107</v>
      </c>
      <c r="D2" s="5">
        <f>COUNTIF(北京!$A:$A, "演唱会")</f>
        <v>18</v>
      </c>
      <c r="E2" s="6">
        <f>IFERROR(SUMIF(北京!$A:$A, "演唱会", 北京!$E:$E), 0)</f>
        <v>4357</v>
      </c>
      <c r="F2" s="6">
        <f>IFERROR(SUMIF(北京!$A:$A, "演唱会", 北京!$F:$F), 0)</f>
        <v>24290</v>
      </c>
      <c r="G2" s="6">
        <f>IFERROR(AVERAGEIF(北京!$A:$A, "演唱会", 北京!$E:$E), 0)</f>
        <v>242.05555555555554</v>
      </c>
      <c r="H2" s="6">
        <f>IFERROR(AVERAGEIF(北京!$A:$A, "演唱会", 北京!$F:$F), 0)</f>
        <v>1349.4444444444443</v>
      </c>
      <c r="I2" s="5">
        <f>COUNTIF(北京!$A:$A, "音乐会")</f>
        <v>198</v>
      </c>
      <c r="J2" s="6">
        <f>IFERROR(SUMIF(北京!$A:$A, "音乐会", 北京!$E:$E), 0)</f>
        <v>13299</v>
      </c>
      <c r="K2" s="6">
        <f>IFERROR(SUMIF(北京!$A:$A, "音乐会", 北京!$F:$F), 0)</f>
        <v>104058</v>
      </c>
      <c r="L2" s="6">
        <f>IFERROR(AVERAGEIF(北京!$A:$A, "音乐会", 北京!$E:$E), 0)</f>
        <v>67.507614213197968</v>
      </c>
      <c r="M2" s="6">
        <f>IFERROR(AVERAGEIF(北京!$A:$A, "音乐会", 北京!$F:$F), 0)</f>
        <v>528.2131979695431</v>
      </c>
      <c r="N2" s="5">
        <f>COUNTIF(北京!$A:$A, "话剧歌剧")</f>
        <v>224</v>
      </c>
      <c r="O2" s="6">
        <f>IFERROR(SUMIF(北京!$A:$A, "话剧歌剧", 北京!$E:$E), 0)</f>
        <v>19832</v>
      </c>
      <c r="P2" s="6">
        <f>IFERROR(SUMIF(北京!$A:$A, "话剧歌剧", 北京!$F:$F), 0)</f>
        <v>165819</v>
      </c>
      <c r="Q2" s="6">
        <f>IFERROR(AVERAGEIF(北京!$A:$A, "话剧歌剧", 北京!$E:$E), 0)</f>
        <v>90.55707762557077</v>
      </c>
      <c r="R2" s="6">
        <f>IFERROR(AVERAGEIF(北京!$A:$A, "话剧歌剧", 北京!$F:$F), 0)</f>
        <v>757.16438356164383</v>
      </c>
      <c r="S2" s="5">
        <f>COUNTIF(北京!$A:$A, "舞蹈芭蕾")</f>
        <v>27</v>
      </c>
      <c r="T2" s="6">
        <f>IFERROR(SUMIF(北京!$A:$A, "舞蹈芭蕾", 北京!$E:$E), 0)</f>
        <v>2791</v>
      </c>
      <c r="U2" s="6">
        <f>IFERROR(SUMIF(北京!$A:$A, "舞蹈芭蕾", 北京!$F:$F), 0)</f>
        <v>15791</v>
      </c>
      <c r="V2" s="6">
        <f>IFERROR(AVERAGEIF(北京!$A:$A, "舞蹈芭蕾", 北京!$E:$E), 0)</f>
        <v>107.34615384615384</v>
      </c>
      <c r="W2" s="6">
        <f>IFERROR(AVERAGEIF(北京!$A:$A, "舞蹈芭蕾", 北京!$F:$F), 0)</f>
        <v>607.34615384615381</v>
      </c>
      <c r="X2" s="5">
        <f>COUNTIF(北京!$A:$A, "曲苑杂坛")</f>
        <v>72</v>
      </c>
      <c r="Y2" s="6">
        <f>IFERROR(SUMIF(北京!$A:$A, "曲苑杂坛", 北京!$E:$E), 0)</f>
        <v>5670</v>
      </c>
      <c r="Z2" s="6">
        <f>IFERROR(SUMIF(北京!$A:$A, "曲苑杂坛", 北京!$F:$F), 0)</f>
        <v>42210</v>
      </c>
      <c r="AA2" s="6">
        <f>IFERROR(AVERAGEIF(北京!$A:$A, "曲苑杂坛", 北京!$E:$E), 0)</f>
        <v>79.859154929577471</v>
      </c>
      <c r="AB2" s="6">
        <f>IFERROR(AVERAGEIF(北京!$A:$A, "曲苑杂坛", 北京!$F:$F), 0)</f>
        <v>594.50704225352115</v>
      </c>
      <c r="AC2" s="5">
        <f>COUNTIF(北京!$A:$A, "体育比赛")</f>
        <v>4</v>
      </c>
      <c r="AD2" s="6">
        <f>IFERROR(SUMIF(北京!$A:$A, "体育比赛", 北京!$E:$E), 0)</f>
        <v>657</v>
      </c>
      <c r="AE2" s="6">
        <f>IFERROR(SUMIF(北京!$A:$A, "体育比赛", 北京!$F:$F), 0)</f>
        <v>2717</v>
      </c>
      <c r="AF2" s="6">
        <f>IFERROR(AVERAGEIF(北京!$A:$A, "体育比赛", 北京!$E:$E), 0)</f>
        <v>164.25</v>
      </c>
      <c r="AG2" s="6">
        <f>IFERROR(AVERAGEIF(北京!$A:$A, "体育比赛", 北京!$F:$F), 0)</f>
        <v>679.25</v>
      </c>
      <c r="AH2" s="5">
        <f>COUNTIF(北京!$A:$A, "度假休闲")</f>
        <v>13</v>
      </c>
      <c r="AI2" s="6">
        <f>IFERROR(SUMIF(北京!$A:$A, "度假休闲", 北京!$E:$E), 0)</f>
        <v>3752</v>
      </c>
      <c r="AJ2" s="6">
        <f>IFERROR(SUMIF(北京!$A:$A, "度假休闲", 北京!$F:$F), 0)</f>
        <v>11376</v>
      </c>
      <c r="AK2" s="6">
        <f>IFERROR(AVERAGEIF(北京!$A:$A, "度假休闲", 北京!$E:$E), 0)</f>
        <v>288.61538461538464</v>
      </c>
      <c r="AL2" s="6">
        <f>IFERROR(AVERAGEIF(北京!$A:$A, "度假休闲", 北京!$F:$F), 0)</f>
        <v>875.07692307692309</v>
      </c>
      <c r="AM2" s="5">
        <f>COUNTIF(北京!$A:$A, "儿童亲子")</f>
        <v>124</v>
      </c>
      <c r="AN2" s="6">
        <f>IFERROR(SUMIF(北京!$A:$A, "儿童亲子", 北京!$E:$E), 0)</f>
        <v>9254</v>
      </c>
      <c r="AO2" s="6">
        <f>IFERROR(SUMIF(北京!$A:$A, "儿童亲子", 北京!$F:$F), 0)</f>
        <v>64118</v>
      </c>
      <c r="AP2" s="6">
        <f>IFERROR(AVERAGEIF(北京!$A:$A, "儿童亲子", 北京!$E:$E), 0)</f>
        <v>75.852459016393439</v>
      </c>
      <c r="AQ2" s="6">
        <f>IFERROR(AVERAGEIF(北京!$A:$A, "儿童亲子", 北京!$F:$F), 0)</f>
        <v>525.55737704918033</v>
      </c>
      <c r="AR2" s="5">
        <f>COUNTIF(北京!$A:$A, "动漫")</f>
        <v>8</v>
      </c>
      <c r="AS2" s="6">
        <f>IFERROR(SUMIF(北京!$A:$A, "动漫", 北京!$E:$E), 0)</f>
        <v>739</v>
      </c>
      <c r="AT2" s="6">
        <f>IFERROR(SUMIF(北京!$A:$A, "动漫", 北京!$F:$F), 0)</f>
        <v>3630</v>
      </c>
      <c r="AU2" s="6">
        <f>IFERROR(AVERAGEIF(北京!$A:$A, "动漫", 北京!$E:$E), 0)</f>
        <v>92.375</v>
      </c>
      <c r="AV2" s="6">
        <f>IFERROR(AVERAGEIF(北京!$A:$A, "动漫", 北京!$F:$F), 0)</f>
        <v>453.75</v>
      </c>
    </row>
    <row r="3" spans="1:48" ht="15.6" x14ac:dyDescent="0.25">
      <c r="A3" s="1" t="s">
        <v>17</v>
      </c>
      <c r="B3" s="4">
        <f>COUNTA(上海!$A:$A) - 1</f>
        <v>570</v>
      </c>
      <c r="C3" s="4">
        <v>94</v>
      </c>
      <c r="D3" s="5">
        <f>COUNTIF(上海!$A:$A, "演唱会")</f>
        <v>26</v>
      </c>
      <c r="E3" s="6">
        <f>IFERROR(SUMIF(上海!$A:$A, "演唱会", 上海!$E:$E), 0)</f>
        <v>5778</v>
      </c>
      <c r="F3" s="6">
        <f>IFERROR(SUMIF(上海!$A:$A, "演唱会", 上海!$F:$F), 0)</f>
        <v>20274</v>
      </c>
      <c r="G3" s="6">
        <f>IFERROR(AVERAGEIF(上海!$A:$A, "演唱会", 上海!$E:$E), 0)</f>
        <v>222.23076923076923</v>
      </c>
      <c r="H3" s="6">
        <f>IFERROR(AVERAGEIF(上海!$A:$A, "演唱会", 上海!$F:$F), 0)</f>
        <v>779.76923076923072</v>
      </c>
      <c r="I3" s="5">
        <f>COUNTIF(上海!$A:$A, "音乐会")</f>
        <v>104</v>
      </c>
      <c r="J3" s="6">
        <f>IFERROR(SUMIF(上海!$A:$A, "音乐会", 上海!$E:$E), 0)</f>
        <v>6655</v>
      </c>
      <c r="K3" s="6">
        <f>IFERROR(SUMIF(上海!$A:$A, "音乐会", 上海!$F:$F), 0)</f>
        <v>30290</v>
      </c>
      <c r="L3" s="6">
        <f>IFERROR(AVERAGEIF(上海!$A:$A, "音乐会", 上海!$E:$E), 0)</f>
        <v>67.222222222222229</v>
      </c>
      <c r="M3" s="6">
        <f>IFERROR(AVERAGEIF(上海!$A:$A, "音乐会", 上海!$F:$F), 0)</f>
        <v>305.95959595959596</v>
      </c>
      <c r="N3" s="5">
        <f>COUNTIF(上海!$A:$A, "话剧歌剧")</f>
        <v>177</v>
      </c>
      <c r="O3" s="6">
        <f>IFERROR(SUMIF(上海!$A:$A, "话剧歌剧", 上海!$E:$E), 0)</f>
        <v>15643</v>
      </c>
      <c r="P3" s="6">
        <f>IFERROR(SUMIF(上海!$A:$A, "话剧歌剧", 上海!$F:$F), 0)</f>
        <v>65010</v>
      </c>
      <c r="Q3" s="6">
        <f>IFERROR(AVERAGEIF(上海!$A:$A, "话剧歌剧", 上海!$E:$E), 0)</f>
        <v>92.562130177514788</v>
      </c>
      <c r="R3" s="6">
        <f>IFERROR(AVERAGEIF(上海!$A:$A, "话剧歌剧", 上海!$F:$F), 0)</f>
        <v>384.67455621301775</v>
      </c>
      <c r="S3" s="5">
        <f>COUNTIF(上海!$A:$A, "舞蹈芭蕾")</f>
        <v>28</v>
      </c>
      <c r="T3" s="6">
        <f>IFERROR(SUMIF(上海!$A:$A, "舞蹈芭蕾", 上海!$E:$E), 0)</f>
        <v>2620</v>
      </c>
      <c r="U3" s="6">
        <f>IFERROR(SUMIF(上海!$A:$A, "舞蹈芭蕾", 上海!$F:$F), 0)</f>
        <v>20178</v>
      </c>
      <c r="V3" s="6">
        <f>IFERROR(AVERAGEIF(上海!$A:$A, "舞蹈芭蕾", 上海!$E:$E), 0)</f>
        <v>93.571428571428569</v>
      </c>
      <c r="W3" s="6">
        <f>IFERROR(AVERAGEIF(上海!$A:$A, "舞蹈芭蕾", 上海!$F:$F), 0)</f>
        <v>720.64285714285711</v>
      </c>
      <c r="X3" s="5">
        <f>COUNTIF(上海!$A:$A, "曲苑杂坛")</f>
        <v>60</v>
      </c>
      <c r="Y3" s="6">
        <f>IFERROR(SUMIF(上海!$A:$A, "曲苑杂坛", 上海!$E:$E), 0)</f>
        <v>3434</v>
      </c>
      <c r="Z3" s="6">
        <f>IFERROR(SUMIF(上海!$A:$A, "曲苑杂坛", 上海!$F:$F), 0)</f>
        <v>15318</v>
      </c>
      <c r="AA3" s="6">
        <f>IFERROR(AVERAGEIF(上海!$A:$A, "曲苑杂坛", 上海!$E:$E), 0)</f>
        <v>58.203389830508478</v>
      </c>
      <c r="AB3" s="6">
        <f>IFERROR(AVERAGEIF(上海!$A:$A, "曲苑杂坛", 上海!$F:$F), 0)</f>
        <v>259.62711864406782</v>
      </c>
      <c r="AC3" s="5">
        <f>COUNTIF(上海!$A:$A, "体育比赛")</f>
        <v>6</v>
      </c>
      <c r="AD3" s="6">
        <f>IFERROR(SUMIF(上海!$A:$A, "体育比赛", 上海!$E:$E), 0)</f>
        <v>949</v>
      </c>
      <c r="AE3" s="6">
        <f>IFERROR(SUMIF(上海!$A:$A, "体育比赛", 上海!$F:$F), 0)</f>
        <v>3697</v>
      </c>
      <c r="AF3" s="6">
        <f>IFERROR(AVERAGEIF(上海!$A:$A, "体育比赛", 上海!$E:$E), 0)</f>
        <v>158.16666666666666</v>
      </c>
      <c r="AG3" s="6">
        <f>IFERROR(AVERAGEIF(上海!$A:$A, "体育比赛", 上海!$F:$F), 0)</f>
        <v>616.16666666666663</v>
      </c>
      <c r="AH3" s="5">
        <f>COUNTIF(上海!$A:$A, "度假休闲")</f>
        <v>38</v>
      </c>
      <c r="AI3" s="6">
        <f>IFERROR(SUMIF(上海!$A:$A, "度假休闲", 上海!$E:$E), 0)</f>
        <v>3399</v>
      </c>
      <c r="AJ3" s="6">
        <f>IFERROR(SUMIF(上海!$A:$A, "度假休闲", 上海!$F:$F), 0)</f>
        <v>14912</v>
      </c>
      <c r="AK3" s="6">
        <f>IFERROR(AVERAGEIF(上海!$A:$A, "度假休闲", 上海!$E:$E), 0)</f>
        <v>89.44736842105263</v>
      </c>
      <c r="AL3" s="6">
        <f>IFERROR(AVERAGEIF(上海!$A:$A, "度假休闲", 上海!$F:$F), 0)</f>
        <v>392.42105263157896</v>
      </c>
      <c r="AM3" s="5">
        <f>COUNTIF(上海!$A:$A, "儿童亲子")</f>
        <v>125</v>
      </c>
      <c r="AN3" s="6">
        <f>IFERROR(SUMIF(上海!$A:$A, "儿童亲子", 上海!$E:$E), 0)</f>
        <v>9427</v>
      </c>
      <c r="AO3" s="6">
        <f>IFERROR(SUMIF(上海!$A:$A, "儿童亲子", 上海!$F:$F), 0)</f>
        <v>34817</v>
      </c>
      <c r="AP3" s="6">
        <f>IFERROR(AVERAGEIF(上海!$A:$A, "儿童亲子", 上海!$E:$E), 0)</f>
        <v>80.572649572649567</v>
      </c>
      <c r="AQ3" s="6">
        <f>IFERROR(AVERAGEIF(上海!$A:$A, "儿童亲子", 上海!$F:$F), 0)</f>
        <v>297.58119658119659</v>
      </c>
      <c r="AR3" s="5">
        <f>COUNTIF(上海!$A:$A, "动漫")</f>
        <v>6</v>
      </c>
      <c r="AS3" s="6">
        <f>IFERROR(SUMIF(上海!$A:$A, "动漫", 上海!$E:$E), 0)</f>
        <v>1090</v>
      </c>
      <c r="AT3" s="6">
        <f>IFERROR(SUMIF(上海!$A:$A, "动漫", 上海!$F:$F), 0)</f>
        <v>3990</v>
      </c>
      <c r="AU3" s="6">
        <f>IFERROR(AVERAGEIF(上海!$A:$A, "动漫", 上海!$E:$E), 0)</f>
        <v>181.66666666666666</v>
      </c>
      <c r="AV3" s="6">
        <f>IFERROR(AVERAGEIF(上海!$A:$A, "动漫", 上海!$F:$F), 0)</f>
        <v>665</v>
      </c>
    </row>
    <row r="4" spans="1:48" ht="15.6" x14ac:dyDescent="0.25">
      <c r="A4" s="1" t="s">
        <v>18</v>
      </c>
      <c r="B4" s="4">
        <f>COUNTA(深圳!$A:$A) - 1</f>
        <v>256</v>
      </c>
      <c r="C4" s="4">
        <v>53</v>
      </c>
      <c r="D4" s="5">
        <f>COUNTIF(深圳!$A:$A, "演唱会")</f>
        <v>18</v>
      </c>
      <c r="E4" s="6">
        <f>IFERROR(SUMIF(深圳!$A:$A, "演唱会", 深圳!$E:$E), 0)</f>
        <v>4458</v>
      </c>
      <c r="F4" s="6">
        <f>IFERROR(SUMIF(深圳!$A:$A, "演唱会", 深圳!$F:$F), 0)</f>
        <v>17158</v>
      </c>
      <c r="G4" s="6">
        <f>IFERROR(AVERAGEIF(深圳!$A:$A, "演唱会", 深圳!$E:$E), 0)</f>
        <v>247.66666666666666</v>
      </c>
      <c r="H4" s="6">
        <f>IFERROR(AVERAGEIF(深圳!$A:$A, "演唱会", 深圳!$F:$F), 0)</f>
        <v>953.22222222222217</v>
      </c>
      <c r="I4" s="5">
        <f>COUNTIF(深圳!$A:$A, "音乐会")</f>
        <v>63</v>
      </c>
      <c r="J4" s="6">
        <f>IFERROR(SUMIF(深圳!$A:$A, "音乐会", 深圳!$E:$E), 0)</f>
        <v>8980</v>
      </c>
      <c r="K4" s="6">
        <f>IFERROR(SUMIF(深圳!$A:$A, "音乐会", 深圳!$F:$F), 0)</f>
        <v>39489</v>
      </c>
      <c r="L4" s="6">
        <f>IFERROR(AVERAGEIF(深圳!$A:$A, "音乐会", 深圳!$E:$E), 0)</f>
        <v>142.53968253968253</v>
      </c>
      <c r="M4" s="6">
        <f>IFERROR(AVERAGEIF(深圳!$A:$A, "音乐会", 深圳!$F:$F), 0)</f>
        <v>626.80952380952385</v>
      </c>
      <c r="N4" s="5">
        <f>COUNTIF(深圳!$A:$A, "话剧歌剧")</f>
        <v>73</v>
      </c>
      <c r="O4" s="6">
        <f>IFERROR(SUMIF(深圳!$A:$A, "话剧歌剧", 深圳!$E:$E), 0)</f>
        <v>6878</v>
      </c>
      <c r="P4" s="6">
        <f>IFERROR(SUMIF(深圳!$A:$A, "话剧歌剧", 深圳!$F:$F), 0)</f>
        <v>38322</v>
      </c>
      <c r="Q4" s="6">
        <f>IFERROR(AVERAGEIF(深圳!$A:$A, "话剧歌剧", 深圳!$E:$E), 0)</f>
        <v>95.527777777777771</v>
      </c>
      <c r="R4" s="6">
        <f>IFERROR(AVERAGEIF(深圳!$A:$A, "话剧歌剧", 深圳!$F:$F), 0)</f>
        <v>532.25</v>
      </c>
      <c r="S4" s="5">
        <f>COUNTIF(深圳!$A:$A, "舞蹈芭蕾")</f>
        <v>9</v>
      </c>
      <c r="T4" s="6">
        <f>IFERROR(SUMIF(深圳!$A:$A, "舞蹈芭蕾", 深圳!$E:$E), 0)</f>
        <v>870</v>
      </c>
      <c r="U4" s="6">
        <f>IFERROR(SUMIF(深圳!$A:$A, "舞蹈芭蕾", 深圳!$F:$F), 0)</f>
        <v>7260</v>
      </c>
      <c r="V4" s="6">
        <f>IFERROR(AVERAGEIF(深圳!$A:$A, "舞蹈芭蕾", 深圳!$E:$E), 0)</f>
        <v>96.666666666666671</v>
      </c>
      <c r="W4" s="6">
        <f>IFERROR(AVERAGEIF(深圳!$A:$A, "舞蹈芭蕾", 深圳!$F:$F), 0)</f>
        <v>806.66666666666663</v>
      </c>
      <c r="X4" s="5">
        <f>COUNTIF(深圳!$A:$A, "曲苑杂坛")</f>
        <v>17</v>
      </c>
      <c r="Y4" s="6">
        <f>IFERROR(SUMIF(深圳!$A:$A, "曲苑杂坛", 深圳!$E:$E), 0)</f>
        <v>2456</v>
      </c>
      <c r="Z4" s="6">
        <f>IFERROR(SUMIF(深圳!$A:$A, "曲苑杂坛", 深圳!$F:$F), 0)</f>
        <v>9306</v>
      </c>
      <c r="AA4" s="6">
        <f>IFERROR(AVERAGEIF(深圳!$A:$A, "曲苑杂坛", 深圳!$E:$E), 0)</f>
        <v>163.73333333333332</v>
      </c>
      <c r="AB4" s="6">
        <f>IFERROR(AVERAGEIF(深圳!$A:$A, "曲苑杂坛", 深圳!$F:$F), 0)</f>
        <v>620.4</v>
      </c>
      <c r="AC4" s="5">
        <f>COUNTIF(深圳!$A:$A, "体育比赛")</f>
        <v>5</v>
      </c>
      <c r="AD4" s="6">
        <f>IFERROR(SUMIF(深圳!$A:$A, "体育比赛", 深圳!$E:$E), 0)</f>
        <v>319</v>
      </c>
      <c r="AE4" s="6">
        <f>IFERROR(SUMIF(深圳!$A:$A, "体育比赛", 深圳!$F:$F), 0)</f>
        <v>1659</v>
      </c>
      <c r="AF4" s="6">
        <f>IFERROR(AVERAGEIF(深圳!$A:$A, "体育比赛", 深圳!$E:$E), 0)</f>
        <v>63.8</v>
      </c>
      <c r="AG4" s="6">
        <f>IFERROR(AVERAGEIF(深圳!$A:$A, "体育比赛", 深圳!$F:$F), 0)</f>
        <v>331.8</v>
      </c>
      <c r="AH4" s="5">
        <f>COUNTIF(深圳!$A:$A, "度假休闲")</f>
        <v>29</v>
      </c>
      <c r="AI4" s="6">
        <f>IFERROR(SUMIF(深圳!$A:$A, "度假休闲", 深圳!$E:$E), 0)</f>
        <v>2184</v>
      </c>
      <c r="AJ4" s="6">
        <f>IFERROR(SUMIF(深圳!$A:$A, "度假休闲", 深圳!$F:$F), 0)</f>
        <v>14792</v>
      </c>
      <c r="AK4" s="6">
        <f>IFERROR(AVERAGEIF(深圳!$A:$A, "度假休闲", 深圳!$E:$E), 0)</f>
        <v>75.310344827586206</v>
      </c>
      <c r="AL4" s="6">
        <f>IFERROR(AVERAGEIF(深圳!$A:$A, "度假休闲", 深圳!$F:$F), 0)</f>
        <v>510.06896551724139</v>
      </c>
      <c r="AM4" s="5">
        <f>COUNTIF(深圳!$A:$A, "儿童亲子")</f>
        <v>40</v>
      </c>
      <c r="AN4" s="6">
        <f>IFERROR(SUMIF(深圳!$A:$A, "儿童亲子", 深圳!$E:$E), 0)</f>
        <v>3400</v>
      </c>
      <c r="AO4" s="6">
        <f>IFERROR(SUMIF(深圳!$A:$A, "儿童亲子", 深圳!$F:$F), 0)</f>
        <v>17244</v>
      </c>
      <c r="AP4" s="6">
        <f>IFERROR(AVERAGEIF(深圳!$A:$A, "儿童亲子", 深圳!$E:$E), 0)</f>
        <v>87.179487179487182</v>
      </c>
      <c r="AQ4" s="6">
        <f>IFERROR(AVERAGEIF(深圳!$A:$A, "儿童亲子", 深圳!$F:$F), 0)</f>
        <v>442.15384615384613</v>
      </c>
      <c r="AR4" s="5">
        <f>COUNTIF(深圳!$A:$A, "动漫")</f>
        <v>2</v>
      </c>
      <c r="AS4" s="6">
        <f>IFERROR(SUMIF(深圳!$A:$A, "动漫", 深圳!$E:$E), 0)</f>
        <v>160</v>
      </c>
      <c r="AT4" s="6">
        <f>IFERROR(SUMIF(深圳!$A:$A, "动漫", 深圳!$F:$F), 0)</f>
        <v>660</v>
      </c>
      <c r="AU4" s="6">
        <f>IFERROR(AVERAGEIF(深圳!$A:$A, "动漫", 深圳!$E:$E), 0)</f>
        <v>80</v>
      </c>
      <c r="AV4" s="6">
        <f>IFERROR(AVERAGEIF(深圳!$A:$A, "动漫", 深圳!$F:$F), 0)</f>
        <v>330</v>
      </c>
    </row>
    <row r="5" spans="1:48" ht="15.6" x14ac:dyDescent="0.25">
      <c r="A5" s="1" t="s">
        <v>19</v>
      </c>
      <c r="B5" s="4">
        <f>COUNTA(广州!$A:$A) - 1</f>
        <v>204</v>
      </c>
      <c r="C5" s="4">
        <v>37</v>
      </c>
      <c r="D5" s="5">
        <f>COUNTIF(广州!$A:$A, "演唱会")</f>
        <v>17</v>
      </c>
      <c r="E5" s="6">
        <f>IFERROR(SUMIF(广州!$A:$A, "演唱会", 广州!$E:$E), 0)</f>
        <v>4107</v>
      </c>
      <c r="F5" s="6">
        <f>IFERROR(SUMIF(广州!$A:$A, "演唱会", 广州!$F:$F), 0)</f>
        <v>17105</v>
      </c>
      <c r="G5" s="6">
        <f>IFERROR(AVERAGEIF(广州!$A:$A, "演唱会", 广州!$E:$E), 0)</f>
        <v>241.58823529411765</v>
      </c>
      <c r="H5" s="6">
        <f>IFERROR(AVERAGEIF(广州!$A:$A, "演唱会", 广州!$F:$F), 0)</f>
        <v>1006.1764705882352</v>
      </c>
      <c r="I5" s="5">
        <f>COUNTIF(广州!$A:$A, "音乐会")</f>
        <v>61</v>
      </c>
      <c r="J5" s="6">
        <f>IFERROR(SUMIF(广州!$A:$A, "音乐会", 广州!$E:$E), 0)</f>
        <v>10227</v>
      </c>
      <c r="K5" s="6">
        <f>IFERROR(SUMIF(广州!$A:$A, "音乐会", 广州!$F:$F), 0)</f>
        <v>46090</v>
      </c>
      <c r="L5" s="6">
        <f>IFERROR(AVERAGEIF(广州!$A:$A, "音乐会", 广州!$E:$E), 0)</f>
        <v>167.65573770491804</v>
      </c>
      <c r="M5" s="6">
        <f>IFERROR(AVERAGEIF(广州!$A:$A, "音乐会", 广州!$F:$F), 0)</f>
        <v>755.57377049180332</v>
      </c>
      <c r="N5" s="5">
        <f>COUNTIF(广州!$A:$A, "话剧歌剧")</f>
        <v>56</v>
      </c>
      <c r="O5" s="6">
        <f>IFERROR(SUMIF(广州!$A:$A, "话剧歌剧", 广州!$E:$E), 0)</f>
        <v>5888</v>
      </c>
      <c r="P5" s="6">
        <f>IFERROR(SUMIF(广州!$A:$A, "话剧歌剧", 广州!$F:$F), 0)</f>
        <v>30075</v>
      </c>
      <c r="Q5" s="6">
        <f>IFERROR(AVERAGEIF(广州!$A:$A, "话剧歌剧", 广州!$E:$E), 0)</f>
        <v>111.09433962264151</v>
      </c>
      <c r="R5" s="6">
        <f>IFERROR(AVERAGEIF(广州!$A:$A, "话剧歌剧", 广州!$F:$F), 0)</f>
        <v>567.45283018867929</v>
      </c>
      <c r="S5" s="5">
        <f>COUNTIF(广州!$A:$A, "舞蹈芭蕾")</f>
        <v>10</v>
      </c>
      <c r="T5" s="6">
        <f>IFERROR(SUMIF(广州!$A:$A, "舞蹈芭蕾", 广州!$E:$E), 0)</f>
        <v>1538</v>
      </c>
      <c r="U5" s="6">
        <f>IFERROR(SUMIF(广州!$A:$A, "舞蹈芭蕾", 广州!$F:$F), 0)</f>
        <v>11610</v>
      </c>
      <c r="V5" s="6">
        <f>IFERROR(AVERAGEIF(广州!$A:$A, "舞蹈芭蕾", 广州!$E:$E), 0)</f>
        <v>153.80000000000001</v>
      </c>
      <c r="W5" s="6">
        <f>IFERROR(AVERAGEIF(广州!$A:$A, "舞蹈芭蕾", 广州!$F:$F), 0)</f>
        <v>1161</v>
      </c>
      <c r="X5" s="5">
        <f>COUNTIF(广州!$A:$A, "曲苑杂坛")</f>
        <v>9</v>
      </c>
      <c r="Y5" s="6">
        <f>IFERROR(SUMIF(广州!$A:$A, "曲苑杂坛", 广州!$E:$E), 0)</f>
        <v>894</v>
      </c>
      <c r="Z5" s="6">
        <f>IFERROR(SUMIF(广州!$A:$A, "曲苑杂坛", 广州!$F:$F), 0)</f>
        <v>5253</v>
      </c>
      <c r="AA5" s="6">
        <f>IFERROR(AVERAGEIF(广州!$A:$A, "曲苑杂坛", 广州!$E:$E), 0)</f>
        <v>99.333333333333329</v>
      </c>
      <c r="AB5" s="6">
        <f>IFERROR(AVERAGEIF(广州!$A:$A, "曲苑杂坛", 广州!$F:$F), 0)</f>
        <v>583.66666666666663</v>
      </c>
      <c r="AC5" s="5">
        <f>COUNTIF(广州!$A:$A, "体育比赛")</f>
        <v>6</v>
      </c>
      <c r="AD5" s="6">
        <f>IFERROR(SUMIF(广州!$A:$A, "体育比赛", 广州!$E:$E), 0)</f>
        <v>2650</v>
      </c>
      <c r="AE5" s="6">
        <f>IFERROR(SUMIF(广州!$A:$A, "体育比赛", 广州!$F:$F), 0)</f>
        <v>25000</v>
      </c>
      <c r="AF5" s="6">
        <f>IFERROR(AVERAGEIF(广州!$A:$A, "体育比赛", 广州!$E:$E), 0)</f>
        <v>441.66666666666669</v>
      </c>
      <c r="AG5" s="6">
        <f>IFERROR(AVERAGEIF(广州!$A:$A, "体育比赛", 广州!$F:$F), 0)</f>
        <v>4166.666666666667</v>
      </c>
      <c r="AH5" s="5">
        <f>COUNTIF(广州!$A:$A, "度假休闲")</f>
        <v>9</v>
      </c>
      <c r="AI5" s="6">
        <f>IFERROR(SUMIF(广州!$A:$A, "度假休闲", 广州!$E:$E), 0)</f>
        <v>972</v>
      </c>
      <c r="AJ5" s="6">
        <f>IFERROR(SUMIF(广州!$A:$A, "度假休闲", 广州!$F:$F), 0)</f>
        <v>2497</v>
      </c>
      <c r="AK5" s="6">
        <f>IFERROR(AVERAGEIF(广州!$A:$A, "度假休闲", 广州!$E:$E), 0)</f>
        <v>108</v>
      </c>
      <c r="AL5" s="6">
        <f>IFERROR(AVERAGEIF(广州!$A:$A, "度假休闲", 广州!$F:$F), 0)</f>
        <v>277.44444444444446</v>
      </c>
      <c r="AM5" s="5">
        <f>COUNTIF(广州!$A:$A, "儿童亲子")</f>
        <v>25</v>
      </c>
      <c r="AN5" s="6">
        <f>IFERROR(SUMIF(广州!$A:$A, "儿童亲子", 广州!$E:$E), 0)</f>
        <v>2185</v>
      </c>
      <c r="AO5" s="6">
        <f>IFERROR(SUMIF(广州!$A:$A, "儿童亲子", 广州!$F:$F), 0)</f>
        <v>9906</v>
      </c>
      <c r="AP5" s="6">
        <f>IFERROR(AVERAGEIF(广州!$A:$A, "儿童亲子", 广州!$E:$E), 0)</f>
        <v>91.041666666666671</v>
      </c>
      <c r="AQ5" s="6">
        <f>IFERROR(AVERAGEIF(广州!$A:$A, "儿童亲子", 广州!$F:$F), 0)</f>
        <v>412.75</v>
      </c>
      <c r="AR5" s="5">
        <f>COUNTIF(广州!$A:$A, "动漫")</f>
        <v>11</v>
      </c>
      <c r="AS5" s="6">
        <f>IFERROR(SUMIF(广州!$A:$A, "动漫", 广州!$E:$E), 0)</f>
        <v>1050</v>
      </c>
      <c r="AT5" s="6">
        <f>IFERROR(SUMIF(广州!$A:$A, "动漫", 广州!$F:$F), 0)</f>
        <v>6452</v>
      </c>
      <c r="AU5" s="6">
        <f>IFERROR(AVERAGEIF(广州!$A:$A, "动漫", 广州!$E:$E), 0)</f>
        <v>95.454545454545453</v>
      </c>
      <c r="AV5" s="6">
        <f>IFERROR(AVERAGEIF(广州!$A:$A, "动漫", 广州!$F:$F), 0)</f>
        <v>586.5454545454545</v>
      </c>
    </row>
    <row r="6" spans="1:48" ht="15.6" x14ac:dyDescent="0.25">
      <c r="A6" s="1" t="s">
        <v>20</v>
      </c>
      <c r="B6" s="4">
        <f>COUNTA(杭州!$A:$A) - 1</f>
        <v>173</v>
      </c>
      <c r="C6" s="4">
        <v>29</v>
      </c>
      <c r="D6" s="5">
        <f>COUNTIF(杭州!$A:$A, "演唱会")</f>
        <v>16</v>
      </c>
      <c r="E6" s="6">
        <f>IFERROR(SUMIF(杭州!$A:$A, "演唱会", 杭州!$E:$E), 0)</f>
        <v>3477</v>
      </c>
      <c r="F6" s="6">
        <f>IFERROR(SUMIF(杭州!$A:$A, "演唱会", 杭州!$F:$F), 0)</f>
        <v>12227</v>
      </c>
      <c r="G6" s="6">
        <f>IFERROR(AVERAGEIF(杭州!$A:$A, "演唱会", 杭州!$E:$E), 0)</f>
        <v>248.35714285714286</v>
      </c>
      <c r="H6" s="6">
        <f>IFERROR(AVERAGEIF(杭州!$A:$A, "演唱会", 杭州!$F:$F), 0)</f>
        <v>873.35714285714289</v>
      </c>
      <c r="I6" s="5">
        <f>COUNTIF(杭州!$A:$A, "音乐会")</f>
        <v>46</v>
      </c>
      <c r="J6" s="6">
        <f>IFERROR(SUMIF(杭州!$A:$A, "音乐会", 杭州!$E:$E), 0)</f>
        <v>3668</v>
      </c>
      <c r="K6" s="6">
        <f>IFERROR(SUMIF(杭州!$A:$A, "音乐会", 杭州!$F:$F), 0)</f>
        <v>20120</v>
      </c>
      <c r="L6" s="6">
        <f>IFERROR(AVERAGEIF(杭州!$A:$A, "音乐会", 杭州!$E:$E), 0)</f>
        <v>81.511111111111106</v>
      </c>
      <c r="M6" s="6">
        <f>IFERROR(AVERAGEIF(杭州!$A:$A, "音乐会", 杭州!$F:$F), 0)</f>
        <v>447.11111111111109</v>
      </c>
      <c r="N6" s="5">
        <f>COUNTIF(杭州!$A:$A, "话剧歌剧")</f>
        <v>51</v>
      </c>
      <c r="O6" s="6">
        <f>IFERROR(SUMIF(杭州!$A:$A, "话剧歌剧", 杭州!$E:$E), 0)</f>
        <v>5035</v>
      </c>
      <c r="P6" s="6">
        <f>IFERROR(SUMIF(杭州!$A:$A, "话剧歌剧", 杭州!$F:$F), 0)</f>
        <v>30386</v>
      </c>
      <c r="Q6" s="6">
        <f>IFERROR(AVERAGEIF(杭州!$A:$A, "话剧歌剧", 杭州!$E:$E), 0)</f>
        <v>100.7</v>
      </c>
      <c r="R6" s="6">
        <f>IFERROR(AVERAGEIF(杭州!$A:$A, "话剧歌剧", 杭州!$F:$F), 0)</f>
        <v>607.72</v>
      </c>
      <c r="S6" s="5">
        <f>COUNTIF(杭州!$A:$A, "舞蹈芭蕾")</f>
        <v>6</v>
      </c>
      <c r="T6" s="6">
        <f>IFERROR(SUMIF(杭州!$A:$A, "舞蹈芭蕾", 杭州!$E:$E), 0)</f>
        <v>1050</v>
      </c>
      <c r="U6" s="6">
        <f>IFERROR(SUMIF(杭州!$A:$A, "舞蹈芭蕾", 杭州!$F:$F), 0)</f>
        <v>4980</v>
      </c>
      <c r="V6" s="6">
        <f>IFERROR(AVERAGEIF(杭州!$A:$A, "舞蹈芭蕾", 杭州!$E:$E), 0)</f>
        <v>175</v>
      </c>
      <c r="W6" s="6">
        <f>IFERROR(AVERAGEIF(杭州!$A:$A, "舞蹈芭蕾", 杭州!$F:$F), 0)</f>
        <v>830</v>
      </c>
      <c r="X6" s="5">
        <f>COUNTIF(杭州!$A:$A, "曲苑杂坛")</f>
        <v>7</v>
      </c>
      <c r="Y6" s="6">
        <f>IFERROR(SUMIF(杭州!$A:$A, "曲苑杂坛", 杭州!$E:$E), 0)</f>
        <v>1161</v>
      </c>
      <c r="Z6" s="6">
        <f>IFERROR(SUMIF(杭州!$A:$A, "曲苑杂坛", 杭州!$F:$F), 0)</f>
        <v>4656</v>
      </c>
      <c r="AA6" s="6">
        <f>IFERROR(AVERAGEIF(杭州!$A:$A, "曲苑杂坛", 杭州!$E:$E), 0)</f>
        <v>193.5</v>
      </c>
      <c r="AB6" s="6">
        <f>IFERROR(AVERAGEIF(杭州!$A:$A, "曲苑杂坛", 杭州!$F:$F), 0)</f>
        <v>776</v>
      </c>
      <c r="AC6" s="5">
        <f>COUNTIF(杭州!$A:$A, "体育比赛")</f>
        <v>1</v>
      </c>
      <c r="AD6" s="6">
        <f>IFERROR(SUMIF(杭州!$A:$A, "体育比赛", 杭州!$E:$E), 0)</f>
        <v>25</v>
      </c>
      <c r="AE6" s="6">
        <f>IFERROR(SUMIF(杭州!$A:$A, "体育比赛", 杭州!$F:$F), 0)</f>
        <v>180</v>
      </c>
      <c r="AF6" s="6">
        <f>IFERROR(AVERAGEIF(杭州!$A:$A, "体育比赛", 杭州!$E:$E), 0)</f>
        <v>25</v>
      </c>
      <c r="AG6" s="6">
        <f>IFERROR(AVERAGEIF(杭州!$A:$A, "体育比赛", 杭州!$F:$F), 0)</f>
        <v>180</v>
      </c>
      <c r="AH6" s="5">
        <f>COUNTIF(杭州!$A:$A, "度假休闲")</f>
        <v>7</v>
      </c>
      <c r="AI6" s="6">
        <f>IFERROR(SUMIF(杭州!$A:$A, "度假休闲", 杭州!$E:$E), 0)</f>
        <v>2413</v>
      </c>
      <c r="AJ6" s="6">
        <f>IFERROR(SUMIF(杭州!$A:$A, "度假休闲", 杭州!$F:$F), 0)</f>
        <v>7454</v>
      </c>
      <c r="AK6" s="6">
        <f>IFERROR(AVERAGEIF(杭州!$A:$A, "度假休闲", 杭州!$E:$E), 0)</f>
        <v>344.71428571428572</v>
      </c>
      <c r="AL6" s="6">
        <f>IFERROR(AVERAGEIF(杭州!$A:$A, "度假休闲", 杭州!$F:$F), 0)</f>
        <v>1064.8571428571429</v>
      </c>
      <c r="AM6" s="5">
        <f>COUNTIF(杭州!$A:$A, "儿童亲子")</f>
        <v>32</v>
      </c>
      <c r="AN6" s="6">
        <f>IFERROR(SUMIF(杭州!$A:$A, "儿童亲子", 杭州!$E:$E), 0)</f>
        <v>2693</v>
      </c>
      <c r="AO6" s="6">
        <f>IFERROR(SUMIF(杭州!$A:$A, "儿童亲子", 杭州!$F:$F), 0)</f>
        <v>15917</v>
      </c>
      <c r="AP6" s="6">
        <f>IFERROR(AVERAGEIF(杭州!$A:$A, "儿童亲子", 杭州!$E:$E), 0)</f>
        <v>92.862068965517238</v>
      </c>
      <c r="AQ6" s="6">
        <f>IFERROR(AVERAGEIF(杭州!$A:$A, "儿童亲子", 杭州!$F:$F), 0)</f>
        <v>548.86206896551721</v>
      </c>
      <c r="AR6" s="5">
        <f>COUNTIF(杭州!$A:$A, "动漫")</f>
        <v>7</v>
      </c>
      <c r="AS6" s="6">
        <f>IFERROR(SUMIF(杭州!$A:$A, "动漫", 杭州!$E:$E), 0)</f>
        <v>640</v>
      </c>
      <c r="AT6" s="6">
        <f>IFERROR(SUMIF(杭州!$A:$A, "动漫", 杭州!$F:$F), 0)</f>
        <v>2910</v>
      </c>
      <c r="AU6" s="6">
        <f>IFERROR(AVERAGEIF(杭州!$A:$A, "动漫", 杭州!$E:$E), 0)</f>
        <v>91.428571428571431</v>
      </c>
      <c r="AV6" s="6">
        <f>IFERROR(AVERAGEIF(杭州!$A:$A, "动漫", 杭州!$F:$F), 0)</f>
        <v>415.71428571428572</v>
      </c>
    </row>
    <row r="7" spans="1:48" ht="15.6" x14ac:dyDescent="0.25">
      <c r="A7" s="1" t="s">
        <v>21</v>
      </c>
      <c r="B7" s="4">
        <f>COUNTA(成都!$A:$A) - 1</f>
        <v>156</v>
      </c>
      <c r="C7" s="4">
        <v>43</v>
      </c>
      <c r="D7" s="5">
        <f>COUNTIF(成都!$A:$A, "演唱会")</f>
        <v>18</v>
      </c>
      <c r="E7" s="6">
        <f>IFERROR(SUMIF(成都!$A:$A, "演唱会", 成都!$E:$E), 0)</f>
        <v>3179</v>
      </c>
      <c r="F7" s="6">
        <f>IFERROR(SUMIF(成都!$A:$A, "演唱会", 成都!$F:$F), 0)</f>
        <v>10063</v>
      </c>
      <c r="G7" s="6">
        <f>IFERROR(AVERAGEIF(成都!$A:$A, "演唱会", 成都!$E:$E), 0)</f>
        <v>198.6875</v>
      </c>
      <c r="H7" s="6">
        <f>IFERROR(AVERAGEIF(成都!$A:$A, "演唱会", 成都!$F:$F), 0)</f>
        <v>628.9375</v>
      </c>
      <c r="I7" s="5">
        <f>COUNTIF(成都!$A:$A, "音乐会")</f>
        <v>36</v>
      </c>
      <c r="J7" s="6">
        <f>IFERROR(SUMIF(成都!$A:$A, "音乐会", 成都!$E:$E), 0)</f>
        <v>3628</v>
      </c>
      <c r="K7" s="6">
        <f>IFERROR(SUMIF(成都!$A:$A, "音乐会", 成都!$F:$F), 0)</f>
        <v>14733</v>
      </c>
      <c r="L7" s="6">
        <f>IFERROR(AVERAGEIF(成都!$A:$A, "音乐会", 成都!$E:$E), 0)</f>
        <v>103.65714285714286</v>
      </c>
      <c r="M7" s="6">
        <f>IFERROR(AVERAGEIF(成都!$A:$A, "音乐会", 成都!$F:$F), 0)</f>
        <v>420.94285714285712</v>
      </c>
      <c r="N7" s="5">
        <f>COUNTIF(成都!$A:$A, "话剧歌剧")</f>
        <v>51</v>
      </c>
      <c r="O7" s="6">
        <f>IFERROR(SUMIF(成都!$A:$A, "话剧歌剧", 成都!$E:$E), 0)</f>
        <v>5339</v>
      </c>
      <c r="P7" s="6">
        <f>IFERROR(SUMIF(成都!$A:$A, "话剧歌剧", 成都!$F:$F), 0)</f>
        <v>26159</v>
      </c>
      <c r="Q7" s="6">
        <f>IFERROR(AVERAGEIF(成都!$A:$A, "话剧歌剧", 成都!$E:$E), 0)</f>
        <v>111.22916666666667</v>
      </c>
      <c r="R7" s="6">
        <f>IFERROR(AVERAGEIF(成都!$A:$A, "话剧歌剧", 成都!$F:$F), 0)</f>
        <v>544.97916666666663</v>
      </c>
      <c r="S7" s="5">
        <f>COUNTIF(成都!$A:$A, "舞蹈芭蕾")</f>
        <v>2</v>
      </c>
      <c r="T7" s="6">
        <f>IFERROR(SUMIF(成都!$A:$A, "舞蹈芭蕾", 成都!$E:$E), 0)</f>
        <v>360</v>
      </c>
      <c r="U7" s="6">
        <f>IFERROR(SUMIF(成都!$A:$A, "舞蹈芭蕾", 成都!$F:$F), 0)</f>
        <v>2000</v>
      </c>
      <c r="V7" s="6">
        <f>IFERROR(AVERAGEIF(成都!$A:$A, "舞蹈芭蕾", 成都!$E:$E), 0)</f>
        <v>180</v>
      </c>
      <c r="W7" s="6">
        <f>IFERROR(AVERAGEIF(成都!$A:$A, "舞蹈芭蕾", 成都!$F:$F), 0)</f>
        <v>1000</v>
      </c>
      <c r="X7" s="5">
        <f>COUNTIF(成都!$A:$A, "曲苑杂坛")</f>
        <v>9</v>
      </c>
      <c r="Y7" s="6">
        <f>IFERROR(SUMIF(成都!$A:$A, "曲苑杂坛", 成都!$E:$E), 0)</f>
        <v>1428</v>
      </c>
      <c r="Z7" s="6">
        <f>IFERROR(SUMIF(成都!$A:$A, "曲苑杂坛", 成都!$F:$F), 0)</f>
        <v>3185</v>
      </c>
      <c r="AA7" s="6">
        <f>IFERROR(AVERAGEIF(成都!$A:$A, "曲苑杂坛", 成都!$E:$E), 0)</f>
        <v>158.66666666666666</v>
      </c>
      <c r="AB7" s="6">
        <f>IFERROR(AVERAGEIF(成都!$A:$A, "曲苑杂坛", 成都!$F:$F), 0)</f>
        <v>353.88888888888891</v>
      </c>
      <c r="AC7" s="5">
        <f>COUNTIF(成都!$A:$A, "体育比赛")</f>
        <v>2</v>
      </c>
      <c r="AD7" s="6">
        <f>IFERROR(SUMIF(成都!$A:$A, "体育比赛", 成都!$E:$E), 0)</f>
        <v>228</v>
      </c>
      <c r="AE7" s="6">
        <f>IFERROR(SUMIF(成都!$A:$A, "体育比赛", 成都!$F:$F), 0)</f>
        <v>288</v>
      </c>
      <c r="AF7" s="6">
        <f>IFERROR(AVERAGEIF(成都!$A:$A, "体育比赛", 成都!$E:$E), 0)</f>
        <v>228</v>
      </c>
      <c r="AG7" s="6">
        <f>IFERROR(AVERAGEIF(成都!$A:$A, "体育比赛", 成都!$F:$F), 0)</f>
        <v>288</v>
      </c>
      <c r="AH7" s="5">
        <f>COUNTIF(成都!$A:$A, "度假休闲")</f>
        <v>10</v>
      </c>
      <c r="AI7" s="6">
        <f>IFERROR(SUMIF(成都!$A:$A, "度假休闲", 成都!$E:$E), 0)</f>
        <v>1212</v>
      </c>
      <c r="AJ7" s="6">
        <f>IFERROR(SUMIF(成都!$A:$A, "度假休闲", 成都!$F:$F), 0)</f>
        <v>3771</v>
      </c>
      <c r="AK7" s="6">
        <f>IFERROR(AVERAGEIF(成都!$A:$A, "度假休闲", 成都!$E:$E), 0)</f>
        <v>121.2</v>
      </c>
      <c r="AL7" s="6">
        <f>IFERROR(AVERAGEIF(成都!$A:$A, "度假休闲", 成都!$F:$F), 0)</f>
        <v>377.1</v>
      </c>
      <c r="AM7" s="5">
        <f>COUNTIF(成都!$A:$A, "儿童亲子")</f>
        <v>28</v>
      </c>
      <c r="AN7" s="6">
        <f>IFERROR(SUMIF(成都!$A:$A, "儿童亲子", 成都!$E:$E), 0)</f>
        <v>2770</v>
      </c>
      <c r="AO7" s="6">
        <f>IFERROR(SUMIF(成都!$A:$A, "儿童亲子", 成都!$F:$F), 0)</f>
        <v>10512</v>
      </c>
      <c r="AP7" s="6">
        <f>IFERROR(AVERAGEIF(成都!$A:$A, "儿童亲子", 成都!$E:$E), 0)</f>
        <v>98.928571428571431</v>
      </c>
      <c r="AQ7" s="6">
        <f>IFERROR(AVERAGEIF(成都!$A:$A, "儿童亲子", 成都!$F:$F), 0)</f>
        <v>375.42857142857144</v>
      </c>
      <c r="AR7" s="5">
        <f>COUNTIF(成都!$A:$A, "动漫")</f>
        <v>0</v>
      </c>
      <c r="AS7" s="6">
        <f>IFERROR(SUMIF(成都!$A:$A, "动漫", 成都!$E:$E), 0)</f>
        <v>0</v>
      </c>
      <c r="AT7" s="6">
        <f>IFERROR(SUMIF(成都!$A:$A, "动漫", 成都!$F:$F), 0)</f>
        <v>0</v>
      </c>
      <c r="AU7" s="6">
        <f>IFERROR(AVERAGEIF(成都!$A:$A, "动漫", 成都!$E:$E), 0)</f>
        <v>0</v>
      </c>
      <c r="AV7" s="6">
        <f>IFERROR(AVERAGEIF(成都!$A:$A, "动漫", 成都!$F:$F), 0)</f>
        <v>0</v>
      </c>
    </row>
    <row r="8" spans="1:48" ht="15.6" x14ac:dyDescent="0.25">
      <c r="A8" s="1" t="s">
        <v>22</v>
      </c>
      <c r="B8" s="4">
        <f>COUNTA(武汉!$A:$A) - 1</f>
        <v>159</v>
      </c>
      <c r="C8" s="4">
        <v>23</v>
      </c>
      <c r="D8" s="5">
        <f>COUNTIF(武汉!$A:$A, "演唱会")</f>
        <v>11</v>
      </c>
      <c r="E8" s="6">
        <f>IFERROR(SUMIF(武汉!$A:$A, "演唱会", 武汉!$E:$E), 0)</f>
        <v>2460</v>
      </c>
      <c r="F8" s="6">
        <f>IFERROR(SUMIF(武汉!$A:$A, "演唱会", 武汉!$F:$F), 0)</f>
        <v>10175</v>
      </c>
      <c r="G8" s="6">
        <f>IFERROR(AVERAGEIF(武汉!$A:$A, "演唱会", 武汉!$E:$E), 0)</f>
        <v>223.63636363636363</v>
      </c>
      <c r="H8" s="6">
        <f>IFERROR(AVERAGEIF(武汉!$A:$A, "演唱会", 武汉!$F:$F), 0)</f>
        <v>925</v>
      </c>
      <c r="I8" s="5">
        <f>COUNTIF(武汉!$A:$A, "音乐会")</f>
        <v>33</v>
      </c>
      <c r="J8" s="6">
        <f>IFERROR(SUMIF(武汉!$A:$A, "音乐会", 武汉!$E:$E), 0)</f>
        <v>1993</v>
      </c>
      <c r="K8" s="6">
        <f>IFERROR(SUMIF(武汉!$A:$A, "音乐会", 武汉!$F:$F), 0)</f>
        <v>10160</v>
      </c>
      <c r="L8" s="6">
        <f>IFERROR(AVERAGEIF(武汉!$A:$A, "音乐会", 武汉!$E:$E), 0)</f>
        <v>60.393939393939391</v>
      </c>
      <c r="M8" s="6">
        <f>IFERROR(AVERAGEIF(武汉!$A:$A, "音乐会", 武汉!$F:$F), 0)</f>
        <v>307.87878787878788</v>
      </c>
      <c r="N8" s="5">
        <f>COUNTIF(武汉!$A:$A, "话剧歌剧")</f>
        <v>61</v>
      </c>
      <c r="O8" s="6">
        <f>IFERROR(SUMIF(武汉!$A:$A, "话剧歌剧", 武汉!$E:$E), 0)</f>
        <v>4327</v>
      </c>
      <c r="P8" s="6">
        <f>IFERROR(SUMIF(武汉!$A:$A, "话剧歌剧", 武汉!$F:$F), 0)</f>
        <v>20855</v>
      </c>
      <c r="Q8" s="6">
        <f>IFERROR(AVERAGEIF(武汉!$A:$A, "话剧歌剧", 武汉!$E:$E), 0)</f>
        <v>72.11666666666666</v>
      </c>
      <c r="R8" s="6">
        <f>IFERROR(AVERAGEIF(武汉!$A:$A, "话剧歌剧", 武汉!$F:$F), 0)</f>
        <v>347.58333333333331</v>
      </c>
      <c r="S8" s="5">
        <f>COUNTIF(武汉!$A:$A, "舞蹈芭蕾")</f>
        <v>7</v>
      </c>
      <c r="T8" s="6">
        <f>IFERROR(SUMIF(武汉!$A:$A, "舞蹈芭蕾", 武汉!$E:$E), 0)</f>
        <v>430</v>
      </c>
      <c r="U8" s="6">
        <f>IFERROR(SUMIF(武汉!$A:$A, "舞蹈芭蕾", 武汉!$F:$F), 0)</f>
        <v>2740</v>
      </c>
      <c r="V8" s="6">
        <f>IFERROR(AVERAGEIF(武汉!$A:$A, "舞蹈芭蕾", 武汉!$E:$E), 0)</f>
        <v>61.428571428571431</v>
      </c>
      <c r="W8" s="6">
        <f>IFERROR(AVERAGEIF(武汉!$A:$A, "舞蹈芭蕾", 武汉!$F:$F), 0)</f>
        <v>391.42857142857144</v>
      </c>
      <c r="X8" s="5">
        <f>COUNTIF(武汉!$A:$A, "曲苑杂坛")</f>
        <v>8</v>
      </c>
      <c r="Y8" s="6">
        <f>IFERROR(SUMIF(武汉!$A:$A, "曲苑杂坛", 武汉!$E:$E), 0)</f>
        <v>458</v>
      </c>
      <c r="Z8" s="6">
        <f>IFERROR(SUMIF(武汉!$A:$A, "曲苑杂坛", 武汉!$F:$F), 0)</f>
        <v>3058</v>
      </c>
      <c r="AA8" s="6">
        <f>IFERROR(AVERAGEIF(武汉!$A:$A, "曲苑杂坛", 武汉!$E:$E), 0)</f>
        <v>57.25</v>
      </c>
      <c r="AB8" s="6">
        <f>IFERROR(AVERAGEIF(武汉!$A:$A, "曲苑杂坛", 武汉!$F:$F), 0)</f>
        <v>382.25</v>
      </c>
      <c r="AC8" s="5">
        <f>COUNTIF(武汉!$A:$A, "体育比赛")</f>
        <v>0</v>
      </c>
      <c r="AD8" s="6">
        <f>IFERROR(SUMIF(武汉!$A:$A, "体育比赛", 武汉!$E:$E), 0)</f>
        <v>0</v>
      </c>
      <c r="AE8" s="6">
        <f>IFERROR(SUMIF(武汉!$A:$A, "体育比赛", 武汉!$F:$F), 0)</f>
        <v>0</v>
      </c>
      <c r="AF8" s="6">
        <f>IFERROR(AVERAGEIF(武汉!$A:$A, "体育比赛", 武汉!$E:$E), 0)</f>
        <v>0</v>
      </c>
      <c r="AG8" s="6">
        <f>IFERROR(AVERAGEIF(武汉!$A:$A, "体育比赛", 武汉!$F:$F), 0)</f>
        <v>0</v>
      </c>
      <c r="AH8" s="5">
        <f>COUNTIF(武汉!$A:$A, "度假休闲")</f>
        <v>5</v>
      </c>
      <c r="AI8" s="6">
        <f>IFERROR(SUMIF(武汉!$A:$A, "度假休闲", 武汉!$E:$E), 0)</f>
        <v>385</v>
      </c>
      <c r="AJ8" s="6">
        <f>IFERROR(SUMIF(武汉!$A:$A, "度假休闲", 武汉!$F:$F), 0)</f>
        <v>3374</v>
      </c>
      <c r="AK8" s="6">
        <f>IFERROR(AVERAGEIF(武汉!$A:$A, "度假休闲", 武汉!$E:$E), 0)</f>
        <v>77</v>
      </c>
      <c r="AL8" s="6">
        <f>IFERROR(AVERAGEIF(武汉!$A:$A, "度假休闲", 武汉!$F:$F), 0)</f>
        <v>674.8</v>
      </c>
      <c r="AM8" s="5">
        <f>COUNTIF(武汉!$A:$A, "儿童亲子")</f>
        <v>30</v>
      </c>
      <c r="AN8" s="6">
        <f>IFERROR(SUMIF(武汉!$A:$A, "儿童亲子", 武汉!$E:$E), 0)</f>
        <v>1510</v>
      </c>
      <c r="AO8" s="6">
        <f>IFERROR(SUMIF(武汉!$A:$A, "儿童亲子", 武汉!$F:$F), 0)</f>
        <v>8218</v>
      </c>
      <c r="AP8" s="6">
        <f>IFERROR(AVERAGEIF(武汉!$A:$A, "儿童亲子", 武汉!$E:$E), 0)</f>
        <v>52.068965517241381</v>
      </c>
      <c r="AQ8" s="6">
        <f>IFERROR(AVERAGEIF(武汉!$A:$A, "儿童亲子", 武汉!$F:$F), 0)</f>
        <v>283.37931034482756</v>
      </c>
      <c r="AR8" s="5">
        <f>COUNTIF(武汉!$A:$A, "动漫")</f>
        <v>4</v>
      </c>
      <c r="AS8" s="6">
        <f>IFERROR(SUMIF(武汉!$A:$A, "动漫", 武汉!$E:$E), 0)</f>
        <v>141</v>
      </c>
      <c r="AT8" s="6">
        <f>IFERROR(SUMIF(武汉!$A:$A, "动漫", 武汉!$F:$F), 0)</f>
        <v>2460</v>
      </c>
      <c r="AU8" s="6">
        <f>IFERROR(AVERAGEIF(武汉!$A:$A, "动漫", 武汉!$E:$E), 0)</f>
        <v>35.25</v>
      </c>
      <c r="AV8" s="6">
        <f>IFERROR(AVERAGEIF(武汉!$A:$A, "动漫", 武汉!$F:$F), 0)</f>
        <v>615</v>
      </c>
    </row>
    <row r="9" spans="1:48" ht="15.6" x14ac:dyDescent="0.25">
      <c r="A9" s="1" t="s">
        <v>23</v>
      </c>
      <c r="B9" s="4">
        <f>COUNTA(重庆!$A:$A) - 1</f>
        <v>122</v>
      </c>
      <c r="C9" s="4">
        <v>28</v>
      </c>
      <c r="D9" s="5">
        <f>COUNTIF(重庆!$A:$A, "演唱会")</f>
        <v>12</v>
      </c>
      <c r="E9" s="6">
        <f>IFERROR(SUMIF(重庆!$A:$A, "演唱会", 重庆!$E:$E), 0)</f>
        <v>1859</v>
      </c>
      <c r="F9" s="6">
        <f>IFERROR(SUMIF(重庆!$A:$A, "演唱会", 重庆!$F:$F), 0)</f>
        <v>6001</v>
      </c>
      <c r="G9" s="6">
        <f>IFERROR(AVERAGEIF(重庆!$A:$A, "演唱会", 重庆!$E:$E), 0)</f>
        <v>185.9</v>
      </c>
      <c r="H9" s="6">
        <f>IFERROR(AVERAGEIF(重庆!$A:$A, "演唱会", 重庆!$F:$F), 0)</f>
        <v>600.1</v>
      </c>
      <c r="I9" s="5">
        <f>COUNTIF(重庆!$A:$A, "音乐会")</f>
        <v>33</v>
      </c>
      <c r="J9" s="6">
        <f>IFERROR(SUMIF(重庆!$A:$A, "音乐会", 重庆!$E:$E), 0)</f>
        <v>1750</v>
      </c>
      <c r="K9" s="6">
        <f>IFERROR(SUMIF(重庆!$A:$A, "音乐会", 重庆!$F:$F), 0)</f>
        <v>9950</v>
      </c>
      <c r="L9" s="6">
        <f>IFERROR(AVERAGEIF(重庆!$A:$A, "音乐会", 重庆!$E:$E), 0)</f>
        <v>53.030303030303031</v>
      </c>
      <c r="M9" s="6">
        <f>IFERROR(AVERAGEIF(重庆!$A:$A, "音乐会", 重庆!$F:$F), 0)</f>
        <v>301.5151515151515</v>
      </c>
      <c r="N9" s="5">
        <f>COUNTIF(重庆!$A:$A, "话剧歌剧")</f>
        <v>38</v>
      </c>
      <c r="O9" s="6">
        <f>IFERROR(SUMIF(重庆!$A:$A, "话剧歌剧", 重庆!$E:$E), 0)</f>
        <v>2669</v>
      </c>
      <c r="P9" s="6">
        <f>IFERROR(SUMIF(重庆!$A:$A, "话剧歌剧", 重庆!$F:$F), 0)</f>
        <v>16823</v>
      </c>
      <c r="Q9" s="6">
        <f>IFERROR(AVERAGEIF(重庆!$A:$A, "话剧歌剧", 重庆!$E:$E), 0)</f>
        <v>72.13513513513513</v>
      </c>
      <c r="R9" s="6">
        <f>IFERROR(AVERAGEIF(重庆!$A:$A, "话剧歌剧", 重庆!$F:$F), 0)</f>
        <v>454.67567567567568</v>
      </c>
      <c r="S9" s="5">
        <f>COUNTIF(重庆!$A:$A, "舞蹈芭蕾")</f>
        <v>5</v>
      </c>
      <c r="T9" s="6">
        <f>IFERROR(SUMIF(重庆!$A:$A, "舞蹈芭蕾", 重庆!$E:$E), 0)</f>
        <v>348</v>
      </c>
      <c r="U9" s="6">
        <f>IFERROR(SUMIF(重庆!$A:$A, "舞蹈芭蕾", 重庆!$F:$F), 0)</f>
        <v>3188</v>
      </c>
      <c r="V9" s="6">
        <f>IFERROR(AVERAGEIF(重庆!$A:$A, "舞蹈芭蕾", 重庆!$E:$E), 0)</f>
        <v>69.599999999999994</v>
      </c>
      <c r="W9" s="6">
        <f>IFERROR(AVERAGEIF(重庆!$A:$A, "舞蹈芭蕾", 重庆!$F:$F), 0)</f>
        <v>637.6</v>
      </c>
      <c r="X9" s="5">
        <f>COUNTIF(重庆!$A:$A, "曲苑杂坛")</f>
        <v>4</v>
      </c>
      <c r="Y9" s="6">
        <f>IFERROR(SUMIF(重庆!$A:$A, "曲苑杂坛", 重庆!$E:$E), 0)</f>
        <v>288</v>
      </c>
      <c r="Z9" s="6">
        <f>IFERROR(SUMIF(重庆!$A:$A, "曲苑杂坛", 重庆!$F:$F), 0)</f>
        <v>2018</v>
      </c>
      <c r="AA9" s="6">
        <f>IFERROR(AVERAGEIF(重庆!$A:$A, "曲苑杂坛", 重庆!$E:$E), 0)</f>
        <v>96</v>
      </c>
      <c r="AB9" s="6">
        <f>IFERROR(AVERAGEIF(重庆!$A:$A, "曲苑杂坛", 重庆!$F:$F), 0)</f>
        <v>672.66666666666663</v>
      </c>
      <c r="AC9" s="5">
        <f>COUNTIF(重庆!$A:$A, "体育比赛")</f>
        <v>2</v>
      </c>
      <c r="AD9" s="6">
        <f>IFERROR(SUMIF(重庆!$A:$A, "体育比赛", 重庆!$E:$E), 0)</f>
        <v>410</v>
      </c>
      <c r="AE9" s="6">
        <f>IFERROR(SUMIF(重庆!$A:$A, "体育比赛", 重庆!$F:$F), 0)</f>
        <v>1700</v>
      </c>
      <c r="AF9" s="6">
        <f>IFERROR(AVERAGEIF(重庆!$A:$A, "体育比赛", 重庆!$E:$E), 0)</f>
        <v>205</v>
      </c>
      <c r="AG9" s="6">
        <f>IFERROR(AVERAGEIF(重庆!$A:$A, "体育比赛", 重庆!$F:$F), 0)</f>
        <v>850</v>
      </c>
      <c r="AH9" s="5">
        <f>COUNTIF(重庆!$A:$A, "度假休闲")</f>
        <v>10</v>
      </c>
      <c r="AI9" s="6">
        <f>IFERROR(SUMIF(重庆!$A:$A, "度假休闲", 重庆!$E:$E), 0)</f>
        <v>1476</v>
      </c>
      <c r="AJ9" s="6">
        <f>IFERROR(SUMIF(重庆!$A:$A, "度假休闲", 重庆!$F:$F), 0)</f>
        <v>3916</v>
      </c>
      <c r="AK9" s="6">
        <f>IFERROR(AVERAGEIF(重庆!$A:$A, "度假休闲", 重庆!$E:$E), 0)</f>
        <v>147.6</v>
      </c>
      <c r="AL9" s="6">
        <f>IFERROR(AVERAGEIF(重庆!$A:$A, "度假休闲", 重庆!$F:$F), 0)</f>
        <v>391.6</v>
      </c>
      <c r="AM9" s="5">
        <f>COUNTIF(重庆!$A:$A, "儿童亲子")</f>
        <v>18</v>
      </c>
      <c r="AN9" s="6">
        <f>IFERROR(SUMIF(重庆!$A:$A, "儿童亲子", 重庆!$E:$E), 0)</f>
        <v>950</v>
      </c>
      <c r="AO9" s="6">
        <f>IFERROR(SUMIF(重庆!$A:$A, "儿童亲子", 重庆!$F:$F), 0)</f>
        <v>8120</v>
      </c>
      <c r="AP9" s="6">
        <f>IFERROR(AVERAGEIF(重庆!$A:$A, "儿童亲子", 重庆!$E:$E), 0)</f>
        <v>52.777777777777779</v>
      </c>
      <c r="AQ9" s="6">
        <f>IFERROR(AVERAGEIF(重庆!$A:$A, "儿童亲子", 重庆!$F:$F), 0)</f>
        <v>451.11111111111109</v>
      </c>
      <c r="AR9" s="5">
        <f>COUNTIF(重庆!$A:$A, "动漫")</f>
        <v>0</v>
      </c>
      <c r="AS9" s="6">
        <f>IFERROR(SUMIF(重庆!$A:$A, "动漫", 重庆!$E:$E), 0)</f>
        <v>0</v>
      </c>
      <c r="AT9" s="6">
        <f>IFERROR(SUMIF(重庆!$A:$A, "动漫", 重庆!$F:$F), 0)</f>
        <v>0</v>
      </c>
      <c r="AU9" s="6">
        <f>IFERROR(AVERAGEIF(重庆!$A:$A, "动漫", 重庆!$E:$E), 0)</f>
        <v>0</v>
      </c>
      <c r="AV9" s="6">
        <f>IFERROR(AVERAGEIF(重庆!$A:$A, "动漫", 重庆!$F:$F), 0)</f>
        <v>0</v>
      </c>
    </row>
    <row r="10" spans="1:48" ht="15.6" x14ac:dyDescent="0.25">
      <c r="A10" s="1" t="s">
        <v>24</v>
      </c>
      <c r="B10" s="4">
        <f>COUNTA(长沙!$A:$A) - 1</f>
        <v>88</v>
      </c>
      <c r="C10" s="4">
        <v>23</v>
      </c>
      <c r="D10" s="5">
        <f>COUNTIF(长沙!$A:$A, "演唱会")</f>
        <v>7</v>
      </c>
      <c r="E10" s="6">
        <f>IFERROR(SUMIF(长沙!$A:$A, "演唱会", 长沙!$E:$E), 0)</f>
        <v>1720</v>
      </c>
      <c r="F10" s="6">
        <f>IFERROR(SUMIF(长沙!$A:$A, "演唱会", 长沙!$F:$F), 0)</f>
        <v>5848</v>
      </c>
      <c r="G10" s="6">
        <f>IFERROR(AVERAGEIF(长沙!$A:$A, "演唱会", 长沙!$E:$E), 0)</f>
        <v>286.66666666666669</v>
      </c>
      <c r="H10" s="6">
        <f>IFERROR(AVERAGEIF(长沙!$A:$A, "演唱会", 长沙!$F:$F), 0)</f>
        <v>974.66666666666663</v>
      </c>
      <c r="I10" s="5">
        <f>COUNTIF(长沙!$A:$A, "音乐会")</f>
        <v>33</v>
      </c>
      <c r="J10" s="6">
        <f>IFERROR(SUMIF(长沙!$A:$A, "音乐会", 长沙!$E:$E), 0)</f>
        <v>1715</v>
      </c>
      <c r="K10" s="6">
        <f>IFERROR(SUMIF(长沙!$A:$A, "音乐会", 长沙!$F:$F), 0)</f>
        <v>13020</v>
      </c>
      <c r="L10" s="6">
        <f>IFERROR(AVERAGEIF(长沙!$A:$A, "音乐会", 长沙!$E:$E), 0)</f>
        <v>51.969696969696969</v>
      </c>
      <c r="M10" s="6">
        <f>IFERROR(AVERAGEIF(长沙!$A:$A, "音乐会", 长沙!$F:$F), 0)</f>
        <v>394.54545454545456</v>
      </c>
      <c r="N10" s="5">
        <f>COUNTIF(长沙!$A:$A, "话剧歌剧")</f>
        <v>26</v>
      </c>
      <c r="O10" s="6">
        <f>IFERROR(SUMIF(长沙!$A:$A, "话剧歌剧", 长沙!$E:$E), 0)</f>
        <v>4231</v>
      </c>
      <c r="P10" s="6">
        <f>IFERROR(SUMIF(长沙!$A:$A, "话剧歌剧", 长沙!$F:$F), 0)</f>
        <v>20480</v>
      </c>
      <c r="Q10" s="6">
        <f>IFERROR(AVERAGEIF(长沙!$A:$A, "话剧歌剧", 长沙!$E:$E), 0)</f>
        <v>169.24</v>
      </c>
      <c r="R10" s="6">
        <f>IFERROR(AVERAGEIF(长沙!$A:$A, "话剧歌剧", 长沙!$F:$F), 0)</f>
        <v>819.2</v>
      </c>
      <c r="S10" s="5">
        <f>COUNTIF(长沙!$A:$A, "舞蹈芭蕾")</f>
        <v>3</v>
      </c>
      <c r="T10" s="6">
        <f>IFERROR(SUMIF(长沙!$A:$A, "舞蹈芭蕾", 长沙!$E:$E), 0)</f>
        <v>310</v>
      </c>
      <c r="U10" s="6">
        <f>IFERROR(SUMIF(长沙!$A:$A, "舞蹈芭蕾", 长沙!$F:$F), 0)</f>
        <v>1840</v>
      </c>
      <c r="V10" s="6">
        <f>IFERROR(AVERAGEIF(长沙!$A:$A, "舞蹈芭蕾", 长沙!$E:$E), 0)</f>
        <v>103.33333333333333</v>
      </c>
      <c r="W10" s="6">
        <f>IFERROR(AVERAGEIF(长沙!$A:$A, "舞蹈芭蕾", 长沙!$F:$F), 0)</f>
        <v>613.33333333333337</v>
      </c>
      <c r="X10" s="5">
        <f>COUNTIF(长沙!$A:$A, "曲苑杂坛")</f>
        <v>1</v>
      </c>
      <c r="Y10" s="6">
        <f>IFERROR(SUMIF(长沙!$A:$A, "曲苑杂坛", 长沙!$E:$E), 0)</f>
        <v>50</v>
      </c>
      <c r="Z10" s="6">
        <f>IFERROR(SUMIF(长沙!$A:$A, "曲苑杂坛", 长沙!$F:$F), 0)</f>
        <v>120</v>
      </c>
      <c r="AA10" s="6">
        <f>IFERROR(AVERAGEIF(长沙!$A:$A, "曲苑杂坛", 长沙!$E:$E), 0)</f>
        <v>50</v>
      </c>
      <c r="AB10" s="6">
        <f>IFERROR(AVERAGEIF(长沙!$A:$A, "曲苑杂坛", 长沙!$F:$F), 0)</f>
        <v>120</v>
      </c>
      <c r="AC10" s="5">
        <f>COUNTIF(长沙!$A:$A, "体育比赛")</f>
        <v>1</v>
      </c>
      <c r="AD10" s="6">
        <f>IFERROR(SUMIF(长沙!$A:$A, "体育比赛", 长沙!$E:$E), 0)</f>
        <v>80</v>
      </c>
      <c r="AE10" s="6">
        <f>IFERROR(SUMIF(长沙!$A:$A, "体育比赛", 长沙!$F:$F), 0)</f>
        <v>680</v>
      </c>
      <c r="AF10" s="6">
        <f>IFERROR(AVERAGEIF(长沙!$A:$A, "体育比赛", 长沙!$E:$E), 0)</f>
        <v>80</v>
      </c>
      <c r="AG10" s="6">
        <f>IFERROR(AVERAGEIF(长沙!$A:$A, "体育比赛", 长沙!$F:$F), 0)</f>
        <v>680</v>
      </c>
      <c r="AH10" s="5">
        <f>COUNTIF(长沙!$A:$A, "度假休闲")</f>
        <v>2</v>
      </c>
      <c r="AI10" s="6">
        <f>IFERROR(SUMIF(长沙!$A:$A, "度假休闲", 长沙!$E:$E), 0)</f>
        <v>59</v>
      </c>
      <c r="AJ10" s="6">
        <f>IFERROR(SUMIF(长沙!$A:$A, "度假休闲", 长沙!$F:$F), 0)</f>
        <v>189</v>
      </c>
      <c r="AK10" s="6">
        <f>IFERROR(AVERAGEIF(长沙!$A:$A, "度假休闲", 长沙!$E:$E), 0)</f>
        <v>29.5</v>
      </c>
      <c r="AL10" s="6">
        <f>IFERROR(AVERAGEIF(长沙!$A:$A, "度假休闲", 长沙!$F:$F), 0)</f>
        <v>94.5</v>
      </c>
      <c r="AM10" s="5">
        <f>COUNTIF(长沙!$A:$A, "儿童亲子")</f>
        <v>11</v>
      </c>
      <c r="AN10" s="6">
        <f>IFERROR(SUMIF(长沙!$A:$A, "儿童亲子", 长沙!$E:$E), 0)</f>
        <v>870</v>
      </c>
      <c r="AO10" s="6">
        <f>IFERROR(SUMIF(长沙!$A:$A, "儿童亲子", 长沙!$F:$F), 0)</f>
        <v>5260</v>
      </c>
      <c r="AP10" s="6">
        <f>IFERROR(AVERAGEIF(长沙!$A:$A, "儿童亲子", 长沙!$E:$E), 0)</f>
        <v>87</v>
      </c>
      <c r="AQ10" s="6">
        <f>IFERROR(AVERAGEIF(长沙!$A:$A, "儿童亲子", 长沙!$F:$F), 0)</f>
        <v>526</v>
      </c>
      <c r="AR10" s="5">
        <f>COUNTIF(长沙!$A:$A, "动漫")</f>
        <v>4</v>
      </c>
      <c r="AS10" s="6">
        <f>IFERROR(SUMIF(长沙!$A:$A, "动漫", 长沙!$E:$E), 0)</f>
        <v>83</v>
      </c>
      <c r="AT10" s="6">
        <f>IFERROR(SUMIF(长沙!$A:$A, "动漫", 长沙!$F:$F), 0)</f>
        <v>1740</v>
      </c>
      <c r="AU10" s="6">
        <f>IFERROR(AVERAGEIF(长沙!$A:$A, "动漫", 长沙!$E:$E), 0)</f>
        <v>20.75</v>
      </c>
      <c r="AV10" s="6">
        <f>IFERROR(AVERAGEIF(长沙!$A:$A, "动漫", 长沙!$F:$F), 0)</f>
        <v>435</v>
      </c>
    </row>
    <row r="11" spans="1:48" ht="15.6" x14ac:dyDescent="0.25">
      <c r="A11" s="1" t="s">
        <v>25</v>
      </c>
      <c r="B11" s="4">
        <f>COUNTA(天津!$A:$A) - 1</f>
        <v>96</v>
      </c>
      <c r="C11" s="4">
        <v>17</v>
      </c>
      <c r="D11" s="5">
        <f>COUNTIF(天津!$A:$A, "演唱会")</f>
        <v>0</v>
      </c>
      <c r="E11" s="6">
        <f>IFERROR(SUMIF(天津!$A:$A, "演唱会", 天津!$E:$E), 0)</f>
        <v>0</v>
      </c>
      <c r="F11" s="6">
        <f>IFERROR(SUMIF(天津!$A:$A, "演唱会", 天津!$F:$F), 0)</f>
        <v>0</v>
      </c>
      <c r="G11" s="6">
        <f>IFERROR(AVERAGEIF(天津!$A:$A, "演唱会", 天津!$E:$E), 0)</f>
        <v>0</v>
      </c>
      <c r="H11" s="6">
        <f>IFERROR(AVERAGEIF(天津!$A:$A, "演唱会", 天津!$F:$F), 0)</f>
        <v>0</v>
      </c>
      <c r="I11" s="5">
        <f>COUNTIF(天津!$A:$A, "音乐会")</f>
        <v>20</v>
      </c>
      <c r="J11" s="6">
        <f>IFERROR(SUMIF(天津!$A:$A, "音乐会", 天津!$E:$E), 0)</f>
        <v>1530</v>
      </c>
      <c r="K11" s="6">
        <f>IFERROR(SUMIF(天津!$A:$A, "音乐会", 天津!$F:$F), 0)</f>
        <v>9880</v>
      </c>
      <c r="L11" s="6">
        <f>IFERROR(AVERAGEIF(天津!$A:$A, "音乐会", 天津!$E:$E), 0)</f>
        <v>76.5</v>
      </c>
      <c r="M11" s="6">
        <f>IFERROR(AVERAGEIF(天津!$A:$A, "音乐会", 天津!$F:$F), 0)</f>
        <v>494</v>
      </c>
      <c r="N11" s="5">
        <f>COUNTIF(天津!$A:$A, "话剧歌剧")</f>
        <v>41</v>
      </c>
      <c r="O11" s="6">
        <f>IFERROR(SUMIF(天津!$A:$A, "话剧歌剧", 天津!$E:$E), 0)</f>
        <v>2750</v>
      </c>
      <c r="P11" s="6">
        <f>IFERROR(SUMIF(天津!$A:$A, "话剧歌剧", 天津!$F:$F), 0)</f>
        <v>19610</v>
      </c>
      <c r="Q11" s="6">
        <f>IFERROR(AVERAGEIF(天津!$A:$A, "话剧歌剧", 天津!$E:$E), 0)</f>
        <v>67.073170731707322</v>
      </c>
      <c r="R11" s="6">
        <f>IFERROR(AVERAGEIF(天津!$A:$A, "话剧歌剧", 天津!$F:$F), 0)</f>
        <v>478.29268292682929</v>
      </c>
      <c r="S11" s="5">
        <f>COUNTIF(天津!$A:$A, "舞蹈芭蕾")</f>
        <v>1</v>
      </c>
      <c r="T11" s="6">
        <f>IFERROR(SUMIF(天津!$A:$A, "舞蹈芭蕾", 天津!$E:$E), 0)</f>
        <v>90</v>
      </c>
      <c r="U11" s="6">
        <f>IFERROR(SUMIF(天津!$A:$A, "舞蹈芭蕾", 天津!$F:$F), 0)</f>
        <v>880</v>
      </c>
      <c r="V11" s="6">
        <f>IFERROR(AVERAGEIF(天津!$A:$A, "舞蹈芭蕾", 天津!$E:$E), 0)</f>
        <v>90</v>
      </c>
      <c r="W11" s="6">
        <f>IFERROR(AVERAGEIF(天津!$A:$A, "舞蹈芭蕾", 天津!$F:$F), 0)</f>
        <v>880</v>
      </c>
      <c r="X11" s="5">
        <f>COUNTIF(天津!$A:$A, "曲苑杂坛")</f>
        <v>5</v>
      </c>
      <c r="Y11" s="6">
        <f>IFERROR(SUMIF(天津!$A:$A, "曲苑杂坛", 天津!$E:$E), 0)</f>
        <v>528</v>
      </c>
      <c r="Z11" s="6">
        <f>IFERROR(SUMIF(天津!$A:$A, "曲苑杂坛", 天津!$F:$F), 0)</f>
        <v>1548</v>
      </c>
      <c r="AA11" s="6">
        <f>IFERROR(AVERAGEIF(天津!$A:$A, "曲苑杂坛", 天津!$E:$E), 0)</f>
        <v>105.6</v>
      </c>
      <c r="AB11" s="6">
        <f>IFERROR(AVERAGEIF(天津!$A:$A, "曲苑杂坛", 天津!$F:$F), 0)</f>
        <v>309.60000000000002</v>
      </c>
      <c r="AC11" s="5">
        <f>COUNTIF(天津!$A:$A, "体育比赛")</f>
        <v>0</v>
      </c>
      <c r="AD11" s="6">
        <f>IFERROR(SUMIF(天津!$A:$A, "体育比赛", 天津!$E:$E), 0)</f>
        <v>0</v>
      </c>
      <c r="AE11" s="6">
        <f>IFERROR(SUMIF(天津!$A:$A, "体育比赛", 天津!$F:$F), 0)</f>
        <v>0</v>
      </c>
      <c r="AF11" s="6">
        <f>IFERROR(AVERAGEIF(天津!$A:$A, "体育比赛", 天津!$E:$E), 0)</f>
        <v>0</v>
      </c>
      <c r="AG11" s="6">
        <f>IFERROR(AVERAGEIF(天津!$A:$A, "体育比赛", 天津!$F:$F), 0)</f>
        <v>0</v>
      </c>
      <c r="AH11" s="5">
        <f>COUNTIF(天津!$A:$A, "度假休闲")</f>
        <v>2</v>
      </c>
      <c r="AI11" s="6">
        <f>IFERROR(SUMIF(天津!$A:$A, "度假休闲", 天津!$E:$E), 0)</f>
        <v>49</v>
      </c>
      <c r="AJ11" s="6">
        <f>IFERROR(SUMIF(天津!$A:$A, "度假休闲", 天津!$F:$F), 0)</f>
        <v>320</v>
      </c>
      <c r="AK11" s="6">
        <f>IFERROR(AVERAGEIF(天津!$A:$A, "度假休闲", 天津!$E:$E), 0)</f>
        <v>24.5</v>
      </c>
      <c r="AL11" s="6">
        <f>IFERROR(AVERAGEIF(天津!$A:$A, "度假休闲", 天津!$F:$F), 0)</f>
        <v>160</v>
      </c>
      <c r="AM11" s="5">
        <f>COUNTIF(天津!$A:$A, "儿童亲子")</f>
        <v>19</v>
      </c>
      <c r="AN11" s="6">
        <f>IFERROR(SUMIF(天津!$A:$A, "儿童亲子", 天津!$E:$E), 0)</f>
        <v>1644</v>
      </c>
      <c r="AO11" s="6">
        <f>IFERROR(SUMIF(天津!$A:$A, "儿童亲子", 天津!$F:$F), 0)</f>
        <v>11620</v>
      </c>
      <c r="AP11" s="6">
        <f>IFERROR(AVERAGEIF(天津!$A:$A, "儿童亲子", 天津!$E:$E), 0)</f>
        <v>86.526315789473685</v>
      </c>
      <c r="AQ11" s="6">
        <f>IFERROR(AVERAGEIF(天津!$A:$A, "儿童亲子", 天津!$F:$F), 0)</f>
        <v>611.57894736842104</v>
      </c>
      <c r="AR11" s="5">
        <f>COUNTIF(天津!$A:$A, "动漫")</f>
        <v>8</v>
      </c>
      <c r="AS11" s="6">
        <f>IFERROR(SUMIF(天津!$A:$A, "动漫", 天津!$E:$E), 0)</f>
        <v>680</v>
      </c>
      <c r="AT11" s="6">
        <f>IFERROR(SUMIF(天津!$A:$A, "动漫", 天津!$F:$F), 0)</f>
        <v>5160</v>
      </c>
      <c r="AU11" s="6">
        <f>IFERROR(AVERAGEIF(天津!$A:$A, "动漫", 天津!$E:$E), 0)</f>
        <v>85</v>
      </c>
      <c r="AV11" s="6">
        <f>IFERROR(AVERAGEIF(天津!$A:$A, "动漫", 天津!$F:$F), 0)</f>
        <v>645</v>
      </c>
    </row>
    <row r="12" spans="1:48" ht="15.6" x14ac:dyDescent="0.25">
      <c r="A12" s="1" t="s">
        <v>26</v>
      </c>
      <c r="B12" s="4">
        <f>COUNTA(南京!$A:$A) - 1</f>
        <v>90</v>
      </c>
      <c r="C12" s="4">
        <v>15</v>
      </c>
      <c r="D12" s="5">
        <f>COUNTIF(南京!$A:$A, "演唱会")</f>
        <v>9</v>
      </c>
      <c r="E12" s="6">
        <f>IFERROR(SUMIF(南京!$A:$A, "演唱会", 南京!$E:$E), 0)</f>
        <v>2220</v>
      </c>
      <c r="F12" s="6">
        <f>IFERROR(SUMIF(南京!$A:$A, "演唱会", 南京!$F:$F), 0)</f>
        <v>11096</v>
      </c>
      <c r="G12" s="6">
        <f>IFERROR(AVERAGEIF(南京!$A:$A, "演唱会", 南京!$E:$E), 0)</f>
        <v>246.66666666666666</v>
      </c>
      <c r="H12" s="6">
        <f>IFERROR(AVERAGEIF(南京!$A:$A, "演唱会", 南京!$F:$F), 0)</f>
        <v>1232.8888888888889</v>
      </c>
      <c r="I12" s="5">
        <f>COUNTIF(南京!$A:$A, "音乐会")</f>
        <v>13</v>
      </c>
      <c r="J12" s="6">
        <f>IFERROR(SUMIF(南京!$A:$A, "音乐会", 南京!$E:$E), 0)</f>
        <v>1086</v>
      </c>
      <c r="K12" s="6">
        <f>IFERROR(SUMIF(南京!$A:$A, "音乐会", 南京!$F:$F), 0)</f>
        <v>7032</v>
      </c>
      <c r="L12" s="6">
        <f>IFERROR(AVERAGEIF(南京!$A:$A, "音乐会", 南京!$E:$E), 0)</f>
        <v>90.5</v>
      </c>
      <c r="M12" s="6">
        <f>IFERROR(AVERAGEIF(南京!$A:$A, "音乐会", 南京!$F:$F), 0)</f>
        <v>586</v>
      </c>
      <c r="N12" s="5">
        <f>COUNTIF(南京!$A:$A, "话剧歌剧")</f>
        <v>36</v>
      </c>
      <c r="O12" s="6">
        <f>IFERROR(SUMIF(南京!$A:$A, "话剧歌剧", 南京!$E:$E), 0)</f>
        <v>2952</v>
      </c>
      <c r="P12" s="6">
        <f>IFERROR(SUMIF(南京!$A:$A, "话剧歌剧", 南京!$F:$F), 0)</f>
        <v>17278</v>
      </c>
      <c r="Q12" s="6">
        <f>IFERROR(AVERAGEIF(南京!$A:$A, "话剧歌剧", 南京!$E:$E), 0)</f>
        <v>89.454545454545453</v>
      </c>
      <c r="R12" s="6">
        <f>IFERROR(AVERAGEIF(南京!$A:$A, "话剧歌剧", 南京!$F:$F), 0)</f>
        <v>523.57575757575762</v>
      </c>
      <c r="S12" s="5">
        <f>COUNTIF(南京!$A:$A, "舞蹈芭蕾")</f>
        <v>1</v>
      </c>
      <c r="T12" s="6">
        <f>IFERROR(SUMIF(南京!$A:$A, "舞蹈芭蕾", 南京!$E:$E), 0)</f>
        <v>80</v>
      </c>
      <c r="U12" s="6">
        <f>IFERROR(SUMIF(南京!$A:$A, "舞蹈芭蕾", 南京!$F:$F), 0)</f>
        <v>430</v>
      </c>
      <c r="V12" s="6">
        <f>IFERROR(AVERAGEIF(南京!$A:$A, "舞蹈芭蕾", 南京!$E:$E), 0)</f>
        <v>80</v>
      </c>
      <c r="W12" s="6">
        <f>IFERROR(AVERAGEIF(南京!$A:$A, "舞蹈芭蕾", 南京!$F:$F), 0)</f>
        <v>430</v>
      </c>
      <c r="X12" s="5">
        <f>COUNTIF(南京!$A:$A, "曲苑杂坛")</f>
        <v>2</v>
      </c>
      <c r="Y12" s="6">
        <f>IFERROR(SUMIF(南京!$A:$A, "曲苑杂坛", 南京!$E:$E), 0)</f>
        <v>90</v>
      </c>
      <c r="Z12" s="6">
        <f>IFERROR(SUMIF(南京!$A:$A, "曲苑杂坛", 南京!$F:$F), 0)</f>
        <v>3100</v>
      </c>
      <c r="AA12" s="6">
        <f>IFERROR(AVERAGEIF(南京!$A:$A, "曲苑杂坛", 南京!$E:$E), 0)</f>
        <v>45</v>
      </c>
      <c r="AB12" s="6">
        <f>IFERROR(AVERAGEIF(南京!$A:$A, "曲苑杂坛", 南京!$F:$F), 0)</f>
        <v>1550</v>
      </c>
      <c r="AC12" s="5">
        <f>COUNTIF(南京!$A:$A, "体育比赛")</f>
        <v>3</v>
      </c>
      <c r="AD12" s="6">
        <f>IFERROR(SUMIF(南京!$A:$A, "体育比赛", 南京!$E:$E), 0)</f>
        <v>150</v>
      </c>
      <c r="AE12" s="6">
        <f>IFERROR(SUMIF(南京!$A:$A, "体育比赛", 南京!$F:$F), 0)</f>
        <v>1079</v>
      </c>
      <c r="AF12" s="6">
        <f>IFERROR(AVERAGEIF(南京!$A:$A, "体育比赛", 南京!$E:$E), 0)</f>
        <v>75</v>
      </c>
      <c r="AG12" s="6">
        <f>IFERROR(AVERAGEIF(南京!$A:$A, "体育比赛", 南京!$F:$F), 0)</f>
        <v>539.5</v>
      </c>
      <c r="AH12" s="5">
        <f>COUNTIF(南京!$A:$A, "度假休闲")</f>
        <v>2</v>
      </c>
      <c r="AI12" s="6">
        <f>IFERROR(SUMIF(南京!$A:$A, "度假休闲", 南京!$E:$E), 0)</f>
        <v>159</v>
      </c>
      <c r="AJ12" s="6">
        <f>IFERROR(SUMIF(南京!$A:$A, "度假休闲", 南京!$F:$F), 0)</f>
        <v>950</v>
      </c>
      <c r="AK12" s="6">
        <f>IFERROR(AVERAGEIF(南京!$A:$A, "度假休闲", 南京!$E:$E), 0)</f>
        <v>79.5</v>
      </c>
      <c r="AL12" s="6">
        <f>IFERROR(AVERAGEIF(南京!$A:$A, "度假休闲", 南京!$F:$F), 0)</f>
        <v>475</v>
      </c>
      <c r="AM12" s="5">
        <f>COUNTIF(南京!$A:$A, "儿童亲子")</f>
        <v>22</v>
      </c>
      <c r="AN12" s="6">
        <f>IFERROR(SUMIF(南京!$A:$A, "儿童亲子", 南京!$E:$E), 0)</f>
        <v>1546</v>
      </c>
      <c r="AO12" s="6">
        <f>IFERROR(SUMIF(南京!$A:$A, "儿童亲子", 南京!$F:$F), 0)</f>
        <v>6848</v>
      </c>
      <c r="AP12" s="6">
        <f>IFERROR(AVERAGEIF(南京!$A:$A, "儿童亲子", 南京!$E:$E), 0)</f>
        <v>77.3</v>
      </c>
      <c r="AQ12" s="6">
        <f>IFERROR(AVERAGEIF(南京!$A:$A, "儿童亲子", 南京!$F:$F), 0)</f>
        <v>342.4</v>
      </c>
      <c r="AR12" s="5">
        <f>COUNTIF(南京!$A:$A, "动漫")</f>
        <v>2</v>
      </c>
      <c r="AS12" s="6">
        <f>IFERROR(SUMIF(南京!$A:$A, "动漫", 南京!$E:$E), 0)</f>
        <v>160</v>
      </c>
      <c r="AT12" s="6">
        <f>IFERROR(SUMIF(南京!$A:$A, "动漫", 南京!$F:$F), 0)</f>
        <v>1000</v>
      </c>
      <c r="AU12" s="6">
        <f>IFERROR(AVERAGEIF(南京!$A:$A, "动漫", 南京!$E:$E), 0)</f>
        <v>80</v>
      </c>
      <c r="AV12" s="6">
        <f>IFERROR(AVERAGEIF(南京!$A:$A, "动漫", 南京!$F:$F), 0)</f>
        <v>500</v>
      </c>
    </row>
    <row r="13" spans="1:48" ht="15.6" x14ac:dyDescent="0.25">
      <c r="A13" s="1" t="s">
        <v>27</v>
      </c>
      <c r="B13" s="4">
        <f>COUNTA(无锡!$A:$A) - 1</f>
        <v>82</v>
      </c>
      <c r="C13" s="4">
        <v>7</v>
      </c>
      <c r="D13" s="5">
        <f>COUNTIF(无锡!$A:$A, "演唱会")</f>
        <v>3</v>
      </c>
      <c r="E13" s="6">
        <f>IFERROR(SUMIF(无锡!$A:$A, "演唱会", 无锡!$E:$E), 0)</f>
        <v>360</v>
      </c>
      <c r="F13" s="6">
        <f>IFERROR(SUMIF(无锡!$A:$A, "演唱会", 无锡!$F:$F), 0)</f>
        <v>1340</v>
      </c>
      <c r="G13" s="6">
        <f>IFERROR(AVERAGEIF(无锡!$A:$A, "演唱会", 无锡!$E:$E), 0)</f>
        <v>120</v>
      </c>
      <c r="H13" s="6">
        <f>IFERROR(AVERAGEIF(无锡!$A:$A, "演唱会", 无锡!$F:$F), 0)</f>
        <v>446.66666666666669</v>
      </c>
      <c r="I13" s="5">
        <f>COUNTIF(无锡!$A:$A, "音乐会")</f>
        <v>20</v>
      </c>
      <c r="J13" s="6">
        <f>IFERROR(SUMIF(无锡!$A:$A, "音乐会", 无锡!$E:$E), 0)</f>
        <v>1669</v>
      </c>
      <c r="K13" s="6">
        <f>IFERROR(SUMIF(无锡!$A:$A, "音乐会", 无锡!$F:$F), 0)</f>
        <v>5559</v>
      </c>
      <c r="L13" s="6">
        <f>IFERROR(AVERAGEIF(无锡!$A:$A, "音乐会", 无锡!$E:$E), 0)</f>
        <v>83.45</v>
      </c>
      <c r="M13" s="6">
        <f>IFERROR(AVERAGEIF(无锡!$A:$A, "音乐会", 无锡!$F:$F), 0)</f>
        <v>277.95</v>
      </c>
      <c r="N13" s="5">
        <f>COUNTIF(无锡!$A:$A, "话剧歌剧")</f>
        <v>24</v>
      </c>
      <c r="O13" s="6">
        <f>IFERROR(SUMIF(无锡!$A:$A, "话剧歌剧", 无锡!$E:$E), 0)</f>
        <v>1622</v>
      </c>
      <c r="P13" s="6">
        <f>IFERROR(SUMIF(无锡!$A:$A, "话剧歌剧", 无锡!$F:$F), 0)</f>
        <v>6120</v>
      </c>
      <c r="Q13" s="6">
        <f>IFERROR(AVERAGEIF(无锡!$A:$A, "话剧歌剧", 无锡!$E:$E), 0)</f>
        <v>67.583333333333329</v>
      </c>
      <c r="R13" s="6">
        <f>IFERROR(AVERAGEIF(无锡!$A:$A, "话剧歌剧", 无锡!$F:$F), 0)</f>
        <v>255</v>
      </c>
      <c r="S13" s="5">
        <f>COUNTIF(无锡!$A:$A, "舞蹈芭蕾")</f>
        <v>5</v>
      </c>
      <c r="T13" s="6">
        <f>IFERROR(SUMIF(无锡!$A:$A, "舞蹈芭蕾", 无锡!$E:$E), 0)</f>
        <v>510</v>
      </c>
      <c r="U13" s="6">
        <f>IFERROR(SUMIF(无锡!$A:$A, "舞蹈芭蕾", 无锡!$F:$F), 0)</f>
        <v>1840</v>
      </c>
      <c r="V13" s="6">
        <f>IFERROR(AVERAGEIF(无锡!$A:$A, "舞蹈芭蕾", 无锡!$E:$E), 0)</f>
        <v>102</v>
      </c>
      <c r="W13" s="6">
        <f>IFERROR(AVERAGEIF(无锡!$A:$A, "舞蹈芭蕾", 无锡!$F:$F), 0)</f>
        <v>368</v>
      </c>
      <c r="X13" s="5">
        <f>COUNTIF(无锡!$A:$A, "曲苑杂坛")</f>
        <v>8</v>
      </c>
      <c r="Y13" s="6">
        <f>IFERROR(SUMIF(无锡!$A:$A, "曲苑杂坛", 无锡!$E:$E), 0)</f>
        <v>520</v>
      </c>
      <c r="Z13" s="6">
        <f>IFERROR(SUMIF(无锡!$A:$A, "曲苑杂坛", 无锡!$F:$F), 0)</f>
        <v>1700</v>
      </c>
      <c r="AA13" s="6">
        <f>IFERROR(AVERAGEIF(无锡!$A:$A, "曲苑杂坛", 无锡!$E:$E), 0)</f>
        <v>65</v>
      </c>
      <c r="AB13" s="6">
        <f>IFERROR(AVERAGEIF(无锡!$A:$A, "曲苑杂坛", 无锡!$F:$F), 0)</f>
        <v>212.5</v>
      </c>
      <c r="AC13" s="5">
        <f>COUNTIF(无锡!$A:$A, "体育比赛")</f>
        <v>0</v>
      </c>
      <c r="AD13" s="6">
        <f>IFERROR(SUMIF(无锡!$A:$A, "体育比赛", 无锡!$E:$E), 0)</f>
        <v>0</v>
      </c>
      <c r="AE13" s="6">
        <f>IFERROR(SUMIF(无锡!$A:$A, "体育比赛", 无锡!$F:$F), 0)</f>
        <v>0</v>
      </c>
      <c r="AF13" s="6">
        <f>IFERROR(AVERAGEIF(无锡!$A:$A, "体育比赛", 无锡!$E:$E), 0)</f>
        <v>0</v>
      </c>
      <c r="AG13" s="6">
        <f>IFERROR(AVERAGEIF(无锡!$A:$A, "体育比赛", 无锡!$F:$F), 0)</f>
        <v>0</v>
      </c>
      <c r="AH13" s="5">
        <f>COUNTIF(无锡!$A:$A, "度假休闲")</f>
        <v>0</v>
      </c>
      <c r="AI13" s="6">
        <f>IFERROR(SUMIF(无锡!$A:$A, "度假休闲", 无锡!$E:$E), 0)</f>
        <v>0</v>
      </c>
      <c r="AJ13" s="6">
        <f>IFERROR(SUMIF(无锡!$A:$A, "度假休闲", 无锡!$F:$F), 0)</f>
        <v>0</v>
      </c>
      <c r="AK13" s="6">
        <f>IFERROR(AVERAGEIF(无锡!$A:$A, "度假休闲", 无锡!$E:$E), 0)</f>
        <v>0</v>
      </c>
      <c r="AL13" s="6">
        <f>IFERROR(AVERAGEIF(无锡!$A:$A, "度假休闲", 无锡!$F:$F), 0)</f>
        <v>0</v>
      </c>
      <c r="AM13" s="5">
        <f>COUNTIF(无锡!$A:$A, "儿童亲子")</f>
        <v>21</v>
      </c>
      <c r="AN13" s="6">
        <f>IFERROR(SUMIF(无锡!$A:$A, "儿童亲子", 无锡!$E:$E), 0)</f>
        <v>1222</v>
      </c>
      <c r="AO13" s="6">
        <f>IFERROR(SUMIF(无锡!$A:$A, "儿童亲子", 无锡!$F:$F), 0)</f>
        <v>4140</v>
      </c>
      <c r="AP13" s="6">
        <f>IFERROR(AVERAGEIF(无锡!$A:$A, "儿童亲子", 无锡!$E:$E), 0)</f>
        <v>58.19047619047619</v>
      </c>
      <c r="AQ13" s="6">
        <f>IFERROR(AVERAGEIF(无锡!$A:$A, "儿童亲子", 无锡!$F:$F), 0)</f>
        <v>197.14285714285714</v>
      </c>
      <c r="AR13" s="5">
        <f>COUNTIF(无锡!$A:$A, "动漫")</f>
        <v>1</v>
      </c>
      <c r="AS13" s="6">
        <f>IFERROR(SUMIF(无锡!$A:$A, "动漫", 无锡!$E:$E), 0)</f>
        <v>80</v>
      </c>
      <c r="AT13" s="6">
        <f>IFERROR(SUMIF(无锡!$A:$A, "动漫", 无锡!$F:$F), 0)</f>
        <v>280</v>
      </c>
      <c r="AU13" s="6">
        <f>IFERROR(AVERAGEIF(无锡!$A:$A, "动漫", 无锡!$E:$E), 0)</f>
        <v>80</v>
      </c>
      <c r="AV13" s="6">
        <f>IFERROR(AVERAGEIF(无锡!$A:$A, "动漫", 无锡!$F:$F), 0)</f>
        <v>280</v>
      </c>
    </row>
    <row r="14" spans="1:48" ht="15.6" x14ac:dyDescent="0.25">
      <c r="A14" s="1" t="s">
        <v>28</v>
      </c>
      <c r="B14" s="4">
        <f>COUNTA(苏州!$A:$A) - 1</f>
        <v>77</v>
      </c>
      <c r="C14" s="4">
        <v>13</v>
      </c>
      <c r="D14" s="5">
        <f>COUNTIF(苏州!$A:$A, "演唱会")</f>
        <v>5</v>
      </c>
      <c r="E14" s="6">
        <f>IFERROR(SUMIF(苏州!$A:$A, "演唱会", 苏州!$E:$E), 0)</f>
        <v>1270</v>
      </c>
      <c r="F14" s="6">
        <f>IFERROR(SUMIF(苏州!$A:$A, "演唱会", 苏州!$F:$F), 0)</f>
        <v>5537</v>
      </c>
      <c r="G14" s="6">
        <f>IFERROR(AVERAGEIF(苏州!$A:$A, "演唱会", 苏州!$E:$E), 0)</f>
        <v>254</v>
      </c>
      <c r="H14" s="6">
        <f>IFERROR(AVERAGEIF(苏州!$A:$A, "演唱会", 苏州!$F:$F), 0)</f>
        <v>1107.4000000000001</v>
      </c>
      <c r="I14" s="5">
        <f>COUNTIF(苏州!$A:$A, "音乐会")</f>
        <v>16</v>
      </c>
      <c r="J14" s="6">
        <f>IFERROR(SUMIF(苏州!$A:$A, "音乐会", 苏州!$E:$E), 0)</f>
        <v>930</v>
      </c>
      <c r="K14" s="6">
        <f>IFERROR(SUMIF(苏州!$A:$A, "音乐会", 苏州!$F:$F), 0)</f>
        <v>5380</v>
      </c>
      <c r="L14" s="6">
        <f>IFERROR(AVERAGEIF(苏州!$A:$A, "音乐会", 苏州!$E:$E), 0)</f>
        <v>66.428571428571431</v>
      </c>
      <c r="M14" s="6">
        <f>IFERROR(AVERAGEIF(苏州!$A:$A, "音乐会", 苏州!$F:$F), 0)</f>
        <v>384.28571428571428</v>
      </c>
      <c r="N14" s="5">
        <f>COUNTIF(苏州!$A:$A, "话剧歌剧")</f>
        <v>23</v>
      </c>
      <c r="O14" s="6">
        <f>IFERROR(SUMIF(苏州!$A:$A, "话剧歌剧", 苏州!$E:$E), 0)</f>
        <v>1380</v>
      </c>
      <c r="P14" s="6">
        <f>IFERROR(SUMIF(苏州!$A:$A, "话剧歌剧", 苏州!$F:$F), 0)</f>
        <v>9340</v>
      </c>
      <c r="Q14" s="6">
        <f>IFERROR(AVERAGEIF(苏州!$A:$A, "话剧歌剧", 苏州!$E:$E), 0)</f>
        <v>76.666666666666671</v>
      </c>
      <c r="R14" s="6">
        <f>IFERROR(AVERAGEIF(苏州!$A:$A, "话剧歌剧", 苏州!$F:$F), 0)</f>
        <v>518.88888888888891</v>
      </c>
      <c r="S14" s="5">
        <f>COUNTIF(苏州!$A:$A, "舞蹈芭蕾")</f>
        <v>3</v>
      </c>
      <c r="T14" s="6">
        <f>IFERROR(SUMIF(苏州!$A:$A, "舞蹈芭蕾", 苏州!$E:$E), 0)</f>
        <v>260</v>
      </c>
      <c r="U14" s="6">
        <f>IFERROR(SUMIF(苏州!$A:$A, "舞蹈芭蕾", 苏州!$F:$F), 0)</f>
        <v>2040</v>
      </c>
      <c r="V14" s="6">
        <f>IFERROR(AVERAGEIF(苏州!$A:$A, "舞蹈芭蕾", 苏州!$E:$E), 0)</f>
        <v>86.666666666666671</v>
      </c>
      <c r="W14" s="6">
        <f>IFERROR(AVERAGEIF(苏州!$A:$A, "舞蹈芭蕾", 苏州!$F:$F), 0)</f>
        <v>680</v>
      </c>
      <c r="X14" s="5">
        <f>COUNTIF(苏州!$A:$A, "曲苑杂坛")</f>
        <v>7</v>
      </c>
      <c r="Y14" s="6">
        <f>IFERROR(SUMIF(苏州!$A:$A, "曲苑杂坛", 苏州!$E:$E), 0)</f>
        <v>496</v>
      </c>
      <c r="Z14" s="6">
        <f>IFERROR(SUMIF(苏州!$A:$A, "曲苑杂坛", 苏州!$F:$F), 0)</f>
        <v>1826</v>
      </c>
      <c r="AA14" s="6">
        <f>IFERROR(AVERAGEIF(苏州!$A:$A, "曲苑杂坛", 苏州!$E:$E), 0)</f>
        <v>82.666666666666671</v>
      </c>
      <c r="AB14" s="6">
        <f>IFERROR(AVERAGEIF(苏州!$A:$A, "曲苑杂坛", 苏州!$F:$F), 0)</f>
        <v>304.33333333333331</v>
      </c>
      <c r="AC14" s="5">
        <f>COUNTIF(苏州!$A:$A, "体育比赛")</f>
        <v>2</v>
      </c>
      <c r="AD14" s="6">
        <f>IFERROR(SUMIF(苏州!$A:$A, "体育比赛", 苏州!$E:$E), 0)</f>
        <v>100</v>
      </c>
      <c r="AE14" s="6">
        <f>IFERROR(SUMIF(苏州!$A:$A, "体育比赛", 苏州!$F:$F), 0)</f>
        <v>800</v>
      </c>
      <c r="AF14" s="6">
        <f>IFERROR(AVERAGEIF(苏州!$A:$A, "体育比赛", 苏州!$E:$E), 0)</f>
        <v>50</v>
      </c>
      <c r="AG14" s="6">
        <f>IFERROR(AVERAGEIF(苏州!$A:$A, "体育比赛", 苏州!$F:$F), 0)</f>
        <v>400</v>
      </c>
      <c r="AH14" s="5">
        <f>COUNTIF(苏州!$A:$A, "度假休闲")</f>
        <v>3</v>
      </c>
      <c r="AI14" s="6">
        <f>IFERROR(SUMIF(苏州!$A:$A, "度假休闲", 苏州!$E:$E), 0)</f>
        <v>109</v>
      </c>
      <c r="AJ14" s="6">
        <f>IFERROR(SUMIF(苏州!$A:$A, "度假休闲", 苏州!$F:$F), 0)</f>
        <v>599</v>
      </c>
      <c r="AK14" s="6">
        <f>IFERROR(AVERAGEIF(苏州!$A:$A, "度假休闲", 苏州!$E:$E), 0)</f>
        <v>54.5</v>
      </c>
      <c r="AL14" s="6">
        <f>IFERROR(AVERAGEIF(苏州!$A:$A, "度假休闲", 苏州!$F:$F), 0)</f>
        <v>299.5</v>
      </c>
      <c r="AM14" s="5">
        <f>COUNTIF(苏州!$A:$A, "儿童亲子")</f>
        <v>18</v>
      </c>
      <c r="AN14" s="6">
        <f>IFERROR(SUMIF(苏州!$A:$A, "儿童亲子", 苏州!$E:$E), 0)</f>
        <v>859</v>
      </c>
      <c r="AO14" s="6">
        <f>IFERROR(SUMIF(苏州!$A:$A, "儿童亲子", 苏州!$F:$F), 0)</f>
        <v>4419</v>
      </c>
      <c r="AP14" s="6">
        <f>IFERROR(AVERAGEIF(苏州!$A:$A, "儿童亲子", 苏州!$E:$E), 0)</f>
        <v>71.583333333333329</v>
      </c>
      <c r="AQ14" s="6">
        <f>IFERROR(AVERAGEIF(苏州!$A:$A, "儿童亲子", 苏州!$F:$F), 0)</f>
        <v>368.25</v>
      </c>
      <c r="AR14" s="5">
        <f>COUNTIF(苏州!$A:$A, "动漫")</f>
        <v>0</v>
      </c>
      <c r="AS14" s="6">
        <f>IFERROR(SUMIF(苏州!$A:$A, "动漫", 苏州!$E:$E), 0)</f>
        <v>0</v>
      </c>
      <c r="AT14" s="6">
        <f>IFERROR(SUMIF(苏州!$A:$A, "动漫", 苏州!$F:$F), 0)</f>
        <v>0</v>
      </c>
      <c r="AU14" s="6">
        <f>IFERROR(AVERAGEIF(苏州!$A:$A, "动漫", 苏州!$E:$E), 0)</f>
        <v>0</v>
      </c>
      <c r="AV14" s="6">
        <f>IFERROR(AVERAGEIF(苏州!$A:$A, "动漫", 苏州!$F:$F), 0)</f>
        <v>0</v>
      </c>
    </row>
    <row r="15" spans="1:48" ht="15.6" x14ac:dyDescent="0.25">
      <c r="A15" s="1" t="s">
        <v>29</v>
      </c>
      <c r="B15" s="4">
        <f>COUNTA(宁波!$A:$A) - 1</f>
        <v>65</v>
      </c>
      <c r="C15" s="4">
        <v>14</v>
      </c>
      <c r="D15" s="5">
        <f>COUNTIF(宁波!$A:$A, "演唱会")</f>
        <v>7</v>
      </c>
      <c r="E15" s="6">
        <f>IFERROR(SUMIF(宁波!$A:$A, "演唱会", 宁波!$E:$E), 0)</f>
        <v>500</v>
      </c>
      <c r="F15" s="6">
        <f>IFERROR(SUMIF(宁波!$A:$A, "演唱会", 宁波!$F:$F), 0)</f>
        <v>1310</v>
      </c>
      <c r="G15" s="6">
        <f>IFERROR(AVERAGEIF(宁波!$A:$A, "演唱会", 宁波!$E:$E), 0)</f>
        <v>71.428571428571431</v>
      </c>
      <c r="H15" s="6">
        <f>IFERROR(AVERAGEIF(宁波!$A:$A, "演唱会", 宁波!$F:$F), 0)</f>
        <v>187.14285714285714</v>
      </c>
      <c r="I15" s="5">
        <f>COUNTIF(宁波!$A:$A, "音乐会")</f>
        <v>13</v>
      </c>
      <c r="J15" s="6">
        <f>IFERROR(SUMIF(宁波!$A:$A, "音乐会", 宁波!$E:$E), 0)</f>
        <v>1143</v>
      </c>
      <c r="K15" s="6">
        <f>IFERROR(SUMIF(宁波!$A:$A, "音乐会", 宁波!$F:$F), 0)</f>
        <v>5360</v>
      </c>
      <c r="L15" s="6">
        <f>IFERROR(AVERAGEIF(宁波!$A:$A, "音乐会", 宁波!$E:$E), 0)</f>
        <v>87.92307692307692</v>
      </c>
      <c r="M15" s="6">
        <f>IFERROR(AVERAGEIF(宁波!$A:$A, "音乐会", 宁波!$F:$F), 0)</f>
        <v>412.30769230769232</v>
      </c>
      <c r="N15" s="5">
        <f>COUNTIF(宁波!$A:$A, "话剧歌剧")</f>
        <v>19</v>
      </c>
      <c r="O15" s="6">
        <f>IFERROR(SUMIF(宁波!$A:$A, "话剧歌剧", 宁波!$E:$E), 0)</f>
        <v>1813</v>
      </c>
      <c r="P15" s="6">
        <f>IFERROR(SUMIF(宁波!$A:$A, "话剧歌剧", 宁波!$F:$F), 0)</f>
        <v>8240</v>
      </c>
      <c r="Q15" s="6">
        <f>IFERROR(AVERAGEIF(宁波!$A:$A, "话剧歌剧", 宁波!$E:$E), 0)</f>
        <v>95.421052631578945</v>
      </c>
      <c r="R15" s="6">
        <f>IFERROR(AVERAGEIF(宁波!$A:$A, "话剧歌剧", 宁波!$F:$F), 0)</f>
        <v>433.68421052631578</v>
      </c>
      <c r="S15" s="5">
        <f>COUNTIF(宁波!$A:$A, "舞蹈芭蕾")</f>
        <v>6</v>
      </c>
      <c r="T15" s="6">
        <f>IFERROR(SUMIF(宁波!$A:$A, "舞蹈芭蕾", 宁波!$E:$E), 0)</f>
        <v>670</v>
      </c>
      <c r="U15" s="6">
        <f>IFERROR(SUMIF(宁波!$A:$A, "舞蹈芭蕾", 宁波!$F:$F), 0)</f>
        <v>3295</v>
      </c>
      <c r="V15" s="6">
        <f>IFERROR(AVERAGEIF(宁波!$A:$A, "舞蹈芭蕾", 宁波!$E:$E), 0)</f>
        <v>111.66666666666667</v>
      </c>
      <c r="W15" s="6">
        <f>IFERROR(AVERAGEIF(宁波!$A:$A, "舞蹈芭蕾", 宁波!$F:$F), 0)</f>
        <v>549.16666666666663</v>
      </c>
      <c r="X15" s="5">
        <f>COUNTIF(宁波!$A:$A, "曲苑杂坛")</f>
        <v>4</v>
      </c>
      <c r="Y15" s="6">
        <f>IFERROR(SUMIF(宁波!$A:$A, "曲苑杂坛", 宁波!$E:$E), 0)</f>
        <v>350</v>
      </c>
      <c r="Z15" s="6">
        <f>IFERROR(SUMIF(宁波!$A:$A, "曲苑杂坛", 宁波!$F:$F), 0)</f>
        <v>5720</v>
      </c>
      <c r="AA15" s="6">
        <f>IFERROR(AVERAGEIF(宁波!$A:$A, "曲苑杂坛", 宁波!$E:$E), 0)</f>
        <v>87.5</v>
      </c>
      <c r="AB15" s="6">
        <f>IFERROR(AVERAGEIF(宁波!$A:$A, "曲苑杂坛", 宁波!$F:$F), 0)</f>
        <v>1430</v>
      </c>
      <c r="AC15" s="5">
        <f>COUNTIF(宁波!$A:$A, "体育比赛")</f>
        <v>0</v>
      </c>
      <c r="AD15" s="6">
        <f>IFERROR(SUMIF(宁波!$A:$A, "体育比赛", 宁波!$E:$E), 0)</f>
        <v>0</v>
      </c>
      <c r="AE15" s="6">
        <f>IFERROR(SUMIF(宁波!$A:$A, "体育比赛", 宁波!$F:$F), 0)</f>
        <v>0</v>
      </c>
      <c r="AF15" s="6">
        <f>IFERROR(AVERAGEIF(宁波!$A:$A, "体育比赛", 宁波!$E:$E), 0)</f>
        <v>0</v>
      </c>
      <c r="AG15" s="6">
        <f>IFERROR(AVERAGEIF(宁波!$A:$A, "体育比赛", 宁波!$F:$F), 0)</f>
        <v>0</v>
      </c>
      <c r="AH15" s="5">
        <f>COUNTIF(宁波!$A:$A, "度假休闲")</f>
        <v>3</v>
      </c>
      <c r="AI15" s="6">
        <f>IFERROR(SUMIF(宁波!$A:$A, "度假休闲", 宁波!$E:$E), 0)</f>
        <v>302</v>
      </c>
      <c r="AJ15" s="6">
        <f>IFERROR(SUMIF(宁波!$A:$A, "度假休闲", 宁波!$F:$F), 0)</f>
        <v>2379</v>
      </c>
      <c r="AK15" s="6">
        <f>IFERROR(AVERAGEIF(宁波!$A:$A, "度假休闲", 宁波!$E:$E), 0)</f>
        <v>100.66666666666667</v>
      </c>
      <c r="AL15" s="6">
        <f>IFERROR(AVERAGEIF(宁波!$A:$A, "度假休闲", 宁波!$F:$F), 0)</f>
        <v>793</v>
      </c>
      <c r="AM15" s="5">
        <f>COUNTIF(宁波!$A:$A, "儿童亲子")</f>
        <v>10</v>
      </c>
      <c r="AN15" s="6">
        <f>IFERROR(SUMIF(宁波!$A:$A, "儿童亲子", 宁波!$E:$E), 0)</f>
        <v>703</v>
      </c>
      <c r="AO15" s="6">
        <f>IFERROR(SUMIF(宁波!$A:$A, "儿童亲子", 宁波!$F:$F), 0)</f>
        <v>2474</v>
      </c>
      <c r="AP15" s="6">
        <f>IFERROR(AVERAGEIF(宁波!$A:$A, "儿童亲子", 宁波!$E:$E), 0)</f>
        <v>70.3</v>
      </c>
      <c r="AQ15" s="6">
        <f>IFERROR(AVERAGEIF(宁波!$A:$A, "儿童亲子", 宁波!$F:$F), 0)</f>
        <v>247.4</v>
      </c>
      <c r="AR15" s="5">
        <f>COUNTIF(宁波!$A:$A, "动漫")</f>
        <v>3</v>
      </c>
      <c r="AS15" s="6">
        <f>IFERROR(SUMIF(宁波!$A:$A, "动漫", 宁波!$E:$E), 0)</f>
        <v>240</v>
      </c>
      <c r="AT15" s="6">
        <f>IFERROR(SUMIF(宁波!$A:$A, "动漫", 宁波!$F:$F), 0)</f>
        <v>1254</v>
      </c>
      <c r="AU15" s="6">
        <f>IFERROR(AVERAGEIF(宁波!$A:$A, "动漫", 宁波!$E:$E), 0)</f>
        <v>80</v>
      </c>
      <c r="AV15" s="6">
        <f>IFERROR(AVERAGEIF(宁波!$A:$A, "动漫", 宁波!$F:$F), 0)</f>
        <v>418</v>
      </c>
    </row>
    <row r="16" spans="1:48" ht="15.6" x14ac:dyDescent="0.25">
      <c r="A16" s="1" t="s">
        <v>30</v>
      </c>
      <c r="B16" s="4">
        <f>COUNTA(南昌!$A:$A) - 1</f>
        <v>55</v>
      </c>
      <c r="C16" s="4">
        <v>14</v>
      </c>
      <c r="D16" s="5">
        <f>COUNTIF(南昌!$A:$A, "演唱会")</f>
        <v>4</v>
      </c>
      <c r="E16" s="6">
        <f>IFERROR(SUMIF(南昌!$A:$A, "演唱会", 南昌!$E:$E), 0)</f>
        <v>710</v>
      </c>
      <c r="F16" s="6">
        <f>IFERROR(SUMIF(南昌!$A:$A, "演唱会", 南昌!$F:$F), 0)</f>
        <v>2460</v>
      </c>
      <c r="G16" s="6">
        <f>IFERROR(AVERAGEIF(南昌!$A:$A, "演唱会", 南昌!$E:$E), 0)</f>
        <v>177.5</v>
      </c>
      <c r="H16" s="6">
        <f>IFERROR(AVERAGEIF(南昌!$A:$A, "演唱会", 南昌!$F:$F), 0)</f>
        <v>615</v>
      </c>
      <c r="I16" s="5">
        <f>COUNTIF(南昌!$A:$A, "音乐会")</f>
        <v>21</v>
      </c>
      <c r="J16" s="6">
        <f>IFERROR(SUMIF(南昌!$A:$A, "音乐会", 南昌!$E:$E), 0)</f>
        <v>1150</v>
      </c>
      <c r="K16" s="6">
        <f>IFERROR(SUMIF(南昌!$A:$A, "音乐会", 南昌!$F:$F), 0)</f>
        <v>3600</v>
      </c>
      <c r="L16" s="6">
        <f>IFERROR(AVERAGEIF(南昌!$A:$A, "音乐会", 南昌!$E:$E), 0)</f>
        <v>57.5</v>
      </c>
      <c r="M16" s="6">
        <f>IFERROR(AVERAGEIF(南昌!$A:$A, "音乐会", 南昌!$F:$F), 0)</f>
        <v>180</v>
      </c>
      <c r="N16" s="5">
        <f>COUNTIF(南昌!$A:$A, "话剧歌剧")</f>
        <v>14</v>
      </c>
      <c r="O16" s="6">
        <f>IFERROR(SUMIF(南昌!$A:$A, "话剧歌剧", 南昌!$E:$E), 0)</f>
        <v>1068</v>
      </c>
      <c r="P16" s="6">
        <f>IFERROR(SUMIF(南昌!$A:$A, "话剧歌剧", 南昌!$F:$F), 0)</f>
        <v>5065</v>
      </c>
      <c r="Q16" s="6">
        <f>IFERROR(AVERAGEIF(南昌!$A:$A, "话剧歌剧", 南昌!$E:$E), 0)</f>
        <v>76.285714285714292</v>
      </c>
      <c r="R16" s="6">
        <f>IFERROR(AVERAGEIF(南昌!$A:$A, "话剧歌剧", 南昌!$F:$F), 0)</f>
        <v>361.78571428571428</v>
      </c>
      <c r="S16" s="5">
        <f>COUNTIF(南昌!$A:$A, "舞蹈芭蕾")</f>
        <v>3</v>
      </c>
      <c r="T16" s="6">
        <f>IFERROR(SUMIF(南昌!$A:$A, "舞蹈芭蕾", 南昌!$E:$E), 0)</f>
        <v>240</v>
      </c>
      <c r="U16" s="6">
        <f>IFERROR(SUMIF(南昌!$A:$A, "舞蹈芭蕾", 南昌!$F:$F), 0)</f>
        <v>640</v>
      </c>
      <c r="V16" s="6">
        <f>IFERROR(AVERAGEIF(南昌!$A:$A, "舞蹈芭蕾", 南昌!$E:$E), 0)</f>
        <v>80</v>
      </c>
      <c r="W16" s="6">
        <f>IFERROR(AVERAGEIF(南昌!$A:$A, "舞蹈芭蕾", 南昌!$F:$F), 0)</f>
        <v>213.33333333333334</v>
      </c>
      <c r="X16" s="5">
        <f>COUNTIF(南昌!$A:$A, "曲苑杂坛")</f>
        <v>2</v>
      </c>
      <c r="Y16" s="6">
        <f>IFERROR(SUMIF(南昌!$A:$A, "曲苑杂坛", 南昌!$E:$E), 0)</f>
        <v>70</v>
      </c>
      <c r="Z16" s="6">
        <f>IFERROR(SUMIF(南昌!$A:$A, "曲苑杂坛", 南昌!$F:$F), 0)</f>
        <v>280</v>
      </c>
      <c r="AA16" s="6">
        <f>IFERROR(AVERAGEIF(南昌!$A:$A, "曲苑杂坛", 南昌!$E:$E), 0)</f>
        <v>35</v>
      </c>
      <c r="AB16" s="6">
        <f>IFERROR(AVERAGEIF(南昌!$A:$A, "曲苑杂坛", 南昌!$F:$F), 0)</f>
        <v>140</v>
      </c>
      <c r="AC16" s="5">
        <f>COUNTIF(南昌!$A:$A, "体育比赛")</f>
        <v>0</v>
      </c>
      <c r="AD16" s="6">
        <f>IFERROR(SUMIF(南昌!$A:$A, "体育比赛", 南昌!$E:$E), 0)</f>
        <v>0</v>
      </c>
      <c r="AE16" s="6">
        <f>IFERROR(SUMIF(南昌!$A:$A, "体育比赛", 南昌!$F:$F), 0)</f>
        <v>0</v>
      </c>
      <c r="AF16" s="6">
        <f>IFERROR(AVERAGEIF(南昌!$A:$A, "体育比赛", 南昌!$E:$E), 0)</f>
        <v>0</v>
      </c>
      <c r="AG16" s="6">
        <f>IFERROR(AVERAGEIF(南昌!$A:$A, "体育比赛", 南昌!$F:$F), 0)</f>
        <v>0</v>
      </c>
      <c r="AH16" s="5">
        <f>COUNTIF(南昌!$A:$A, "度假休闲")</f>
        <v>1</v>
      </c>
      <c r="AI16" s="6">
        <f>IFERROR(SUMIF(南昌!$A:$A, "度假休闲", 南昌!$E:$E), 0)</f>
        <v>40</v>
      </c>
      <c r="AJ16" s="6">
        <f>IFERROR(SUMIF(南昌!$A:$A, "度假休闲", 南昌!$F:$F), 0)</f>
        <v>90</v>
      </c>
      <c r="AK16" s="6">
        <f>IFERROR(AVERAGEIF(南昌!$A:$A, "度假休闲", 南昌!$E:$E), 0)</f>
        <v>40</v>
      </c>
      <c r="AL16" s="6">
        <f>IFERROR(AVERAGEIF(南昌!$A:$A, "度假休闲", 南昌!$F:$F), 0)</f>
        <v>90</v>
      </c>
      <c r="AM16" s="5">
        <f>COUNTIF(南昌!$A:$A, "儿童亲子")</f>
        <v>10</v>
      </c>
      <c r="AN16" s="6">
        <f>IFERROR(SUMIF(南昌!$A:$A, "儿童亲子", 南昌!$E:$E), 0)</f>
        <v>790</v>
      </c>
      <c r="AO16" s="6">
        <f>IFERROR(SUMIF(南昌!$A:$A, "儿童亲子", 南昌!$F:$F), 0)</f>
        <v>3250</v>
      </c>
      <c r="AP16" s="6">
        <f>IFERROR(AVERAGEIF(南昌!$A:$A, "儿童亲子", 南昌!$E:$E), 0)</f>
        <v>79</v>
      </c>
      <c r="AQ16" s="6">
        <f>IFERROR(AVERAGEIF(南昌!$A:$A, "儿童亲子", 南昌!$F:$F), 0)</f>
        <v>325</v>
      </c>
      <c r="AR16" s="5">
        <f>COUNTIF(南昌!$A:$A, "动漫")</f>
        <v>0</v>
      </c>
      <c r="AS16" s="6">
        <f>IFERROR(SUMIF(南昌!$A:$A, "动漫", 南昌!$E:$E), 0)</f>
        <v>0</v>
      </c>
      <c r="AT16" s="6">
        <f>IFERROR(SUMIF(南昌!$A:$A, "动漫", 南昌!$F:$F), 0)</f>
        <v>0</v>
      </c>
      <c r="AU16" s="6">
        <f>IFERROR(AVERAGEIF(南昌!$A:$A, "动漫", 南昌!$E:$E), 0)</f>
        <v>0</v>
      </c>
      <c r="AV16" s="6">
        <f>IFERROR(AVERAGEIF(南昌!$A:$A, "动漫", 南昌!$F:$F), 0)</f>
        <v>0</v>
      </c>
    </row>
    <row r="17" spans="1:48" ht="15.6" x14ac:dyDescent="0.25">
      <c r="A17" s="1" t="s">
        <v>31</v>
      </c>
      <c r="B17" s="4">
        <f>COUNTA(西安!$A:$A) - 1</f>
        <v>48</v>
      </c>
      <c r="C17" s="4">
        <v>17</v>
      </c>
      <c r="D17" s="5">
        <f>COUNTIF(西安!$A:$A, "演唱会")</f>
        <v>9</v>
      </c>
      <c r="E17" s="6">
        <f>IFERROR(SUMIF(西安!$A:$A, "演唱会", 西安!$E:$E), 0)</f>
        <v>1629</v>
      </c>
      <c r="F17" s="6">
        <f>IFERROR(SUMIF(西安!$A:$A, "演唱会", 西安!$F:$F), 0)</f>
        <v>5317</v>
      </c>
      <c r="G17" s="6">
        <f>IFERROR(AVERAGEIF(西安!$A:$A, "演唱会", 西安!$E:$E), 0)</f>
        <v>181</v>
      </c>
      <c r="H17" s="6">
        <f>IFERROR(AVERAGEIF(西安!$A:$A, "演唱会", 西安!$F:$F), 0)</f>
        <v>590.77777777777783</v>
      </c>
      <c r="I17" s="5">
        <f>COUNTIF(西安!$A:$A, "音乐会")</f>
        <v>13</v>
      </c>
      <c r="J17" s="6">
        <f>IFERROR(SUMIF(西安!$A:$A, "音乐会", 西安!$E:$E), 0)</f>
        <v>1520</v>
      </c>
      <c r="K17" s="6">
        <f>IFERROR(SUMIF(西安!$A:$A, "音乐会", 西安!$F:$F), 0)</f>
        <v>5640</v>
      </c>
      <c r="L17" s="6">
        <f>IFERROR(AVERAGEIF(西安!$A:$A, "音乐会", 西安!$E:$E), 0)</f>
        <v>116.92307692307692</v>
      </c>
      <c r="M17" s="6">
        <f>IFERROR(AVERAGEIF(西安!$A:$A, "音乐会", 西安!$F:$F), 0)</f>
        <v>433.84615384615387</v>
      </c>
      <c r="N17" s="5">
        <f>COUNTIF(西安!$A:$A, "话剧歌剧")</f>
        <v>11</v>
      </c>
      <c r="O17" s="6">
        <f>IFERROR(SUMIF(西安!$A:$A, "话剧歌剧", 西安!$E:$E), 0)</f>
        <v>1070</v>
      </c>
      <c r="P17" s="6">
        <f>IFERROR(SUMIF(西安!$A:$A, "话剧歌剧", 西安!$F:$F), 0)</f>
        <v>8100</v>
      </c>
      <c r="Q17" s="6">
        <f>IFERROR(AVERAGEIF(西安!$A:$A, "话剧歌剧", 西安!$E:$E), 0)</f>
        <v>97.272727272727266</v>
      </c>
      <c r="R17" s="6">
        <f>IFERROR(AVERAGEIF(西安!$A:$A, "话剧歌剧", 西安!$F:$F), 0)</f>
        <v>736.36363636363637</v>
      </c>
      <c r="S17" s="5">
        <f>COUNTIF(西安!$A:$A, "舞蹈芭蕾")</f>
        <v>3</v>
      </c>
      <c r="T17" s="6">
        <f>IFERROR(SUMIF(西安!$A:$A, "舞蹈芭蕾", 西安!$E:$E), 0)</f>
        <v>440</v>
      </c>
      <c r="U17" s="6">
        <f>IFERROR(SUMIF(西安!$A:$A, "舞蹈芭蕾", 西安!$F:$F), 0)</f>
        <v>2160</v>
      </c>
      <c r="V17" s="6">
        <f>IFERROR(AVERAGEIF(西安!$A:$A, "舞蹈芭蕾", 西安!$E:$E), 0)</f>
        <v>146.66666666666666</v>
      </c>
      <c r="W17" s="6">
        <f>IFERROR(AVERAGEIF(西安!$A:$A, "舞蹈芭蕾", 西安!$F:$F), 0)</f>
        <v>720</v>
      </c>
      <c r="X17" s="5">
        <f>COUNTIF(西安!$A:$A, "曲苑杂坛")</f>
        <v>3</v>
      </c>
      <c r="Y17" s="6">
        <f>IFERROR(SUMIF(西安!$A:$A, "曲苑杂坛", 西安!$E:$E), 0)</f>
        <v>403</v>
      </c>
      <c r="Z17" s="6">
        <f>IFERROR(SUMIF(西安!$A:$A, "曲苑杂坛", 西安!$F:$F), 0)</f>
        <v>1748</v>
      </c>
      <c r="AA17" s="6">
        <f>IFERROR(AVERAGEIF(西安!$A:$A, "曲苑杂坛", 西安!$E:$E), 0)</f>
        <v>134.33333333333334</v>
      </c>
      <c r="AB17" s="6">
        <f>IFERROR(AVERAGEIF(西安!$A:$A, "曲苑杂坛", 西安!$F:$F), 0)</f>
        <v>582.66666666666663</v>
      </c>
      <c r="AC17" s="5">
        <f>COUNTIF(西安!$A:$A, "体育比赛")</f>
        <v>3</v>
      </c>
      <c r="AD17" s="6">
        <f>IFERROR(SUMIF(西安!$A:$A, "体育比赛", 西安!$E:$E), 0)</f>
        <v>324</v>
      </c>
      <c r="AE17" s="6">
        <f>IFERROR(SUMIF(西安!$A:$A, "体育比赛", 西安!$F:$F), 0)</f>
        <v>890</v>
      </c>
      <c r="AF17" s="6">
        <f>IFERROR(AVERAGEIF(西安!$A:$A, "体育比赛", 西安!$E:$E), 0)</f>
        <v>108</v>
      </c>
      <c r="AG17" s="6">
        <f>IFERROR(AVERAGEIF(西安!$A:$A, "体育比赛", 西安!$F:$F), 0)</f>
        <v>296.66666666666669</v>
      </c>
      <c r="AH17" s="5">
        <f>COUNTIF(西安!$A:$A, "度假休闲")</f>
        <v>2</v>
      </c>
      <c r="AI17" s="6">
        <f>IFERROR(SUMIF(西安!$A:$A, "度假休闲", 西安!$E:$E), 0)</f>
        <v>98</v>
      </c>
      <c r="AJ17" s="6">
        <f>IFERROR(SUMIF(西安!$A:$A, "度假休闲", 西安!$F:$F), 0)</f>
        <v>118</v>
      </c>
      <c r="AK17" s="6">
        <f>IFERROR(AVERAGEIF(西安!$A:$A, "度假休闲", 西安!$E:$E), 0)</f>
        <v>49</v>
      </c>
      <c r="AL17" s="6">
        <f>IFERROR(AVERAGEIF(西安!$A:$A, "度假休闲", 西安!$F:$F), 0)</f>
        <v>59</v>
      </c>
      <c r="AM17" s="5">
        <f>COUNTIF(西安!$A:$A, "儿童亲子")</f>
        <v>4</v>
      </c>
      <c r="AN17" s="6">
        <f>IFERROR(SUMIF(西安!$A:$A, "儿童亲子", 西安!$E:$E), 0)</f>
        <v>350</v>
      </c>
      <c r="AO17" s="6">
        <f>IFERROR(SUMIF(西安!$A:$A, "儿童亲子", 西安!$F:$F), 0)</f>
        <v>2450</v>
      </c>
      <c r="AP17" s="6">
        <f>IFERROR(AVERAGEIF(西安!$A:$A, "儿童亲子", 西安!$E:$E), 0)</f>
        <v>87.5</v>
      </c>
      <c r="AQ17" s="6">
        <f>IFERROR(AVERAGEIF(西安!$A:$A, "儿童亲子", 西安!$F:$F), 0)</f>
        <v>612.5</v>
      </c>
      <c r="AR17" s="5">
        <f>COUNTIF(西安!$A:$A, "动漫")</f>
        <v>0</v>
      </c>
      <c r="AS17" s="6">
        <f>IFERROR(SUMIF(西安!$A:$A, "动漫", 西安!$E:$E), 0)</f>
        <v>0</v>
      </c>
      <c r="AT17" s="6">
        <f>IFERROR(SUMIF(西安!$A:$A, "动漫", 西安!$F:$F), 0)</f>
        <v>0</v>
      </c>
      <c r="AU17" s="6">
        <f>IFERROR(AVERAGEIF(西安!$A:$A, "动漫", 西安!$E:$E), 0)</f>
        <v>0</v>
      </c>
      <c r="AV17" s="6">
        <f>IFERROR(AVERAGEIF(西安!$A:$A, "动漫", 西安!$F:$F), 0)</f>
        <v>0</v>
      </c>
    </row>
    <row r="18" spans="1:48" ht="15.6" x14ac:dyDescent="0.25">
      <c r="A18" s="1" t="s">
        <v>32</v>
      </c>
      <c r="B18" s="4">
        <f>COUNTA(郑州!$A:$A) - 1</f>
        <v>48</v>
      </c>
      <c r="C18" s="4">
        <v>11</v>
      </c>
      <c r="D18" s="5">
        <f>COUNTIF(郑州!$A:$A, "演唱会")</f>
        <v>4</v>
      </c>
      <c r="E18" s="6">
        <f>IFERROR(SUMIF(郑州!$A:$A, "演唱会", 郑州!$E:$E), 0)</f>
        <v>1120</v>
      </c>
      <c r="F18" s="6">
        <f>IFERROR(SUMIF(郑州!$A:$A, "演唱会", 郑州!$F:$F), 0)</f>
        <v>4839</v>
      </c>
      <c r="G18" s="6">
        <f>IFERROR(AVERAGEIF(郑州!$A:$A, "演唱会", 郑州!$E:$E), 0)</f>
        <v>280</v>
      </c>
      <c r="H18" s="6">
        <f>IFERROR(AVERAGEIF(郑州!$A:$A, "演唱会", 郑州!$F:$F), 0)</f>
        <v>1209.75</v>
      </c>
      <c r="I18" s="5">
        <f>COUNTIF(郑州!$A:$A, "音乐会")</f>
        <v>13</v>
      </c>
      <c r="J18" s="6">
        <f>IFERROR(SUMIF(郑州!$A:$A, "音乐会", 郑州!$E:$E), 0)</f>
        <v>560</v>
      </c>
      <c r="K18" s="6">
        <f>IFERROR(SUMIF(郑州!$A:$A, "音乐会", 郑州!$F:$F), 0)</f>
        <v>2400</v>
      </c>
      <c r="L18" s="6">
        <f>IFERROR(AVERAGEIF(郑州!$A:$A, "音乐会", 郑州!$E:$E), 0)</f>
        <v>43.07692307692308</v>
      </c>
      <c r="M18" s="6">
        <f>IFERROR(AVERAGEIF(郑州!$A:$A, "音乐会", 郑州!$F:$F), 0)</f>
        <v>184.61538461538461</v>
      </c>
      <c r="N18" s="5">
        <f>COUNTIF(郑州!$A:$A, "话剧歌剧")</f>
        <v>8</v>
      </c>
      <c r="O18" s="6">
        <f>IFERROR(SUMIF(郑州!$A:$A, "话剧歌剧", 郑州!$E:$E), 0)</f>
        <v>260</v>
      </c>
      <c r="P18" s="6">
        <f>IFERROR(SUMIF(郑州!$A:$A, "话剧歌剧", 郑州!$F:$F), 0)</f>
        <v>1210</v>
      </c>
      <c r="Q18" s="6">
        <f>IFERROR(AVERAGEIF(郑州!$A:$A, "话剧歌剧", 郑州!$E:$E), 0)</f>
        <v>43.333333333333336</v>
      </c>
      <c r="R18" s="6">
        <f>IFERROR(AVERAGEIF(郑州!$A:$A, "话剧歌剧", 郑州!$F:$F), 0)</f>
        <v>201.66666666666666</v>
      </c>
      <c r="S18" s="5">
        <f>COUNTIF(郑州!$A:$A, "舞蹈芭蕾")</f>
        <v>3</v>
      </c>
      <c r="T18" s="6">
        <f>IFERROR(SUMIF(郑州!$A:$A, "舞蹈芭蕾", 郑州!$E:$E), 0)</f>
        <v>180</v>
      </c>
      <c r="U18" s="6">
        <f>IFERROR(SUMIF(郑州!$A:$A, "舞蹈芭蕾", 郑州!$F:$F), 0)</f>
        <v>1560</v>
      </c>
      <c r="V18" s="6">
        <f>IFERROR(AVERAGEIF(郑州!$A:$A, "舞蹈芭蕾", 郑州!$E:$E), 0)</f>
        <v>60</v>
      </c>
      <c r="W18" s="6">
        <f>IFERROR(AVERAGEIF(郑州!$A:$A, "舞蹈芭蕾", 郑州!$F:$F), 0)</f>
        <v>520</v>
      </c>
      <c r="X18" s="5">
        <f>COUNTIF(郑州!$A:$A, "曲苑杂坛")</f>
        <v>10</v>
      </c>
      <c r="Y18" s="6">
        <f>IFERROR(SUMIF(郑州!$A:$A, "曲苑杂坛", 郑州!$E:$E), 0)</f>
        <v>798</v>
      </c>
      <c r="Z18" s="6">
        <f>IFERROR(SUMIF(郑州!$A:$A, "曲苑杂坛", 郑州!$F:$F), 0)</f>
        <v>4598</v>
      </c>
      <c r="AA18" s="6">
        <f>IFERROR(AVERAGEIF(郑州!$A:$A, "曲苑杂坛", 郑州!$E:$E), 0)</f>
        <v>79.8</v>
      </c>
      <c r="AB18" s="6">
        <f>IFERROR(AVERAGEIF(郑州!$A:$A, "曲苑杂坛", 郑州!$F:$F), 0)</f>
        <v>459.8</v>
      </c>
      <c r="AC18" s="5">
        <f>COUNTIF(郑州!$A:$A, "体育比赛")</f>
        <v>0</v>
      </c>
      <c r="AD18" s="6">
        <f>IFERROR(SUMIF(郑州!$A:$A, "体育比赛", 郑州!$E:$E), 0)</f>
        <v>0</v>
      </c>
      <c r="AE18" s="6">
        <f>IFERROR(SUMIF(郑州!$A:$A, "体育比赛", 郑州!$F:$F), 0)</f>
        <v>0</v>
      </c>
      <c r="AF18" s="6">
        <f>IFERROR(AVERAGEIF(郑州!$A:$A, "体育比赛", 郑州!$E:$E), 0)</f>
        <v>0</v>
      </c>
      <c r="AG18" s="6">
        <f>IFERROR(AVERAGEIF(郑州!$A:$A, "体育比赛", 郑州!$F:$F), 0)</f>
        <v>0</v>
      </c>
      <c r="AH18" s="5">
        <f>COUNTIF(郑州!$A:$A, "度假休闲")</f>
        <v>2</v>
      </c>
      <c r="AI18" s="6">
        <f>IFERROR(SUMIF(郑州!$A:$A, "度假休闲", 郑州!$E:$E), 0)</f>
        <v>158</v>
      </c>
      <c r="AJ18" s="6">
        <f>IFERROR(SUMIF(郑州!$A:$A, "度假休闲", 郑州!$F:$F), 0)</f>
        <v>208</v>
      </c>
      <c r="AK18" s="6">
        <f>IFERROR(AVERAGEIF(郑州!$A:$A, "度假休闲", 郑州!$E:$E), 0)</f>
        <v>79</v>
      </c>
      <c r="AL18" s="6">
        <f>IFERROR(AVERAGEIF(郑州!$A:$A, "度假休闲", 郑州!$F:$F), 0)</f>
        <v>104</v>
      </c>
      <c r="AM18" s="5">
        <f>COUNTIF(郑州!$A:$A, "儿童亲子")</f>
        <v>8</v>
      </c>
      <c r="AN18" s="6">
        <f>IFERROR(SUMIF(郑州!$A:$A, "儿童亲子", 郑州!$E:$E), 0)</f>
        <v>260</v>
      </c>
      <c r="AO18" s="6">
        <f>IFERROR(SUMIF(郑州!$A:$A, "儿童亲子", 郑州!$F:$F), 0)</f>
        <v>1210</v>
      </c>
      <c r="AP18" s="6">
        <f>IFERROR(AVERAGEIF(郑州!$A:$A, "儿童亲子", 郑州!$E:$E), 0)</f>
        <v>43.333333333333336</v>
      </c>
      <c r="AQ18" s="6">
        <f>IFERROR(AVERAGEIF(郑州!$A:$A, "儿童亲子", 郑州!$F:$F), 0)</f>
        <v>201.66666666666666</v>
      </c>
      <c r="AR18" s="5">
        <f>COUNTIF(郑州!$A:$A, "动漫")</f>
        <v>0</v>
      </c>
      <c r="AS18" s="6">
        <f>IFERROR(SUMIF(郑州!$A:$A, "动漫", 郑州!$E:$E), 0)</f>
        <v>0</v>
      </c>
      <c r="AT18" s="6">
        <f>IFERROR(SUMIF(郑州!$A:$A, "动漫", 郑州!$F:$F), 0)</f>
        <v>0</v>
      </c>
      <c r="AU18" s="6">
        <f>IFERROR(AVERAGEIF(郑州!$A:$A, "动漫", 郑州!$E:$E), 0)</f>
        <v>0</v>
      </c>
      <c r="AV18" s="6">
        <f>IFERROR(AVERAGEIF(郑州!$A:$A, "动漫", 郑州!$F:$F), 0)</f>
        <v>0</v>
      </c>
    </row>
    <row r="19" spans="1:48" ht="15.6" x14ac:dyDescent="0.25">
      <c r="A19" s="1" t="s">
        <v>33</v>
      </c>
      <c r="B19" s="4">
        <f>COUNTA(太原!$A:$A) - 1</f>
        <v>52</v>
      </c>
      <c r="C19" s="4">
        <v>8</v>
      </c>
      <c r="D19" s="5">
        <f>COUNTIF(太原!$A:$A, "演唱会")</f>
        <v>2</v>
      </c>
      <c r="E19" s="6">
        <f>IFERROR(SUMIF(太原!$A:$A, "演唱会", 太原!$E:$E), 0)</f>
        <v>660</v>
      </c>
      <c r="F19" s="6">
        <f>IFERROR(SUMIF(太原!$A:$A, "演唱会", 太原!$F:$F), 0)</f>
        <v>3860</v>
      </c>
      <c r="G19" s="6">
        <f>IFERROR(AVERAGEIF(太原!$A:$A, "演唱会", 太原!$E:$E), 0)</f>
        <v>330</v>
      </c>
      <c r="H19" s="6">
        <f>IFERROR(AVERAGEIF(太原!$A:$A, "演唱会", 太原!$F:$F), 0)</f>
        <v>1930</v>
      </c>
      <c r="I19" s="5">
        <f>COUNTIF(太原!$A:$A, "音乐会")</f>
        <v>18</v>
      </c>
      <c r="J19" s="6">
        <f>IFERROR(SUMIF(太原!$A:$A, "音乐会", 太原!$E:$E), 0)</f>
        <v>992</v>
      </c>
      <c r="K19" s="6">
        <f>IFERROR(SUMIF(太原!$A:$A, "音乐会", 太原!$F:$F), 0)</f>
        <v>9702</v>
      </c>
      <c r="L19" s="6">
        <f>IFERROR(AVERAGEIF(太原!$A:$A, "音乐会", 太原!$E:$E), 0)</f>
        <v>55.111111111111114</v>
      </c>
      <c r="M19" s="6">
        <f>IFERROR(AVERAGEIF(太原!$A:$A, "音乐会", 太原!$F:$F), 0)</f>
        <v>539</v>
      </c>
      <c r="N19" s="5">
        <f>COUNTIF(太原!$A:$A, "话剧歌剧")</f>
        <v>9</v>
      </c>
      <c r="O19" s="6">
        <f>IFERROR(SUMIF(太原!$A:$A, "话剧歌剧", 太原!$E:$E), 0)</f>
        <v>539</v>
      </c>
      <c r="P19" s="6">
        <f>IFERROR(SUMIF(太原!$A:$A, "话剧歌剧", 太原!$F:$F), 0)</f>
        <v>3828</v>
      </c>
      <c r="Q19" s="6">
        <f>IFERROR(AVERAGEIF(太原!$A:$A, "话剧歌剧", 太原!$E:$E), 0)</f>
        <v>59.888888888888886</v>
      </c>
      <c r="R19" s="6">
        <f>IFERROR(AVERAGEIF(太原!$A:$A, "话剧歌剧", 太原!$F:$F), 0)</f>
        <v>425.33333333333331</v>
      </c>
      <c r="S19" s="5">
        <f>COUNTIF(太原!$A:$A, "舞蹈芭蕾")</f>
        <v>3</v>
      </c>
      <c r="T19" s="6">
        <f>IFERROR(SUMIF(太原!$A:$A, "舞蹈芭蕾", 太原!$E:$E), 0)</f>
        <v>180</v>
      </c>
      <c r="U19" s="6">
        <f>IFERROR(SUMIF(太原!$A:$A, "舞蹈芭蕾", 太原!$F:$F), 0)</f>
        <v>860</v>
      </c>
      <c r="V19" s="6">
        <f>IFERROR(AVERAGEIF(太原!$A:$A, "舞蹈芭蕾", 太原!$E:$E), 0)</f>
        <v>60</v>
      </c>
      <c r="W19" s="6">
        <f>IFERROR(AVERAGEIF(太原!$A:$A, "舞蹈芭蕾", 太原!$F:$F), 0)</f>
        <v>286.66666666666669</v>
      </c>
      <c r="X19" s="5">
        <f>COUNTIF(太原!$A:$A, "曲苑杂坛")</f>
        <v>6</v>
      </c>
      <c r="Y19" s="6">
        <f>IFERROR(SUMIF(太原!$A:$A, "曲苑杂坛", 太原!$E:$E), 0)</f>
        <v>518</v>
      </c>
      <c r="Z19" s="6">
        <f>IFERROR(SUMIF(太原!$A:$A, "曲苑杂坛", 太原!$F:$F), 0)</f>
        <v>1818</v>
      </c>
      <c r="AA19" s="6">
        <f>IFERROR(AVERAGEIF(太原!$A:$A, "曲苑杂坛", 太原!$E:$E), 0)</f>
        <v>86.333333333333329</v>
      </c>
      <c r="AB19" s="6">
        <f>IFERROR(AVERAGEIF(太原!$A:$A, "曲苑杂坛", 太原!$F:$F), 0)</f>
        <v>303</v>
      </c>
      <c r="AC19" s="5">
        <f>COUNTIF(太原!$A:$A, "体育比赛")</f>
        <v>0</v>
      </c>
      <c r="AD19" s="6">
        <f>IFERROR(SUMIF(太原!$A:$A, "体育比赛", 太原!$E:$E), 0)</f>
        <v>0</v>
      </c>
      <c r="AE19" s="6">
        <f>IFERROR(SUMIF(太原!$A:$A, "体育比赛", 太原!$F:$F), 0)</f>
        <v>0</v>
      </c>
      <c r="AF19" s="6">
        <f>IFERROR(AVERAGEIF(太原!$A:$A, "体育比赛", 太原!$E:$E), 0)</f>
        <v>0</v>
      </c>
      <c r="AG19" s="6">
        <f>IFERROR(AVERAGEIF(太原!$A:$A, "体育比赛", 太原!$F:$F), 0)</f>
        <v>0</v>
      </c>
      <c r="AH19" s="5">
        <f>COUNTIF(太原!$A:$A, "度假休闲")</f>
        <v>1</v>
      </c>
      <c r="AI19" s="6">
        <f>IFERROR(SUMIF(太原!$A:$A, "度假休闲", 太原!$E:$E), 0)</f>
        <v>150</v>
      </c>
      <c r="AJ19" s="6">
        <f>IFERROR(SUMIF(太原!$A:$A, "度假休闲", 太原!$F:$F), 0)</f>
        <v>398</v>
      </c>
      <c r="AK19" s="6">
        <f>IFERROR(AVERAGEIF(太原!$A:$A, "度假休闲", 太原!$E:$E), 0)</f>
        <v>150</v>
      </c>
      <c r="AL19" s="6">
        <f>IFERROR(AVERAGEIF(太原!$A:$A, "度假休闲", 太原!$F:$F), 0)</f>
        <v>398</v>
      </c>
      <c r="AM19" s="5">
        <f>COUNTIF(太原!$A:$A, "儿童亲子")</f>
        <v>8</v>
      </c>
      <c r="AN19" s="6">
        <f>IFERROR(SUMIF(太原!$A:$A, "儿童亲子", 太原!$E:$E), 0)</f>
        <v>220</v>
      </c>
      <c r="AO19" s="6">
        <f>IFERROR(SUMIF(太原!$A:$A, "儿童亲子", 太原!$F:$F), 0)</f>
        <v>980</v>
      </c>
      <c r="AP19" s="6">
        <f>IFERROR(AVERAGEIF(太原!$A:$A, "儿童亲子", 太原!$E:$E), 0)</f>
        <v>27.5</v>
      </c>
      <c r="AQ19" s="6">
        <f>IFERROR(AVERAGEIF(太原!$A:$A, "儿童亲子", 太原!$F:$F), 0)</f>
        <v>122.5</v>
      </c>
      <c r="AR19" s="5">
        <f>COUNTIF(太原!$A:$A, "动漫")</f>
        <v>5</v>
      </c>
      <c r="AS19" s="6">
        <f>IFERROR(SUMIF(太原!$A:$A, "动漫", 太原!$E:$E), 0)</f>
        <v>310</v>
      </c>
      <c r="AT19" s="6">
        <f>IFERROR(SUMIF(太原!$A:$A, "动漫", 太原!$F:$F), 0)</f>
        <v>3180</v>
      </c>
      <c r="AU19" s="6">
        <f>IFERROR(AVERAGEIF(太原!$A:$A, "动漫", 太原!$E:$E), 0)</f>
        <v>62</v>
      </c>
      <c r="AV19" s="6">
        <f>IFERROR(AVERAGEIF(太原!$A:$A, "动漫", 太原!$F:$F), 0)</f>
        <v>636</v>
      </c>
    </row>
    <row r="20" spans="1:48" ht="15.6" x14ac:dyDescent="0.25">
      <c r="A20" s="1" t="s">
        <v>34</v>
      </c>
      <c r="B20" s="4">
        <f>COUNTA(桂林!$A:$A) - 1</f>
        <v>34</v>
      </c>
      <c r="C20" s="4">
        <v>1</v>
      </c>
      <c r="D20" s="5">
        <f>COUNTIF(桂林!$A:$A, "演唱会")</f>
        <v>0</v>
      </c>
      <c r="E20" s="6">
        <f>IFERROR(SUMIF(桂林!$A:$A, "演唱会", 桂林!$E:$E), 0)</f>
        <v>0</v>
      </c>
      <c r="F20" s="6">
        <f>IFERROR(SUMIF(桂林!$A:$A, "演唱会", 桂林!$F:$F), 0)</f>
        <v>0</v>
      </c>
      <c r="G20" s="6">
        <f>IFERROR(AVERAGEIF(桂林!$A:$A, "演唱会", 桂林!$E:$E), 0)</f>
        <v>0</v>
      </c>
      <c r="H20" s="6">
        <f>IFERROR(AVERAGEIF(桂林!$A:$A, "演唱会", 桂林!$F:$F), 0)</f>
        <v>0</v>
      </c>
      <c r="I20" s="5">
        <f>COUNTIF(桂林!$A:$A, "音乐会")</f>
        <v>0</v>
      </c>
      <c r="J20" s="6">
        <f>IFERROR(SUMIF(桂林!$A:$A, "音乐会", 桂林!$E:$E), 0)</f>
        <v>0</v>
      </c>
      <c r="K20" s="6">
        <f>IFERROR(SUMIF(桂林!$A:$A, "音乐会", 桂林!$F:$F), 0)</f>
        <v>0</v>
      </c>
      <c r="L20" s="6">
        <f>IFERROR(AVERAGEIF(桂林!$A:$A, "音乐会", 桂林!$E:$E), 0)</f>
        <v>0</v>
      </c>
      <c r="M20" s="6">
        <f>IFERROR(AVERAGEIF(桂林!$A:$A, "音乐会", 桂林!$F:$F), 0)</f>
        <v>0</v>
      </c>
      <c r="N20" s="5">
        <f>COUNTIF(桂林!$A:$A, "话剧歌剧")</f>
        <v>0</v>
      </c>
      <c r="O20" s="6">
        <f>IFERROR(SUMIF(桂林!$A:$A, "话剧歌剧", 桂林!$E:$E), 0)</f>
        <v>0</v>
      </c>
      <c r="P20" s="6">
        <f>IFERROR(SUMIF(桂林!$A:$A, "话剧歌剧", 桂林!$F:$F), 0)</f>
        <v>0</v>
      </c>
      <c r="Q20" s="6">
        <f>IFERROR(AVERAGEIF(桂林!$A:$A, "话剧歌剧", 桂林!$E:$E), 0)</f>
        <v>0</v>
      </c>
      <c r="R20" s="6">
        <f>IFERROR(AVERAGEIF(桂林!$A:$A, "话剧歌剧", 桂林!$F:$F), 0)</f>
        <v>0</v>
      </c>
      <c r="S20" s="5">
        <f>COUNTIF(桂林!$A:$A, "舞蹈芭蕾")</f>
        <v>0</v>
      </c>
      <c r="T20" s="6">
        <f>IFERROR(SUMIF(桂林!$A:$A, "舞蹈芭蕾", 桂林!$E:$E), 0)</f>
        <v>0</v>
      </c>
      <c r="U20" s="6">
        <f>IFERROR(SUMIF(桂林!$A:$A, "舞蹈芭蕾", 桂林!$F:$F), 0)</f>
        <v>0</v>
      </c>
      <c r="V20" s="6">
        <f>IFERROR(AVERAGEIF(桂林!$A:$A, "舞蹈芭蕾", 桂林!$E:$E), 0)</f>
        <v>0</v>
      </c>
      <c r="W20" s="6">
        <f>IFERROR(AVERAGEIF(桂林!$A:$A, "舞蹈芭蕾", 桂林!$F:$F), 0)</f>
        <v>0</v>
      </c>
      <c r="X20" s="5">
        <f>COUNTIF(桂林!$A:$A, "曲苑杂坛")</f>
        <v>0</v>
      </c>
      <c r="Y20" s="6">
        <f>IFERROR(SUMIF(桂林!$A:$A, "曲苑杂坛", 桂林!$E:$E), 0)</f>
        <v>0</v>
      </c>
      <c r="Z20" s="6">
        <f>IFERROR(SUMIF(桂林!$A:$A, "曲苑杂坛", 桂林!$F:$F), 0)</f>
        <v>0</v>
      </c>
      <c r="AA20" s="6">
        <f>IFERROR(AVERAGEIF(桂林!$A:$A, "曲苑杂坛", 桂林!$E:$E), 0)</f>
        <v>0</v>
      </c>
      <c r="AB20" s="6">
        <f>IFERROR(AVERAGEIF(桂林!$A:$A, "曲苑杂坛", 桂林!$F:$F), 0)</f>
        <v>0</v>
      </c>
      <c r="AC20" s="5">
        <f>COUNTIF(桂林!$A:$A, "体育比赛")</f>
        <v>0</v>
      </c>
      <c r="AD20" s="6">
        <f>IFERROR(SUMIF(桂林!$A:$A, "体育比赛", 桂林!$E:$E), 0)</f>
        <v>0</v>
      </c>
      <c r="AE20" s="6">
        <f>IFERROR(SUMIF(桂林!$A:$A, "体育比赛", 桂林!$F:$F), 0)</f>
        <v>0</v>
      </c>
      <c r="AF20" s="6">
        <f>IFERROR(AVERAGEIF(桂林!$A:$A, "体育比赛", 桂林!$E:$E), 0)</f>
        <v>0</v>
      </c>
      <c r="AG20" s="6">
        <f>IFERROR(AVERAGEIF(桂林!$A:$A, "体育比赛", 桂林!$F:$F), 0)</f>
        <v>0</v>
      </c>
      <c r="AH20" s="5">
        <f>COUNTIF(桂林!$A:$A, "度假休闲")</f>
        <v>34</v>
      </c>
      <c r="AI20" s="6">
        <f>IFERROR(SUMIF(桂林!$A:$A, "度假休闲", 桂林!$E:$E), 0)</f>
        <v>2230</v>
      </c>
      <c r="AJ20" s="6">
        <f>IFERROR(SUMIF(桂林!$A:$A, "度假休闲", 桂林!$F:$F), 0)</f>
        <v>2328</v>
      </c>
      <c r="AK20" s="6">
        <f>IFERROR(AVERAGEIF(桂林!$A:$A, "度假休闲", 桂林!$E:$E), 0)</f>
        <v>65.588235294117652</v>
      </c>
      <c r="AL20" s="6">
        <f>IFERROR(AVERAGEIF(桂林!$A:$A, "度假休闲", 桂林!$F:$F), 0)</f>
        <v>68.470588235294116</v>
      </c>
      <c r="AM20" s="5">
        <f>COUNTIF(桂林!$A:$A, "儿童亲子")</f>
        <v>0</v>
      </c>
      <c r="AN20" s="6">
        <f>IFERROR(SUMIF(桂林!$A:$A, "儿童亲子", 桂林!$E:$E), 0)</f>
        <v>0</v>
      </c>
      <c r="AO20" s="6">
        <f>IFERROR(SUMIF(桂林!$A:$A, "儿童亲子", 桂林!$F:$F), 0)</f>
        <v>0</v>
      </c>
      <c r="AP20" s="6">
        <f>IFERROR(AVERAGEIF(桂林!$A:$A, "儿童亲子", 桂林!$E:$E), 0)</f>
        <v>0</v>
      </c>
      <c r="AQ20" s="6">
        <f>IFERROR(AVERAGEIF(桂林!$A:$A, "儿童亲子", 桂林!$F:$F), 0)</f>
        <v>0</v>
      </c>
      <c r="AR20" s="5">
        <f>COUNTIF(桂林!$A:$A, "动漫")</f>
        <v>0</v>
      </c>
      <c r="AS20" s="6">
        <f>IFERROR(SUMIF(桂林!$A:$A, "动漫", 桂林!$E:$E), 0)</f>
        <v>0</v>
      </c>
      <c r="AT20" s="6">
        <f>IFERROR(SUMIF(桂林!$A:$A, "动漫", 桂林!$F:$F), 0)</f>
        <v>0</v>
      </c>
      <c r="AU20" s="6">
        <f>IFERROR(AVERAGEIF(桂林!$A:$A, "动漫", 桂林!$E:$E), 0)</f>
        <v>0</v>
      </c>
      <c r="AV20" s="6">
        <f>IFERROR(AVERAGEIF(桂林!$A:$A, "动漫", 桂林!$F:$F), 0)</f>
        <v>0</v>
      </c>
    </row>
    <row r="21" spans="1:48" ht="15.6" x14ac:dyDescent="0.25">
      <c r="A21" s="1" t="s">
        <v>35</v>
      </c>
      <c r="B21" s="4">
        <f>COUNTA(沈阳!$A:$A) - 1</f>
        <v>37</v>
      </c>
      <c r="C21" s="4">
        <v>13</v>
      </c>
      <c r="D21" s="5">
        <f>COUNTIF(沈阳!$A:$A, "演唱会")</f>
        <v>1</v>
      </c>
      <c r="E21" s="6">
        <f>IFERROR(SUMIF(沈阳!$A:$A, "演唱会", 沈阳!$E:$E), 0)</f>
        <v>255</v>
      </c>
      <c r="F21" s="6">
        <f>IFERROR(SUMIF(沈阳!$A:$A, "演唱会", 沈阳!$F:$F), 0)</f>
        <v>1255</v>
      </c>
      <c r="G21" s="6">
        <f>IFERROR(AVERAGEIF(沈阳!$A:$A, "演唱会", 沈阳!$E:$E), 0)</f>
        <v>255</v>
      </c>
      <c r="H21" s="6">
        <f>IFERROR(AVERAGEIF(沈阳!$A:$A, "演唱会", 沈阳!$F:$F), 0)</f>
        <v>1255</v>
      </c>
      <c r="I21" s="5">
        <f>COUNTIF(沈阳!$A:$A, "音乐会")</f>
        <v>10</v>
      </c>
      <c r="J21" s="6">
        <f>IFERROR(SUMIF(沈阳!$A:$A, "音乐会", 沈阳!$E:$E), 0)</f>
        <v>920</v>
      </c>
      <c r="K21" s="6">
        <f>IFERROR(SUMIF(沈阳!$A:$A, "音乐会", 沈阳!$F:$F), 0)</f>
        <v>3770</v>
      </c>
      <c r="L21" s="6">
        <f>IFERROR(AVERAGEIF(沈阳!$A:$A, "音乐会", 沈阳!$E:$E), 0)</f>
        <v>102.22222222222223</v>
      </c>
      <c r="M21" s="6">
        <f>IFERROR(AVERAGEIF(沈阳!$A:$A, "音乐会", 沈阳!$F:$F), 0)</f>
        <v>418.88888888888891</v>
      </c>
      <c r="N21" s="5">
        <f>COUNTIF(沈阳!$A:$A, "话剧歌剧")</f>
        <v>16</v>
      </c>
      <c r="O21" s="6">
        <f>IFERROR(SUMIF(沈阳!$A:$A, "话剧歌剧", 沈阳!$E:$E), 0)</f>
        <v>910</v>
      </c>
      <c r="P21" s="6">
        <f>IFERROR(SUMIF(沈阳!$A:$A, "话剧歌剧", 沈阳!$F:$F), 0)</f>
        <v>7086</v>
      </c>
      <c r="Q21" s="6">
        <f>IFERROR(AVERAGEIF(沈阳!$A:$A, "话剧歌剧", 沈阳!$E:$E), 0)</f>
        <v>65</v>
      </c>
      <c r="R21" s="6">
        <f>IFERROR(AVERAGEIF(沈阳!$A:$A, "话剧歌剧", 沈阳!$F:$F), 0)</f>
        <v>506.14285714285717</v>
      </c>
      <c r="S21" s="5">
        <f>COUNTIF(沈阳!$A:$A, "舞蹈芭蕾")</f>
        <v>0</v>
      </c>
      <c r="T21" s="6">
        <f>IFERROR(SUMIF(沈阳!$A:$A, "舞蹈芭蕾", 沈阳!$E:$E), 0)</f>
        <v>0</v>
      </c>
      <c r="U21" s="6">
        <f>IFERROR(SUMIF(沈阳!$A:$A, "舞蹈芭蕾", 沈阳!$F:$F), 0)</f>
        <v>0</v>
      </c>
      <c r="V21" s="6">
        <f>IFERROR(AVERAGEIF(沈阳!$A:$A, "舞蹈芭蕾", 沈阳!$E:$E), 0)</f>
        <v>0</v>
      </c>
      <c r="W21" s="6">
        <f>IFERROR(AVERAGEIF(沈阳!$A:$A, "舞蹈芭蕾", 沈阳!$F:$F), 0)</f>
        <v>0</v>
      </c>
      <c r="X21" s="5">
        <f>COUNTIF(沈阳!$A:$A, "曲苑杂坛")</f>
        <v>5</v>
      </c>
      <c r="Y21" s="6">
        <f>IFERROR(SUMIF(沈阳!$A:$A, "曲苑杂坛", 沈阳!$E:$E), 0)</f>
        <v>508</v>
      </c>
      <c r="Z21" s="6">
        <f>IFERROR(SUMIF(沈阳!$A:$A, "曲苑杂坛", 沈阳!$F:$F), 0)</f>
        <v>2048</v>
      </c>
      <c r="AA21" s="6">
        <f>IFERROR(AVERAGEIF(沈阳!$A:$A, "曲苑杂坛", 沈阳!$E:$E), 0)</f>
        <v>127</v>
      </c>
      <c r="AB21" s="6">
        <f>IFERROR(AVERAGEIF(沈阳!$A:$A, "曲苑杂坛", 沈阳!$F:$F), 0)</f>
        <v>512</v>
      </c>
      <c r="AC21" s="5">
        <f>COUNTIF(沈阳!$A:$A, "体育比赛")</f>
        <v>0</v>
      </c>
      <c r="AD21" s="6">
        <f>IFERROR(SUMIF(沈阳!$A:$A, "体育比赛", 沈阳!$E:$E), 0)</f>
        <v>0</v>
      </c>
      <c r="AE21" s="6">
        <f>IFERROR(SUMIF(沈阳!$A:$A, "体育比赛", 沈阳!$F:$F), 0)</f>
        <v>0</v>
      </c>
      <c r="AF21" s="6">
        <f>IFERROR(AVERAGEIF(沈阳!$A:$A, "体育比赛", 沈阳!$E:$E), 0)</f>
        <v>0</v>
      </c>
      <c r="AG21" s="6">
        <f>IFERROR(AVERAGEIF(沈阳!$A:$A, "体育比赛", 沈阳!$F:$F), 0)</f>
        <v>0</v>
      </c>
      <c r="AH21" s="5">
        <f>COUNTIF(沈阳!$A:$A, "度假休闲")</f>
        <v>0</v>
      </c>
      <c r="AI21" s="6">
        <f>IFERROR(SUMIF(沈阳!$A:$A, "度假休闲", 沈阳!$E:$E), 0)</f>
        <v>0</v>
      </c>
      <c r="AJ21" s="6">
        <f>IFERROR(SUMIF(沈阳!$A:$A, "度假休闲", 沈阳!$F:$F), 0)</f>
        <v>0</v>
      </c>
      <c r="AK21" s="6">
        <f>IFERROR(AVERAGEIF(沈阳!$A:$A, "度假休闲", 沈阳!$E:$E), 0)</f>
        <v>0</v>
      </c>
      <c r="AL21" s="6">
        <f>IFERROR(AVERAGEIF(沈阳!$A:$A, "度假休闲", 沈阳!$F:$F), 0)</f>
        <v>0</v>
      </c>
      <c r="AM21" s="5">
        <f>COUNTIF(沈阳!$A:$A, "儿童亲子")</f>
        <v>5</v>
      </c>
      <c r="AN21" s="6">
        <f>IFERROR(SUMIF(沈阳!$A:$A, "儿童亲子", 沈阳!$E:$E), 0)</f>
        <v>310</v>
      </c>
      <c r="AO21" s="6">
        <f>IFERROR(SUMIF(沈阳!$A:$A, "儿童亲子", 沈阳!$F:$F), 0)</f>
        <v>1650</v>
      </c>
      <c r="AP21" s="6">
        <f>IFERROR(AVERAGEIF(沈阳!$A:$A, "儿童亲子", 沈阳!$E:$E), 0)</f>
        <v>77.5</v>
      </c>
      <c r="AQ21" s="6">
        <f>IFERROR(AVERAGEIF(沈阳!$A:$A, "儿童亲子", 沈阳!$F:$F), 0)</f>
        <v>412.5</v>
      </c>
      <c r="AR21" s="5">
        <f>COUNTIF(沈阳!$A:$A, "动漫")</f>
        <v>0</v>
      </c>
      <c r="AS21" s="6">
        <f>IFERROR(SUMIF(沈阳!$A:$A, "动漫", 沈阳!$E:$E), 0)</f>
        <v>0</v>
      </c>
      <c r="AT21" s="6">
        <f>IFERROR(SUMIF(沈阳!$A:$A, "动漫", 沈阳!$F:$F), 0)</f>
        <v>0</v>
      </c>
      <c r="AU21" s="6">
        <f>IFERROR(AVERAGEIF(沈阳!$A:$A, "动漫", 沈阳!$E:$E), 0)</f>
        <v>0</v>
      </c>
      <c r="AV21" s="6">
        <f>IFERROR(AVERAGEIF(沈阳!$A:$A, "动漫", 沈阳!$F:$F), 0)</f>
        <v>0</v>
      </c>
    </row>
    <row r="22" spans="1:48" ht="15.6" x14ac:dyDescent="0.25">
      <c r="A22" s="1" t="s">
        <v>36</v>
      </c>
      <c r="B22" s="4">
        <f>COUNTA(东莞!$A:$A) - 1</f>
        <v>38</v>
      </c>
      <c r="C22" s="4">
        <v>3</v>
      </c>
      <c r="D22" s="5">
        <f>COUNTIF(东莞!$A:$A, "演唱会")</f>
        <v>1</v>
      </c>
      <c r="E22" s="6">
        <f>IFERROR(SUMIF(东莞!$A:$A, "演唱会", 东莞!$E:$E), 0)</f>
        <v>380</v>
      </c>
      <c r="F22" s="6">
        <f>IFERROR(SUMIF(东莞!$A:$A, "演唱会", 东莞!$F:$F), 0)</f>
        <v>1280</v>
      </c>
      <c r="G22" s="6">
        <f>IFERROR(AVERAGEIF(东莞!$A:$A, "演唱会", 东莞!$E:$E), 0)</f>
        <v>380</v>
      </c>
      <c r="H22" s="6">
        <f>IFERROR(AVERAGEIF(东莞!$A:$A, "演唱会", 东莞!$F:$F), 0)</f>
        <v>1280</v>
      </c>
      <c r="I22" s="5">
        <f>COUNTIF(东莞!$A:$A, "音乐会")</f>
        <v>13</v>
      </c>
      <c r="J22" s="6">
        <f>IFERROR(SUMIF(东莞!$A:$A, "音乐会", 东莞!$E:$E), 0)</f>
        <v>414</v>
      </c>
      <c r="K22" s="6">
        <f>IFERROR(SUMIF(东莞!$A:$A, "音乐会", 东莞!$F:$F), 0)</f>
        <v>1810</v>
      </c>
      <c r="L22" s="6">
        <f>IFERROR(AVERAGEIF(东莞!$A:$A, "音乐会", 东莞!$E:$E), 0)</f>
        <v>31.846153846153847</v>
      </c>
      <c r="M22" s="6">
        <f>IFERROR(AVERAGEIF(东莞!$A:$A, "音乐会", 东莞!$F:$F), 0)</f>
        <v>139.23076923076923</v>
      </c>
      <c r="N22" s="5">
        <f>COUNTIF(东莞!$A:$A, "话剧歌剧")</f>
        <v>10</v>
      </c>
      <c r="O22" s="6">
        <f>IFERROR(SUMIF(东莞!$A:$A, "话剧歌剧", 东莞!$E:$E), 0)</f>
        <v>310</v>
      </c>
      <c r="P22" s="6">
        <f>IFERROR(SUMIF(东莞!$A:$A, "话剧歌剧", 东莞!$F:$F), 0)</f>
        <v>1600</v>
      </c>
      <c r="Q22" s="6">
        <f>IFERROR(AVERAGEIF(东莞!$A:$A, "话剧歌剧", 东莞!$E:$E), 0)</f>
        <v>31</v>
      </c>
      <c r="R22" s="6">
        <f>IFERROR(AVERAGEIF(东莞!$A:$A, "话剧歌剧", 东莞!$F:$F), 0)</f>
        <v>160</v>
      </c>
      <c r="S22" s="5">
        <f>COUNTIF(东莞!$A:$A, "舞蹈芭蕾")</f>
        <v>1</v>
      </c>
      <c r="T22" s="6">
        <f>IFERROR(SUMIF(东莞!$A:$A, "舞蹈芭蕾", 东莞!$E:$E), 0)</f>
        <v>20</v>
      </c>
      <c r="U22" s="6">
        <f>IFERROR(SUMIF(东莞!$A:$A, "舞蹈芭蕾", 东莞!$F:$F), 0)</f>
        <v>100</v>
      </c>
      <c r="V22" s="6">
        <f>IFERROR(AVERAGEIF(东莞!$A:$A, "舞蹈芭蕾", 东莞!$E:$E), 0)</f>
        <v>20</v>
      </c>
      <c r="W22" s="6">
        <f>IFERROR(AVERAGEIF(东莞!$A:$A, "舞蹈芭蕾", 东莞!$F:$F), 0)</f>
        <v>100</v>
      </c>
      <c r="X22" s="5">
        <f>COUNTIF(东莞!$A:$A, "曲苑杂坛")</f>
        <v>4</v>
      </c>
      <c r="Y22" s="6">
        <f>IFERROR(SUMIF(东莞!$A:$A, "曲苑杂坛", 东莞!$E:$E), 0)</f>
        <v>170</v>
      </c>
      <c r="Z22" s="6">
        <f>IFERROR(SUMIF(东莞!$A:$A, "曲苑杂坛", 东莞!$F:$F), 0)</f>
        <v>668</v>
      </c>
      <c r="AA22" s="6">
        <f>IFERROR(AVERAGEIF(东莞!$A:$A, "曲苑杂坛", 东莞!$E:$E), 0)</f>
        <v>42.5</v>
      </c>
      <c r="AB22" s="6">
        <f>IFERROR(AVERAGEIF(东莞!$A:$A, "曲苑杂坛", 东莞!$F:$F), 0)</f>
        <v>167</v>
      </c>
      <c r="AC22" s="5">
        <f>COUNTIF(东莞!$A:$A, "体育比赛")</f>
        <v>0</v>
      </c>
      <c r="AD22" s="6">
        <f>IFERROR(SUMIF(东莞!$A:$A, "体育比赛", 东莞!$E:$E), 0)</f>
        <v>0</v>
      </c>
      <c r="AE22" s="6">
        <f>IFERROR(SUMIF(东莞!$A:$A, "体育比赛", 东莞!$F:$F), 0)</f>
        <v>0</v>
      </c>
      <c r="AF22" s="6">
        <f>IFERROR(AVERAGEIF(东莞!$A:$A, "体育比赛", 东莞!$E:$E), 0)</f>
        <v>0</v>
      </c>
      <c r="AG22" s="6">
        <f>IFERROR(AVERAGEIF(东莞!$A:$A, "体育比赛", 东莞!$F:$F), 0)</f>
        <v>0</v>
      </c>
      <c r="AH22" s="5">
        <f>COUNTIF(东莞!$A:$A, "度假休闲")</f>
        <v>0</v>
      </c>
      <c r="AI22" s="6">
        <f>IFERROR(SUMIF(东莞!$A:$A, "度假休闲", 东莞!$E:$E), 0)</f>
        <v>0</v>
      </c>
      <c r="AJ22" s="6">
        <f>IFERROR(SUMIF(东莞!$A:$A, "度假休闲", 东莞!$F:$F), 0)</f>
        <v>0</v>
      </c>
      <c r="AK22" s="6">
        <f>IFERROR(AVERAGEIF(东莞!$A:$A, "度假休闲", 东莞!$E:$E), 0)</f>
        <v>0</v>
      </c>
      <c r="AL22" s="6">
        <f>IFERROR(AVERAGEIF(东莞!$A:$A, "度假休闲", 东莞!$F:$F), 0)</f>
        <v>0</v>
      </c>
      <c r="AM22" s="5">
        <f>COUNTIF(东莞!$A:$A, "儿童亲子")</f>
        <v>8</v>
      </c>
      <c r="AN22" s="6">
        <f>IFERROR(SUMIF(东莞!$A:$A, "儿童亲子", 东莞!$E:$E), 0)</f>
        <v>230</v>
      </c>
      <c r="AO22" s="6">
        <f>IFERROR(SUMIF(东莞!$A:$A, "儿童亲子", 东莞!$F:$F), 0)</f>
        <v>1120</v>
      </c>
      <c r="AP22" s="6">
        <f>IFERROR(AVERAGEIF(东莞!$A:$A, "儿童亲子", 东莞!$E:$E), 0)</f>
        <v>28.75</v>
      </c>
      <c r="AQ22" s="6">
        <f>IFERROR(AVERAGEIF(东莞!$A:$A, "儿童亲子", 东莞!$F:$F), 0)</f>
        <v>140</v>
      </c>
      <c r="AR22" s="5">
        <f>COUNTIF(东莞!$A:$A, "动漫")</f>
        <v>1</v>
      </c>
      <c r="AS22" s="6">
        <f>IFERROR(SUMIF(东莞!$A:$A, "动漫", 东莞!$E:$E), 0)</f>
        <v>50</v>
      </c>
      <c r="AT22" s="6">
        <f>IFERROR(SUMIF(东莞!$A:$A, "动漫", 东莞!$F:$F), 0)</f>
        <v>150</v>
      </c>
      <c r="AU22" s="6">
        <f>IFERROR(AVERAGEIF(东莞!$A:$A, "动漫", 东莞!$E:$E), 0)</f>
        <v>50</v>
      </c>
      <c r="AV22" s="6">
        <f>IFERROR(AVERAGEIF(东莞!$A:$A, "动漫", 东莞!$F:$F), 0)</f>
        <v>150</v>
      </c>
    </row>
    <row r="23" spans="1:48" ht="15.6" x14ac:dyDescent="0.25">
      <c r="A23" s="1" t="s">
        <v>37</v>
      </c>
      <c r="B23" s="4">
        <f>COUNTA(福州!$A:$A) - 1</f>
        <v>36</v>
      </c>
      <c r="C23" s="4">
        <v>4</v>
      </c>
      <c r="D23" s="5">
        <f>COUNTIF(福州!$A:$A, "演唱会")</f>
        <v>0</v>
      </c>
      <c r="E23" s="6">
        <f>IFERROR(SUMIF(福州!$A:$A, "演唱会", 福州!$E:$E), 0)</f>
        <v>0</v>
      </c>
      <c r="F23" s="6">
        <f>IFERROR(SUMIF(福州!$A:$A, "演唱会", 福州!$F:$F), 0)</f>
        <v>0</v>
      </c>
      <c r="G23" s="6">
        <f>IFERROR(AVERAGEIF(福州!$A:$A, "演唱会", 福州!$E:$E), 0)</f>
        <v>0</v>
      </c>
      <c r="H23" s="6">
        <f>IFERROR(AVERAGEIF(福州!$A:$A, "演唱会", 福州!$F:$F), 0)</f>
        <v>0</v>
      </c>
      <c r="I23" s="5">
        <f>COUNTIF(福州!$A:$A, "音乐会")</f>
        <v>14</v>
      </c>
      <c r="J23" s="6">
        <f>IFERROR(SUMIF(福州!$A:$A, "音乐会", 福州!$E:$E), 0)</f>
        <v>1010</v>
      </c>
      <c r="K23" s="6">
        <f>IFERROR(SUMIF(福州!$A:$A, "音乐会", 福州!$F:$F), 0)</f>
        <v>4950</v>
      </c>
      <c r="L23" s="6">
        <f>IFERROR(AVERAGEIF(福州!$A:$A, "音乐会", 福州!$E:$E), 0)</f>
        <v>72.142857142857139</v>
      </c>
      <c r="M23" s="6">
        <f>IFERROR(AVERAGEIF(福州!$A:$A, "音乐会", 福州!$F:$F), 0)</f>
        <v>353.57142857142856</v>
      </c>
      <c r="N23" s="5">
        <f>COUNTIF(福州!$A:$A, "话剧歌剧")</f>
        <v>10</v>
      </c>
      <c r="O23" s="6">
        <f>IFERROR(SUMIF(福州!$A:$A, "话剧歌剧", 福州!$E:$E), 0)</f>
        <v>770</v>
      </c>
      <c r="P23" s="6">
        <f>IFERROR(SUMIF(福州!$A:$A, "话剧歌剧", 福州!$F:$F), 0)</f>
        <v>4480</v>
      </c>
      <c r="Q23" s="6">
        <f>IFERROR(AVERAGEIF(福州!$A:$A, "话剧歌剧", 福州!$E:$E), 0)</f>
        <v>85.555555555555557</v>
      </c>
      <c r="R23" s="6">
        <f>IFERROR(AVERAGEIF(福州!$A:$A, "话剧歌剧", 福州!$F:$F), 0)</f>
        <v>497.77777777777777</v>
      </c>
      <c r="S23" s="5">
        <f>COUNTIF(福州!$A:$A, "舞蹈芭蕾")</f>
        <v>3</v>
      </c>
      <c r="T23" s="6">
        <f>IFERROR(SUMIF(福州!$A:$A, "舞蹈芭蕾", 福州!$E:$E), 0)</f>
        <v>260</v>
      </c>
      <c r="U23" s="6">
        <f>IFERROR(SUMIF(福州!$A:$A, "舞蹈芭蕾", 福州!$F:$F), 0)</f>
        <v>1220</v>
      </c>
      <c r="V23" s="6">
        <f>IFERROR(AVERAGEIF(福州!$A:$A, "舞蹈芭蕾", 福州!$E:$E), 0)</f>
        <v>86.666666666666671</v>
      </c>
      <c r="W23" s="6">
        <f>IFERROR(AVERAGEIF(福州!$A:$A, "舞蹈芭蕾", 福州!$F:$F), 0)</f>
        <v>406.66666666666669</v>
      </c>
      <c r="X23" s="5">
        <f>COUNTIF(福州!$A:$A, "曲苑杂坛")</f>
        <v>1</v>
      </c>
      <c r="Y23" s="6">
        <f>IFERROR(SUMIF(福州!$A:$A, "曲苑杂坛", 福州!$E:$E), 0)</f>
        <v>80</v>
      </c>
      <c r="Z23" s="6">
        <f>IFERROR(SUMIF(福州!$A:$A, "曲苑杂坛", 福州!$F:$F), 0)</f>
        <v>580</v>
      </c>
      <c r="AA23" s="6">
        <f>IFERROR(AVERAGEIF(福州!$A:$A, "曲苑杂坛", 福州!$E:$E), 0)</f>
        <v>80</v>
      </c>
      <c r="AB23" s="6">
        <f>IFERROR(AVERAGEIF(福州!$A:$A, "曲苑杂坛", 福州!$F:$F), 0)</f>
        <v>580</v>
      </c>
      <c r="AC23" s="5">
        <f>COUNTIF(福州!$A:$A, "体育比赛")</f>
        <v>0</v>
      </c>
      <c r="AD23" s="6">
        <f>IFERROR(SUMIF(福州!$A:$A, "体育比赛", 福州!$E:$E), 0)</f>
        <v>0</v>
      </c>
      <c r="AE23" s="6">
        <f>IFERROR(SUMIF(福州!$A:$A, "体育比赛", 福州!$F:$F), 0)</f>
        <v>0</v>
      </c>
      <c r="AF23" s="6">
        <f>IFERROR(AVERAGEIF(福州!$A:$A, "体育比赛", 福州!$E:$E), 0)</f>
        <v>0</v>
      </c>
      <c r="AG23" s="6">
        <f>IFERROR(AVERAGEIF(福州!$A:$A, "体育比赛", 福州!$F:$F), 0)</f>
        <v>0</v>
      </c>
      <c r="AH23" s="5">
        <f>COUNTIF(福州!$A:$A, "度假休闲")</f>
        <v>0</v>
      </c>
      <c r="AI23" s="6">
        <f>IFERROR(SUMIF(福州!$A:$A, "度假休闲", 福州!$E:$E), 0)</f>
        <v>0</v>
      </c>
      <c r="AJ23" s="6">
        <f>IFERROR(SUMIF(福州!$A:$A, "度假休闲", 福州!$F:$F), 0)</f>
        <v>0</v>
      </c>
      <c r="AK23" s="6">
        <f>IFERROR(AVERAGEIF(福州!$A:$A, "度假休闲", 福州!$E:$E), 0)</f>
        <v>0</v>
      </c>
      <c r="AL23" s="6">
        <f>IFERROR(AVERAGEIF(福州!$A:$A, "度假休闲", 福州!$F:$F), 0)</f>
        <v>0</v>
      </c>
      <c r="AM23" s="5">
        <f>COUNTIF(福州!$A:$A, "儿童亲子")</f>
        <v>6</v>
      </c>
      <c r="AN23" s="6">
        <f>IFERROR(SUMIF(福州!$A:$A, "儿童亲子", 福州!$E:$E), 0)</f>
        <v>410</v>
      </c>
      <c r="AO23" s="6">
        <f>IFERROR(SUMIF(福州!$A:$A, "儿童亲子", 福州!$F:$F), 0)</f>
        <v>2180</v>
      </c>
      <c r="AP23" s="6">
        <f>IFERROR(AVERAGEIF(福州!$A:$A, "儿童亲子", 福州!$E:$E), 0)</f>
        <v>82</v>
      </c>
      <c r="AQ23" s="6">
        <f>IFERROR(AVERAGEIF(福州!$A:$A, "儿童亲子", 福州!$F:$F), 0)</f>
        <v>436</v>
      </c>
      <c r="AR23" s="5">
        <f>COUNTIF(福州!$A:$A, "动漫")</f>
        <v>2</v>
      </c>
      <c r="AS23" s="6">
        <f>IFERROR(SUMIF(福州!$A:$A, "动漫", 福州!$E:$E), 0)</f>
        <v>200</v>
      </c>
      <c r="AT23" s="6">
        <f>IFERROR(SUMIF(福州!$A:$A, "动漫", 福州!$F:$F), 0)</f>
        <v>1160</v>
      </c>
      <c r="AU23" s="6">
        <f>IFERROR(AVERAGEIF(福州!$A:$A, "动漫", 福州!$E:$E), 0)</f>
        <v>100</v>
      </c>
      <c r="AV23" s="6">
        <f>IFERROR(AVERAGEIF(福州!$A:$A, "动漫", 福州!$F:$F), 0)</f>
        <v>580</v>
      </c>
    </row>
    <row r="24" spans="1:48" ht="15.6" x14ac:dyDescent="0.25">
      <c r="A24" s="1" t="s">
        <v>38</v>
      </c>
      <c r="B24" s="4">
        <f>COUNTA(大连!$A:$A) - 1</f>
        <v>32</v>
      </c>
      <c r="C24" s="4">
        <v>7</v>
      </c>
      <c r="D24" s="5">
        <f>COUNTIF(大连!$A:$A, "演唱会")</f>
        <v>3</v>
      </c>
      <c r="E24" s="6">
        <f>IFERROR(SUMIF(大连!$A:$A, "演唱会", 大连!$E:$E), 0)</f>
        <v>1140</v>
      </c>
      <c r="F24" s="6">
        <f>IFERROR(SUMIF(大连!$A:$A, "演唱会", 大连!$F:$F), 0)</f>
        <v>3540</v>
      </c>
      <c r="G24" s="6">
        <f>IFERROR(AVERAGEIF(大连!$A:$A, "演唱会", 大连!$E:$E), 0)</f>
        <v>380</v>
      </c>
      <c r="H24" s="6">
        <f>IFERROR(AVERAGEIF(大连!$A:$A, "演唱会", 大连!$F:$F), 0)</f>
        <v>1180</v>
      </c>
      <c r="I24" s="5">
        <f>COUNTIF(大连!$A:$A, "音乐会")</f>
        <v>7</v>
      </c>
      <c r="J24" s="6">
        <f>IFERROR(SUMIF(大连!$A:$A, "音乐会", 大连!$E:$E), 0)</f>
        <v>660</v>
      </c>
      <c r="K24" s="6">
        <f>IFERROR(SUMIF(大连!$A:$A, "音乐会", 大连!$F:$F), 0)</f>
        <v>2310</v>
      </c>
      <c r="L24" s="6">
        <f>IFERROR(AVERAGEIF(大连!$A:$A, "音乐会", 大连!$E:$E), 0)</f>
        <v>94.285714285714292</v>
      </c>
      <c r="M24" s="6">
        <f>IFERROR(AVERAGEIF(大连!$A:$A, "音乐会", 大连!$F:$F), 0)</f>
        <v>330</v>
      </c>
      <c r="N24" s="5">
        <f>COUNTIF(大连!$A:$A, "话剧歌剧")</f>
        <v>11</v>
      </c>
      <c r="O24" s="6">
        <f>IFERROR(SUMIF(大连!$A:$A, "话剧歌剧", 大连!$E:$E), 0)</f>
        <v>1020</v>
      </c>
      <c r="P24" s="6">
        <f>IFERROR(SUMIF(大连!$A:$A, "话剧歌剧", 大连!$F:$F), 0)</f>
        <v>4030</v>
      </c>
      <c r="Q24" s="6">
        <f>IFERROR(AVERAGEIF(大连!$A:$A, "话剧歌剧", 大连!$E:$E), 0)</f>
        <v>102</v>
      </c>
      <c r="R24" s="6">
        <f>IFERROR(AVERAGEIF(大连!$A:$A, "话剧歌剧", 大连!$F:$F), 0)</f>
        <v>403</v>
      </c>
      <c r="S24" s="5">
        <f>COUNTIF(大连!$A:$A, "舞蹈芭蕾")</f>
        <v>3</v>
      </c>
      <c r="T24" s="6">
        <f>IFERROR(SUMIF(大连!$A:$A, "舞蹈芭蕾", 大连!$E:$E), 0)</f>
        <v>300</v>
      </c>
      <c r="U24" s="6">
        <f>IFERROR(SUMIF(大连!$A:$A, "舞蹈芭蕾", 大连!$F:$F), 0)</f>
        <v>1340</v>
      </c>
      <c r="V24" s="6">
        <f>IFERROR(AVERAGEIF(大连!$A:$A, "舞蹈芭蕾", 大连!$E:$E), 0)</f>
        <v>100</v>
      </c>
      <c r="W24" s="6">
        <f>IFERROR(AVERAGEIF(大连!$A:$A, "舞蹈芭蕾", 大连!$F:$F), 0)</f>
        <v>446.66666666666669</v>
      </c>
      <c r="X24" s="5">
        <f>COUNTIF(大连!$A:$A, "曲苑杂坛")</f>
        <v>2</v>
      </c>
      <c r="Y24" s="6">
        <f>IFERROR(SUMIF(大连!$A:$A, "曲苑杂坛", 大连!$E:$E), 0)</f>
        <v>110</v>
      </c>
      <c r="Z24" s="6">
        <f>IFERROR(SUMIF(大连!$A:$A, "曲苑杂坛", 大连!$F:$F), 0)</f>
        <v>380</v>
      </c>
      <c r="AA24" s="6">
        <f>IFERROR(AVERAGEIF(大连!$A:$A, "曲苑杂坛", 大连!$E:$E), 0)</f>
        <v>55</v>
      </c>
      <c r="AB24" s="6">
        <f>IFERROR(AVERAGEIF(大连!$A:$A, "曲苑杂坛", 大连!$F:$F), 0)</f>
        <v>190</v>
      </c>
      <c r="AC24" s="5">
        <f>COUNTIF(大连!$A:$A, "体育比赛")</f>
        <v>1</v>
      </c>
      <c r="AD24" s="6">
        <f>IFERROR(SUMIF(大连!$A:$A, "体育比赛", 大连!$E:$E), 0)</f>
        <v>180</v>
      </c>
      <c r="AE24" s="6">
        <f>IFERROR(SUMIF(大连!$A:$A, "体育比赛", 大连!$F:$F), 0)</f>
        <v>380</v>
      </c>
      <c r="AF24" s="6">
        <f>IFERROR(AVERAGEIF(大连!$A:$A, "体育比赛", 大连!$E:$E), 0)</f>
        <v>180</v>
      </c>
      <c r="AG24" s="6">
        <f>IFERROR(AVERAGEIF(大连!$A:$A, "体育比赛", 大连!$F:$F), 0)</f>
        <v>380</v>
      </c>
      <c r="AH24" s="5">
        <f>COUNTIF(大连!$A:$A, "度假休闲")</f>
        <v>0</v>
      </c>
      <c r="AI24" s="6">
        <f>IFERROR(SUMIF(大连!$A:$A, "度假休闲", 大连!$E:$E), 0)</f>
        <v>0</v>
      </c>
      <c r="AJ24" s="6">
        <f>IFERROR(SUMIF(大连!$A:$A, "度假休闲", 大连!$F:$F), 0)</f>
        <v>0</v>
      </c>
      <c r="AK24" s="6">
        <f>IFERROR(AVERAGEIF(大连!$A:$A, "度假休闲", 大连!$E:$E), 0)</f>
        <v>0</v>
      </c>
      <c r="AL24" s="6">
        <f>IFERROR(AVERAGEIF(大连!$A:$A, "度假休闲", 大连!$F:$F), 0)</f>
        <v>0</v>
      </c>
      <c r="AM24" s="5">
        <f>COUNTIF(大连!$A:$A, "儿童亲子")</f>
        <v>5</v>
      </c>
      <c r="AN24" s="6">
        <f>IFERROR(SUMIF(大连!$A:$A, "儿童亲子", 大连!$E:$E), 0)</f>
        <v>480</v>
      </c>
      <c r="AO24" s="6">
        <f>IFERROR(SUMIF(大连!$A:$A, "儿童亲子", 大连!$F:$F), 0)</f>
        <v>1290</v>
      </c>
      <c r="AP24" s="6">
        <f>IFERROR(AVERAGEIF(大连!$A:$A, "儿童亲子", 大连!$E:$E), 0)</f>
        <v>96</v>
      </c>
      <c r="AQ24" s="6">
        <f>IFERROR(AVERAGEIF(大连!$A:$A, "儿童亲子", 大连!$F:$F), 0)</f>
        <v>258</v>
      </c>
      <c r="AR24" s="5">
        <f>COUNTIF(大连!$A:$A, "动漫")</f>
        <v>0</v>
      </c>
      <c r="AS24" s="6">
        <f>IFERROR(SUMIF(大连!$A:$A, "动漫", 大连!$E:$E), 0)</f>
        <v>0</v>
      </c>
      <c r="AT24" s="6">
        <f>IFERROR(SUMIF(大连!$A:$A, "动漫", 大连!$F:$F), 0)</f>
        <v>0</v>
      </c>
      <c r="AU24" s="6">
        <f>IFERROR(AVERAGEIF(大连!$A:$A, "动漫", 大连!$E:$E), 0)</f>
        <v>0</v>
      </c>
      <c r="AV24" s="6">
        <f>IFERROR(AVERAGEIF(大连!$A:$A, "动漫", 大连!$F:$F), 0)</f>
        <v>0</v>
      </c>
    </row>
    <row r="25" spans="1:48" ht="15.6" x14ac:dyDescent="0.25">
      <c r="A25" s="1" t="s">
        <v>39</v>
      </c>
      <c r="B25" s="4">
        <f>COUNTA(中山!$A:$A) - 1</f>
        <v>27</v>
      </c>
      <c r="C25" s="4">
        <v>4</v>
      </c>
      <c r="D25" s="5">
        <f>COUNTIF(中山!$A:$A, "演唱会")</f>
        <v>6</v>
      </c>
      <c r="E25" s="6">
        <f>IFERROR(SUMIF(中山!$A:$A, "演唱会", 中山!$E:$E), 0)</f>
        <v>710</v>
      </c>
      <c r="F25" s="6">
        <f>IFERROR(SUMIF(中山!$A:$A, "演唱会", 中山!$F:$F), 0)</f>
        <v>2329</v>
      </c>
      <c r="G25" s="6">
        <f>IFERROR(AVERAGEIF(中山!$A:$A, "演唱会", 中山!$E:$E), 0)</f>
        <v>118.33333333333333</v>
      </c>
      <c r="H25" s="6">
        <f>IFERROR(AVERAGEIF(中山!$A:$A, "演唱会", 中山!$F:$F), 0)</f>
        <v>388.16666666666669</v>
      </c>
      <c r="I25" s="5">
        <f>COUNTIF(中山!$A:$A, "音乐会")</f>
        <v>14</v>
      </c>
      <c r="J25" s="6">
        <f>IFERROR(SUMIF(中山!$A:$A, "音乐会", 中山!$E:$E), 0)</f>
        <v>1140</v>
      </c>
      <c r="K25" s="6">
        <f>IFERROR(SUMIF(中山!$A:$A, "音乐会", 中山!$F:$F), 0)</f>
        <v>2430</v>
      </c>
      <c r="L25" s="6">
        <f>IFERROR(AVERAGEIF(中山!$A:$A, "音乐会", 中山!$E:$E), 0)</f>
        <v>81.428571428571431</v>
      </c>
      <c r="M25" s="6">
        <f>IFERROR(AVERAGEIF(中山!$A:$A, "音乐会", 中山!$F:$F), 0)</f>
        <v>173.57142857142858</v>
      </c>
      <c r="N25" s="5">
        <f>COUNTIF(中山!$A:$A, "话剧歌剧")</f>
        <v>3</v>
      </c>
      <c r="O25" s="6">
        <f>IFERROR(SUMIF(中山!$A:$A, "话剧歌剧", 中山!$E:$E), 0)</f>
        <v>240</v>
      </c>
      <c r="P25" s="6">
        <f>IFERROR(SUMIF(中山!$A:$A, "话剧歌剧", 中山!$F:$F), 0)</f>
        <v>430</v>
      </c>
      <c r="Q25" s="6">
        <f>IFERROR(AVERAGEIF(中山!$A:$A, "话剧歌剧", 中山!$E:$E), 0)</f>
        <v>80</v>
      </c>
      <c r="R25" s="6">
        <f>IFERROR(AVERAGEIF(中山!$A:$A, "话剧歌剧", 中山!$F:$F), 0)</f>
        <v>143.33333333333334</v>
      </c>
      <c r="S25" s="5">
        <f>COUNTIF(中山!$A:$A, "舞蹈芭蕾")</f>
        <v>2</v>
      </c>
      <c r="T25" s="6">
        <f>IFERROR(SUMIF(中山!$A:$A, "舞蹈芭蕾", 中山!$E:$E), 0)</f>
        <v>160</v>
      </c>
      <c r="U25" s="6">
        <f>IFERROR(SUMIF(中山!$A:$A, "舞蹈芭蕾", 中山!$F:$F), 0)</f>
        <v>760</v>
      </c>
      <c r="V25" s="6">
        <f>IFERROR(AVERAGEIF(中山!$A:$A, "舞蹈芭蕾", 中山!$E:$E), 0)</f>
        <v>80</v>
      </c>
      <c r="W25" s="6">
        <f>IFERROR(AVERAGEIF(中山!$A:$A, "舞蹈芭蕾", 中山!$F:$F), 0)</f>
        <v>380</v>
      </c>
      <c r="X25" s="5">
        <f>COUNTIF(中山!$A:$A, "曲苑杂坛")</f>
        <v>1</v>
      </c>
      <c r="Y25" s="6">
        <f>IFERROR(SUMIF(中山!$A:$A, "曲苑杂坛", 中山!$E:$E), 0)</f>
        <v>100</v>
      </c>
      <c r="Z25" s="6">
        <f>IFERROR(SUMIF(中山!$A:$A, "曲苑杂坛", 中山!$F:$F), 0)</f>
        <v>100</v>
      </c>
      <c r="AA25" s="6">
        <f>IFERROR(AVERAGEIF(中山!$A:$A, "曲苑杂坛", 中山!$E:$E), 0)</f>
        <v>100</v>
      </c>
      <c r="AB25" s="6">
        <f>IFERROR(AVERAGEIF(中山!$A:$A, "曲苑杂坛", 中山!$F:$F), 0)</f>
        <v>100</v>
      </c>
      <c r="AC25" s="5">
        <f>COUNTIF(中山!$A:$A, "体育比赛")</f>
        <v>0</v>
      </c>
      <c r="AD25" s="6">
        <f>IFERROR(SUMIF(中山!$A:$A, "体育比赛", 中山!$E:$E), 0)</f>
        <v>0</v>
      </c>
      <c r="AE25" s="6">
        <f>IFERROR(SUMIF(中山!$A:$A, "体育比赛", 中山!$F:$F), 0)</f>
        <v>0</v>
      </c>
      <c r="AF25" s="6">
        <f>IFERROR(AVERAGEIF(中山!$A:$A, "体育比赛", 中山!$E:$E), 0)</f>
        <v>0</v>
      </c>
      <c r="AG25" s="6">
        <f>IFERROR(AVERAGEIF(中山!$A:$A, "体育比赛", 中山!$F:$F), 0)</f>
        <v>0</v>
      </c>
      <c r="AH25" s="5">
        <f>COUNTIF(中山!$A:$A, "度假休闲")</f>
        <v>0</v>
      </c>
      <c r="AI25" s="6">
        <f>IFERROR(SUMIF(中山!$A:$A, "度假休闲", 中山!$E:$E), 0)</f>
        <v>0</v>
      </c>
      <c r="AJ25" s="6">
        <f>IFERROR(SUMIF(中山!$A:$A, "度假休闲", 中山!$F:$F), 0)</f>
        <v>0</v>
      </c>
      <c r="AK25" s="6">
        <f>IFERROR(AVERAGEIF(中山!$A:$A, "度假休闲", 中山!$E:$E), 0)</f>
        <v>0</v>
      </c>
      <c r="AL25" s="6">
        <f>IFERROR(AVERAGEIF(中山!$A:$A, "度假休闲", 中山!$F:$F), 0)</f>
        <v>0</v>
      </c>
      <c r="AM25" s="5">
        <f>COUNTIF(中山!$A:$A, "儿童亲子")</f>
        <v>1</v>
      </c>
      <c r="AN25" s="6">
        <f>IFERROR(SUMIF(中山!$A:$A, "儿童亲子", 中山!$E:$E), 0)</f>
        <v>80</v>
      </c>
      <c r="AO25" s="6">
        <f>IFERROR(SUMIF(中山!$A:$A, "儿童亲子", 中山!$F:$F), 0)</f>
        <v>120</v>
      </c>
      <c r="AP25" s="6">
        <f>IFERROR(AVERAGEIF(中山!$A:$A, "儿童亲子", 中山!$E:$E), 0)</f>
        <v>80</v>
      </c>
      <c r="AQ25" s="6">
        <f>IFERROR(AVERAGEIF(中山!$A:$A, "儿童亲子", 中山!$F:$F), 0)</f>
        <v>120</v>
      </c>
      <c r="AR25" s="5">
        <f>COUNTIF(中山!$A:$A, "动漫")</f>
        <v>0</v>
      </c>
      <c r="AS25" s="6">
        <f>IFERROR(SUMIF(中山!$A:$A, "动漫", 中山!$E:$E), 0)</f>
        <v>0</v>
      </c>
      <c r="AT25" s="6">
        <f>IFERROR(SUMIF(中山!$A:$A, "动漫", 中山!$F:$F), 0)</f>
        <v>0</v>
      </c>
      <c r="AU25" s="6">
        <f>IFERROR(AVERAGEIF(中山!$A:$A, "动漫", 中山!$E:$E), 0)</f>
        <v>0</v>
      </c>
      <c r="AV25" s="6">
        <f>IFERROR(AVERAGEIF(中山!$A:$A, "动漫", 中山!$F:$F), 0)</f>
        <v>0</v>
      </c>
    </row>
    <row r="26" spans="1:48" ht="15.6" x14ac:dyDescent="0.25">
      <c r="A26" s="1" t="s">
        <v>40</v>
      </c>
      <c r="B26" s="4">
        <f>COUNTA(昆明!$A:$A) - 1</f>
        <v>29</v>
      </c>
      <c r="C26" s="4">
        <v>9</v>
      </c>
      <c r="D26" s="5">
        <f>COUNTIF(昆明!$A:$A, "演唱会")</f>
        <v>3</v>
      </c>
      <c r="E26" s="6">
        <f>IFERROR(SUMIF(昆明!$A:$A, "演唱会", 昆明!$E:$E), 0)</f>
        <v>370</v>
      </c>
      <c r="F26" s="6">
        <f>IFERROR(SUMIF(昆明!$A:$A, "演唱会", 昆明!$F:$F), 0)</f>
        <v>880</v>
      </c>
      <c r="G26" s="6">
        <f>IFERROR(AVERAGEIF(昆明!$A:$A, "演唱会", 昆明!$E:$E), 0)</f>
        <v>123.33333333333333</v>
      </c>
      <c r="H26" s="6">
        <f>IFERROR(AVERAGEIF(昆明!$A:$A, "演唱会", 昆明!$F:$F), 0)</f>
        <v>293.33333333333331</v>
      </c>
      <c r="I26" s="5">
        <f>COUNTIF(昆明!$A:$A, "音乐会")</f>
        <v>10</v>
      </c>
      <c r="J26" s="6">
        <f>IFERROR(SUMIF(昆明!$A:$A, "音乐会", 昆明!$E:$E), 0)</f>
        <v>900</v>
      </c>
      <c r="K26" s="6">
        <f>IFERROR(SUMIF(昆明!$A:$A, "音乐会", 昆明!$F:$F), 0)</f>
        <v>6060</v>
      </c>
      <c r="L26" s="6">
        <f>IFERROR(AVERAGEIF(昆明!$A:$A, "音乐会", 昆明!$E:$E), 0)</f>
        <v>90</v>
      </c>
      <c r="M26" s="6">
        <f>IFERROR(AVERAGEIF(昆明!$A:$A, "音乐会", 昆明!$F:$F), 0)</f>
        <v>606</v>
      </c>
      <c r="N26" s="5">
        <f>COUNTIF(昆明!$A:$A, "话剧歌剧")</f>
        <v>7</v>
      </c>
      <c r="O26" s="6">
        <f>IFERROR(SUMIF(昆明!$A:$A, "话剧歌剧", 昆明!$E:$E), 0)</f>
        <v>780</v>
      </c>
      <c r="P26" s="6">
        <f>IFERROR(SUMIF(昆明!$A:$A, "话剧歌剧", 昆明!$F:$F), 0)</f>
        <v>3310</v>
      </c>
      <c r="Q26" s="6">
        <f>IFERROR(AVERAGEIF(昆明!$A:$A, "话剧歌剧", 昆明!$E:$E), 0)</f>
        <v>111.42857142857143</v>
      </c>
      <c r="R26" s="6">
        <f>IFERROR(AVERAGEIF(昆明!$A:$A, "话剧歌剧", 昆明!$F:$F), 0)</f>
        <v>472.85714285714283</v>
      </c>
      <c r="S26" s="5">
        <f>COUNTIF(昆明!$A:$A, "舞蹈芭蕾")</f>
        <v>3</v>
      </c>
      <c r="T26" s="6">
        <f>IFERROR(SUMIF(昆明!$A:$A, "舞蹈芭蕾", 昆明!$E:$E), 0)</f>
        <v>413</v>
      </c>
      <c r="U26" s="6">
        <f>IFERROR(SUMIF(昆明!$A:$A, "舞蹈芭蕾", 昆明!$F:$F), 0)</f>
        <v>2320</v>
      </c>
      <c r="V26" s="6">
        <f>IFERROR(AVERAGEIF(昆明!$A:$A, "舞蹈芭蕾", 昆明!$E:$E), 0)</f>
        <v>137.66666666666666</v>
      </c>
      <c r="W26" s="6">
        <f>IFERROR(AVERAGEIF(昆明!$A:$A, "舞蹈芭蕾", 昆明!$F:$F), 0)</f>
        <v>773.33333333333337</v>
      </c>
      <c r="X26" s="5">
        <f>COUNTIF(昆明!$A:$A, "曲苑杂坛")</f>
        <v>3</v>
      </c>
      <c r="Y26" s="6">
        <f>IFERROR(SUMIF(昆明!$A:$A, "曲苑杂坛", 昆明!$E:$E), 0)</f>
        <v>150</v>
      </c>
      <c r="Z26" s="6">
        <f>IFERROR(SUMIF(昆明!$A:$A, "曲苑杂坛", 昆明!$F:$F), 0)</f>
        <v>1100</v>
      </c>
      <c r="AA26" s="6">
        <f>IFERROR(AVERAGEIF(昆明!$A:$A, "曲苑杂坛", 昆明!$E:$E), 0)</f>
        <v>50</v>
      </c>
      <c r="AB26" s="6">
        <f>IFERROR(AVERAGEIF(昆明!$A:$A, "曲苑杂坛", 昆明!$F:$F), 0)</f>
        <v>366.66666666666669</v>
      </c>
      <c r="AC26" s="5">
        <f>COUNTIF(昆明!$A:$A, "体育比赛")</f>
        <v>0</v>
      </c>
      <c r="AD26" s="6">
        <f>IFERROR(SUMIF(昆明!$A:$A, "体育比赛", 昆明!$E:$E), 0)</f>
        <v>0</v>
      </c>
      <c r="AE26" s="6">
        <f>IFERROR(SUMIF(昆明!$A:$A, "体育比赛", 昆明!$F:$F), 0)</f>
        <v>0</v>
      </c>
      <c r="AF26" s="6">
        <f>IFERROR(AVERAGEIF(昆明!$A:$A, "体育比赛", 昆明!$E:$E), 0)</f>
        <v>0</v>
      </c>
      <c r="AG26" s="6">
        <f>IFERROR(AVERAGEIF(昆明!$A:$A, "体育比赛", 昆明!$F:$F), 0)</f>
        <v>0</v>
      </c>
      <c r="AH26" s="5">
        <f>COUNTIF(昆明!$A:$A, "度假休闲")</f>
        <v>0</v>
      </c>
      <c r="AI26" s="6">
        <f>IFERROR(SUMIF(昆明!$A:$A, "度假休闲", 昆明!$E:$E), 0)</f>
        <v>0</v>
      </c>
      <c r="AJ26" s="6">
        <f>IFERROR(SUMIF(昆明!$A:$A, "度假休闲", 昆明!$F:$F), 0)</f>
        <v>0</v>
      </c>
      <c r="AK26" s="6">
        <f>IFERROR(AVERAGEIF(昆明!$A:$A, "度假休闲", 昆明!$E:$E), 0)</f>
        <v>0</v>
      </c>
      <c r="AL26" s="6">
        <f>IFERROR(AVERAGEIF(昆明!$A:$A, "度假休闲", 昆明!$F:$F), 0)</f>
        <v>0</v>
      </c>
      <c r="AM26" s="5">
        <f>COUNTIF(昆明!$A:$A, "儿童亲子")</f>
        <v>3</v>
      </c>
      <c r="AN26" s="6">
        <f>IFERROR(SUMIF(昆明!$A:$A, "儿童亲子", 昆明!$E:$E), 0)</f>
        <v>280</v>
      </c>
      <c r="AO26" s="6">
        <f>IFERROR(SUMIF(昆明!$A:$A, "儿童亲子", 昆明!$F:$F), 0)</f>
        <v>1470</v>
      </c>
      <c r="AP26" s="6">
        <f>IFERROR(AVERAGEIF(昆明!$A:$A, "儿童亲子", 昆明!$E:$E), 0)</f>
        <v>93.333333333333329</v>
      </c>
      <c r="AQ26" s="6">
        <f>IFERROR(AVERAGEIF(昆明!$A:$A, "儿童亲子", 昆明!$F:$F), 0)</f>
        <v>490</v>
      </c>
      <c r="AR26" s="5">
        <f>COUNTIF(昆明!$A:$A, "动漫")</f>
        <v>0</v>
      </c>
      <c r="AS26" s="6">
        <f>IFERROR(SUMIF(昆明!$A:$A, "动漫", 昆明!$E:$E), 0)</f>
        <v>0</v>
      </c>
      <c r="AT26" s="6">
        <f>IFERROR(SUMIF(昆明!$A:$A, "动漫", 昆明!$F:$F), 0)</f>
        <v>0</v>
      </c>
      <c r="AU26" s="6">
        <f>IFERROR(AVERAGEIF(昆明!$A:$A, "动漫", 昆明!$E:$E), 0)</f>
        <v>0</v>
      </c>
      <c r="AV26" s="6">
        <f>IFERROR(AVERAGEIF(昆明!$A:$A, "动漫", 昆明!$F:$F), 0)</f>
        <v>0</v>
      </c>
    </row>
    <row r="27" spans="1:48" ht="15.6" x14ac:dyDescent="0.25">
      <c r="A27" s="1" t="s">
        <v>41</v>
      </c>
      <c r="B27" s="4">
        <f>COUNTA(长春!$A:$A) - 1</f>
        <v>31</v>
      </c>
      <c r="C27" s="4">
        <v>8</v>
      </c>
      <c r="D27" s="5">
        <f>COUNTIF(长春!$A:$A, "演唱会")</f>
        <v>0</v>
      </c>
      <c r="E27" s="6">
        <f>IFERROR(SUMIF(长春!$A:$A, "演唱会", 长春!$E:$E), 0)</f>
        <v>0</v>
      </c>
      <c r="F27" s="6">
        <f>IFERROR(SUMIF(长春!$A:$A, "演唱会", 长春!$F:$F), 0)</f>
        <v>0</v>
      </c>
      <c r="G27" s="6">
        <f>IFERROR(AVERAGEIF(长春!$A:$A, "演唱会", 长春!$E:$E), 0)</f>
        <v>0</v>
      </c>
      <c r="H27" s="6">
        <f>IFERROR(AVERAGEIF(长春!$A:$A, "演唱会", 长春!$F:$F), 0)</f>
        <v>0</v>
      </c>
      <c r="I27" s="5">
        <f>COUNTIF(长春!$A:$A, "音乐会")</f>
        <v>6</v>
      </c>
      <c r="J27" s="6">
        <f>IFERROR(SUMIF(长春!$A:$A, "音乐会", 长春!$E:$E), 0)</f>
        <v>410</v>
      </c>
      <c r="K27" s="6">
        <f>IFERROR(SUMIF(长春!$A:$A, "音乐会", 长春!$F:$F), 0)</f>
        <v>3360</v>
      </c>
      <c r="L27" s="6">
        <f>IFERROR(AVERAGEIF(长春!$A:$A, "音乐会", 长春!$E:$E), 0)</f>
        <v>102.5</v>
      </c>
      <c r="M27" s="6">
        <f>IFERROR(AVERAGEIF(长春!$A:$A, "音乐会", 长春!$F:$F), 0)</f>
        <v>840</v>
      </c>
      <c r="N27" s="5">
        <f>COUNTIF(长春!$A:$A, "话剧歌剧")</f>
        <v>9</v>
      </c>
      <c r="O27" s="6">
        <f>IFERROR(SUMIF(长春!$A:$A, "话剧歌剧", 长春!$E:$E), 0)</f>
        <v>778</v>
      </c>
      <c r="P27" s="6">
        <f>IFERROR(SUMIF(长春!$A:$A, "话剧歌剧", 长春!$F:$F), 0)</f>
        <v>4050</v>
      </c>
      <c r="Q27" s="6">
        <f>IFERROR(AVERAGEIF(长春!$A:$A, "话剧歌剧", 长春!$E:$E), 0)</f>
        <v>86.444444444444443</v>
      </c>
      <c r="R27" s="6">
        <f>IFERROR(AVERAGEIF(长春!$A:$A, "话剧歌剧", 长春!$F:$F), 0)</f>
        <v>450</v>
      </c>
      <c r="S27" s="5">
        <f>COUNTIF(长春!$A:$A, "舞蹈芭蕾")</f>
        <v>0</v>
      </c>
      <c r="T27" s="6">
        <f>IFERROR(SUMIF(长春!$A:$A, "舞蹈芭蕾", 长春!$E:$E), 0)</f>
        <v>0</v>
      </c>
      <c r="U27" s="6">
        <f>IFERROR(SUMIF(长春!$A:$A, "舞蹈芭蕾", 长春!$F:$F), 0)</f>
        <v>0</v>
      </c>
      <c r="V27" s="6">
        <f>IFERROR(AVERAGEIF(长春!$A:$A, "舞蹈芭蕾", 长春!$E:$E), 0)</f>
        <v>0</v>
      </c>
      <c r="W27" s="6">
        <f>IFERROR(AVERAGEIF(长春!$A:$A, "舞蹈芭蕾", 长春!$F:$F), 0)</f>
        <v>0</v>
      </c>
      <c r="X27" s="5">
        <f>COUNTIF(长春!$A:$A, "曲苑杂坛")</f>
        <v>7</v>
      </c>
      <c r="Y27" s="6">
        <f>IFERROR(SUMIF(长春!$A:$A, "曲苑杂坛", 长春!$E:$E), 0)</f>
        <v>210</v>
      </c>
      <c r="Z27" s="6">
        <f>IFERROR(SUMIF(长春!$A:$A, "曲苑杂坛", 长春!$F:$F), 0)</f>
        <v>1279</v>
      </c>
      <c r="AA27" s="6">
        <f>IFERROR(AVERAGEIF(长春!$A:$A, "曲苑杂坛", 长春!$E:$E), 0)</f>
        <v>30</v>
      </c>
      <c r="AB27" s="6">
        <f>IFERROR(AVERAGEIF(长春!$A:$A, "曲苑杂坛", 长春!$F:$F), 0)</f>
        <v>182.71428571428572</v>
      </c>
      <c r="AC27" s="5">
        <f>COUNTIF(长春!$A:$A, "体育比赛")</f>
        <v>1</v>
      </c>
      <c r="AD27" s="6">
        <f>IFERROR(SUMIF(长春!$A:$A, "体育比赛", 长春!$E:$E), 0)</f>
        <v>80</v>
      </c>
      <c r="AE27" s="6">
        <f>IFERROR(SUMIF(长春!$A:$A, "体育比赛", 长春!$F:$F), 0)</f>
        <v>1280</v>
      </c>
      <c r="AF27" s="6">
        <f>IFERROR(AVERAGEIF(长春!$A:$A, "体育比赛", 长春!$E:$E), 0)</f>
        <v>80</v>
      </c>
      <c r="AG27" s="6">
        <f>IFERROR(AVERAGEIF(长春!$A:$A, "体育比赛", 长春!$F:$F), 0)</f>
        <v>1280</v>
      </c>
      <c r="AH27" s="5">
        <f>COUNTIF(长春!$A:$A, "度假休闲")</f>
        <v>0</v>
      </c>
      <c r="AI27" s="6">
        <f>IFERROR(SUMIF(长春!$A:$A, "度假休闲", 长春!$E:$E), 0)</f>
        <v>0</v>
      </c>
      <c r="AJ27" s="6">
        <f>IFERROR(SUMIF(长春!$A:$A, "度假休闲", 长春!$F:$F), 0)</f>
        <v>0</v>
      </c>
      <c r="AK27" s="6">
        <f>IFERROR(AVERAGEIF(长春!$A:$A, "度假休闲", 长春!$E:$E), 0)</f>
        <v>0</v>
      </c>
      <c r="AL27" s="6">
        <f>IFERROR(AVERAGEIF(长春!$A:$A, "度假休闲", 长春!$F:$F), 0)</f>
        <v>0</v>
      </c>
      <c r="AM27" s="5">
        <f>COUNTIF(长春!$A:$A, "儿童亲子")</f>
        <v>8</v>
      </c>
      <c r="AN27" s="6">
        <f>IFERROR(SUMIF(长春!$A:$A, "儿童亲子", 长春!$E:$E), 0)</f>
        <v>578</v>
      </c>
      <c r="AO27" s="6">
        <f>IFERROR(SUMIF(长春!$A:$A, "儿童亲子", 长春!$F:$F), 0)</f>
        <v>2770</v>
      </c>
      <c r="AP27" s="6">
        <f>IFERROR(AVERAGEIF(长春!$A:$A, "儿童亲子", 长春!$E:$E), 0)</f>
        <v>72.25</v>
      </c>
      <c r="AQ27" s="6">
        <f>IFERROR(AVERAGEIF(长春!$A:$A, "儿童亲子", 长春!$F:$F), 0)</f>
        <v>346.25</v>
      </c>
      <c r="AR27" s="5">
        <f>COUNTIF(长春!$A:$A, "动漫")</f>
        <v>0</v>
      </c>
      <c r="AS27" s="6">
        <f>IFERROR(SUMIF(长春!$A:$A, "动漫", 长春!$E:$E), 0)</f>
        <v>0</v>
      </c>
      <c r="AT27" s="6">
        <f>IFERROR(SUMIF(长春!$A:$A, "动漫", 长春!$F:$F), 0)</f>
        <v>0</v>
      </c>
      <c r="AU27" s="6">
        <f>IFERROR(AVERAGEIF(长春!$A:$A, "动漫", 长春!$E:$E), 0)</f>
        <v>0</v>
      </c>
      <c r="AV27" s="6">
        <f>IFERROR(AVERAGEIF(长春!$A:$A, "动漫", 长春!$F:$F), 0)</f>
        <v>0</v>
      </c>
    </row>
    <row r="28" spans="1:48" ht="15.6" x14ac:dyDescent="0.25">
      <c r="A28" s="1" t="s">
        <v>42</v>
      </c>
      <c r="B28" s="4">
        <f>COUNTA(常州!$A:$A) - 1</f>
        <v>31</v>
      </c>
      <c r="C28" s="4">
        <v>3</v>
      </c>
      <c r="D28" s="5">
        <f>COUNTIF(常州!$A:$A, "演唱会")</f>
        <v>0</v>
      </c>
      <c r="E28" s="6">
        <f>IFERROR(SUMIF(常州!$A:$A, "演唱会", 常州!$E:$E), 0)</f>
        <v>0</v>
      </c>
      <c r="F28" s="6">
        <f>IFERROR(SUMIF(常州!$A:$A, "演唱会", 常州!$F:$F), 0)</f>
        <v>0</v>
      </c>
      <c r="G28" s="6">
        <f>IFERROR(AVERAGEIF(常州!$A:$A, "演唱会", 常州!$E:$E), 0)</f>
        <v>0</v>
      </c>
      <c r="H28" s="6">
        <f>IFERROR(AVERAGEIF(常州!$A:$A, "演唱会", 常州!$F:$F), 0)</f>
        <v>0</v>
      </c>
      <c r="I28" s="5">
        <f>COUNTIF(常州!$A:$A, "音乐会")</f>
        <v>7</v>
      </c>
      <c r="J28" s="6">
        <f>IFERROR(SUMIF(常州!$A:$A, "音乐会", 常州!$E:$E), 0)</f>
        <v>340</v>
      </c>
      <c r="K28" s="6">
        <f>IFERROR(SUMIF(常州!$A:$A, "音乐会", 常州!$F:$F), 0)</f>
        <v>1400</v>
      </c>
      <c r="L28" s="6">
        <f>IFERROR(AVERAGEIF(常州!$A:$A, "音乐会", 常州!$E:$E), 0)</f>
        <v>48.571428571428569</v>
      </c>
      <c r="M28" s="6">
        <f>IFERROR(AVERAGEIF(常州!$A:$A, "音乐会", 常州!$F:$F), 0)</f>
        <v>200</v>
      </c>
      <c r="N28" s="5">
        <f>COUNTIF(常州!$A:$A, "话剧歌剧")</f>
        <v>8</v>
      </c>
      <c r="O28" s="6">
        <f>IFERROR(SUMIF(常州!$A:$A, "话剧歌剧", 常州!$E:$E), 0)</f>
        <v>700</v>
      </c>
      <c r="P28" s="6">
        <f>IFERROR(SUMIF(常州!$A:$A, "话剧歌剧", 常州!$F:$F), 0)</f>
        <v>2868</v>
      </c>
      <c r="Q28" s="6">
        <f>IFERROR(AVERAGEIF(常州!$A:$A, "话剧歌剧", 常州!$E:$E), 0)</f>
        <v>87.5</v>
      </c>
      <c r="R28" s="6">
        <f>IFERROR(AVERAGEIF(常州!$A:$A, "话剧歌剧", 常州!$F:$F), 0)</f>
        <v>358.5</v>
      </c>
      <c r="S28" s="5">
        <f>COUNTIF(常州!$A:$A, "舞蹈芭蕾")</f>
        <v>1</v>
      </c>
      <c r="T28" s="6">
        <f>IFERROR(SUMIF(常州!$A:$A, "舞蹈芭蕾", 常州!$E:$E), 0)</f>
        <v>100</v>
      </c>
      <c r="U28" s="6">
        <f>IFERROR(SUMIF(常州!$A:$A, "舞蹈芭蕾", 常州!$F:$F), 0)</f>
        <v>800</v>
      </c>
      <c r="V28" s="6">
        <f>IFERROR(AVERAGEIF(常州!$A:$A, "舞蹈芭蕾", 常州!$E:$E), 0)</f>
        <v>100</v>
      </c>
      <c r="W28" s="6">
        <f>IFERROR(AVERAGEIF(常州!$A:$A, "舞蹈芭蕾", 常州!$F:$F), 0)</f>
        <v>800</v>
      </c>
      <c r="X28" s="5">
        <f>COUNTIF(常州!$A:$A, "曲苑杂坛")</f>
        <v>6</v>
      </c>
      <c r="Y28" s="6">
        <f>IFERROR(SUMIF(常州!$A:$A, "曲苑杂坛", 常州!$E:$E), 0)</f>
        <v>430</v>
      </c>
      <c r="Z28" s="6">
        <f>IFERROR(SUMIF(常州!$A:$A, "曲苑杂坛", 常州!$F:$F), 0)</f>
        <v>1240</v>
      </c>
      <c r="AA28" s="6">
        <f>IFERROR(AVERAGEIF(常州!$A:$A, "曲苑杂坛", 常州!$E:$E), 0)</f>
        <v>71.666666666666671</v>
      </c>
      <c r="AB28" s="6">
        <f>IFERROR(AVERAGEIF(常州!$A:$A, "曲苑杂坛", 常州!$F:$F), 0)</f>
        <v>206.66666666666666</v>
      </c>
      <c r="AC28" s="5">
        <f>COUNTIF(常州!$A:$A, "体育比赛")</f>
        <v>0</v>
      </c>
      <c r="AD28" s="6">
        <f>IFERROR(SUMIF(常州!$A:$A, "体育比赛", 常州!$E:$E), 0)</f>
        <v>0</v>
      </c>
      <c r="AE28" s="6">
        <f>IFERROR(SUMIF(常州!$A:$A, "体育比赛", 常州!$F:$F), 0)</f>
        <v>0</v>
      </c>
      <c r="AF28" s="6">
        <f>IFERROR(AVERAGEIF(常州!$A:$A, "体育比赛", 常州!$E:$E), 0)</f>
        <v>0</v>
      </c>
      <c r="AG28" s="6">
        <f>IFERROR(AVERAGEIF(常州!$A:$A, "体育比赛", 常州!$F:$F), 0)</f>
        <v>0</v>
      </c>
      <c r="AH28" s="5">
        <f>COUNTIF(常州!$A:$A, "度假休闲")</f>
        <v>0</v>
      </c>
      <c r="AI28" s="6">
        <f>IFERROR(SUMIF(常州!$A:$A, "度假休闲", 常州!$E:$E), 0)</f>
        <v>0</v>
      </c>
      <c r="AJ28" s="6">
        <f>IFERROR(SUMIF(常州!$A:$A, "度假休闲", 常州!$F:$F), 0)</f>
        <v>0</v>
      </c>
      <c r="AK28" s="6">
        <f>IFERROR(AVERAGEIF(常州!$A:$A, "度假休闲", 常州!$E:$E), 0)</f>
        <v>0</v>
      </c>
      <c r="AL28" s="6">
        <f>IFERROR(AVERAGEIF(常州!$A:$A, "度假休闲", 常州!$F:$F), 0)</f>
        <v>0</v>
      </c>
      <c r="AM28" s="5">
        <f>COUNTIF(常州!$A:$A, "儿童亲子")</f>
        <v>8</v>
      </c>
      <c r="AN28" s="6">
        <f>IFERROR(SUMIF(常州!$A:$A, "儿童亲子", 常州!$E:$E), 0)</f>
        <v>460</v>
      </c>
      <c r="AO28" s="6">
        <f>IFERROR(SUMIF(常州!$A:$A, "儿童亲子", 常州!$F:$F), 0)</f>
        <v>2050</v>
      </c>
      <c r="AP28" s="6">
        <f>IFERROR(AVERAGEIF(常州!$A:$A, "儿童亲子", 常州!$E:$E), 0)</f>
        <v>57.5</v>
      </c>
      <c r="AQ28" s="6">
        <f>IFERROR(AVERAGEIF(常州!$A:$A, "儿童亲子", 常州!$F:$F), 0)</f>
        <v>256.25</v>
      </c>
      <c r="AR28" s="5">
        <f>COUNTIF(常州!$A:$A, "动漫")</f>
        <v>1</v>
      </c>
      <c r="AS28" s="6">
        <f>IFERROR(SUMIF(常州!$A:$A, "动漫", 常州!$E:$E), 0)</f>
        <v>40</v>
      </c>
      <c r="AT28" s="6">
        <f>IFERROR(SUMIF(常州!$A:$A, "动漫", 常州!$F:$F), 0)</f>
        <v>100</v>
      </c>
      <c r="AU28" s="6">
        <f>IFERROR(AVERAGEIF(常州!$A:$A, "动漫", 常州!$E:$E), 0)</f>
        <v>40</v>
      </c>
      <c r="AV28" s="6">
        <f>IFERROR(AVERAGEIF(常州!$A:$A, "动漫", 常州!$F:$F), 0)</f>
        <v>100</v>
      </c>
    </row>
    <row r="29" spans="1:48" ht="15.6" x14ac:dyDescent="0.25">
      <c r="A29" s="1" t="s">
        <v>43</v>
      </c>
      <c r="B29" s="4">
        <f>COUNTA(济南!$A:$A) - 1</f>
        <v>30</v>
      </c>
      <c r="C29" s="4">
        <v>8</v>
      </c>
      <c r="D29" s="5">
        <f>COUNTIF(济南!$A:$A, "演唱会")</f>
        <v>4</v>
      </c>
      <c r="E29" s="6">
        <f>IFERROR(SUMIF(济南!$A:$A, "演唱会", 济南!$E:$E), 0)</f>
        <v>1239</v>
      </c>
      <c r="F29" s="6">
        <f>IFERROR(SUMIF(济南!$A:$A, "演唱会", 济南!$F:$F), 0)</f>
        <v>5439</v>
      </c>
      <c r="G29" s="6">
        <f>IFERROR(AVERAGEIF(济南!$A:$A, "演唱会", 济南!$E:$E), 0)</f>
        <v>309.75</v>
      </c>
      <c r="H29" s="6">
        <f>IFERROR(AVERAGEIF(济南!$A:$A, "演唱会", 济南!$F:$F), 0)</f>
        <v>1359.75</v>
      </c>
      <c r="I29" s="5">
        <f>COUNTIF(济南!$A:$A, "音乐会")</f>
        <v>3</v>
      </c>
      <c r="J29" s="6">
        <f>IFERROR(SUMIF(济南!$A:$A, "音乐会", 济南!$E:$E), 0)</f>
        <v>300</v>
      </c>
      <c r="K29" s="6">
        <f>IFERROR(SUMIF(济南!$A:$A, "音乐会", 济南!$F:$F), 0)</f>
        <v>1779</v>
      </c>
      <c r="L29" s="6">
        <f>IFERROR(AVERAGEIF(济南!$A:$A, "音乐会", 济南!$E:$E), 0)</f>
        <v>100</v>
      </c>
      <c r="M29" s="6">
        <f>IFERROR(AVERAGEIF(济南!$A:$A, "音乐会", 济南!$F:$F), 0)</f>
        <v>593</v>
      </c>
      <c r="N29" s="5">
        <f>COUNTIF(济南!$A:$A, "话剧歌剧")</f>
        <v>9</v>
      </c>
      <c r="O29" s="6">
        <f>IFERROR(SUMIF(济南!$A:$A, "话剧歌剧", 济南!$E:$E), 0)</f>
        <v>700</v>
      </c>
      <c r="P29" s="6">
        <f>IFERROR(SUMIF(济南!$A:$A, "话剧歌剧", 济南!$F:$F), 0)</f>
        <v>3530</v>
      </c>
      <c r="Q29" s="6">
        <f>IFERROR(AVERAGEIF(济南!$A:$A, "话剧歌剧", 济南!$E:$E), 0)</f>
        <v>77.777777777777771</v>
      </c>
      <c r="R29" s="6">
        <f>IFERROR(AVERAGEIF(济南!$A:$A, "话剧歌剧", 济南!$F:$F), 0)</f>
        <v>392.22222222222223</v>
      </c>
      <c r="S29" s="5">
        <f>COUNTIF(济南!$A:$A, "舞蹈芭蕾")</f>
        <v>1</v>
      </c>
      <c r="T29" s="6">
        <f>IFERROR(SUMIF(济南!$A:$A, "舞蹈芭蕾", 济南!$E:$E), 0)</f>
        <v>90</v>
      </c>
      <c r="U29" s="6">
        <f>IFERROR(SUMIF(济南!$A:$A, "舞蹈芭蕾", 济南!$F:$F), 0)</f>
        <v>880</v>
      </c>
      <c r="V29" s="6">
        <f>IFERROR(AVERAGEIF(济南!$A:$A, "舞蹈芭蕾", 济南!$E:$E), 0)</f>
        <v>90</v>
      </c>
      <c r="W29" s="6">
        <f>IFERROR(AVERAGEIF(济南!$A:$A, "舞蹈芭蕾", 济南!$F:$F), 0)</f>
        <v>880</v>
      </c>
      <c r="X29" s="5">
        <f>COUNTIF(济南!$A:$A, "曲苑杂坛")</f>
        <v>1</v>
      </c>
      <c r="Y29" s="6">
        <f>IFERROR(SUMIF(济南!$A:$A, "曲苑杂坛", 济南!$E:$E), 0)</f>
        <v>288</v>
      </c>
      <c r="Z29" s="6">
        <f>IFERROR(SUMIF(济南!$A:$A, "曲苑杂坛", 济南!$F:$F), 0)</f>
        <v>988</v>
      </c>
      <c r="AA29" s="6">
        <f>IFERROR(AVERAGEIF(济南!$A:$A, "曲苑杂坛", 济南!$E:$E), 0)</f>
        <v>288</v>
      </c>
      <c r="AB29" s="6">
        <f>IFERROR(AVERAGEIF(济南!$A:$A, "曲苑杂坛", 济南!$F:$F), 0)</f>
        <v>988</v>
      </c>
      <c r="AC29" s="5">
        <f>COUNTIF(济南!$A:$A, "体育比赛")</f>
        <v>2</v>
      </c>
      <c r="AD29" s="6">
        <f>IFERROR(SUMIF(济南!$A:$A, "体育比赛", 济南!$E:$E), 0)</f>
        <v>90</v>
      </c>
      <c r="AE29" s="6">
        <f>IFERROR(SUMIF(济南!$A:$A, "体育比赛", 济南!$F:$F), 0)</f>
        <v>2180</v>
      </c>
      <c r="AF29" s="6">
        <f>IFERROR(AVERAGEIF(济南!$A:$A, "体育比赛", 济南!$E:$E), 0)</f>
        <v>45</v>
      </c>
      <c r="AG29" s="6">
        <f>IFERROR(AVERAGEIF(济南!$A:$A, "体育比赛", 济南!$F:$F), 0)</f>
        <v>1090</v>
      </c>
      <c r="AH29" s="5">
        <f>COUNTIF(济南!$A:$A, "度假休闲")</f>
        <v>0</v>
      </c>
      <c r="AI29" s="6">
        <f>IFERROR(SUMIF(济南!$A:$A, "度假休闲", 济南!$E:$E), 0)</f>
        <v>0</v>
      </c>
      <c r="AJ29" s="6">
        <f>IFERROR(SUMIF(济南!$A:$A, "度假休闲", 济南!$F:$F), 0)</f>
        <v>0</v>
      </c>
      <c r="AK29" s="6">
        <f>IFERROR(AVERAGEIF(济南!$A:$A, "度假休闲", 济南!$E:$E), 0)</f>
        <v>0</v>
      </c>
      <c r="AL29" s="6">
        <f>IFERROR(AVERAGEIF(济南!$A:$A, "度假休闲", 济南!$F:$F), 0)</f>
        <v>0</v>
      </c>
      <c r="AM29" s="5">
        <f>COUNTIF(济南!$A:$A, "儿童亲子")</f>
        <v>8</v>
      </c>
      <c r="AN29" s="6">
        <f>IFERROR(SUMIF(济南!$A:$A, "儿童亲子", 济南!$E:$E), 0)</f>
        <v>520</v>
      </c>
      <c r="AO29" s="6">
        <f>IFERROR(SUMIF(济南!$A:$A, "儿童亲子", 济南!$F:$F), 0)</f>
        <v>2670</v>
      </c>
      <c r="AP29" s="6">
        <f>IFERROR(AVERAGEIF(济南!$A:$A, "儿童亲子", 济南!$E:$E), 0)</f>
        <v>65</v>
      </c>
      <c r="AQ29" s="6">
        <f>IFERROR(AVERAGEIF(济南!$A:$A, "儿童亲子", 济南!$F:$F), 0)</f>
        <v>333.75</v>
      </c>
      <c r="AR29" s="5">
        <f>COUNTIF(济南!$A:$A, "动漫")</f>
        <v>2</v>
      </c>
      <c r="AS29" s="6">
        <f>IFERROR(SUMIF(济南!$A:$A, "动漫", 济南!$E:$E), 0)</f>
        <v>220</v>
      </c>
      <c r="AT29" s="6">
        <f>IFERROR(SUMIF(济南!$A:$A, "动漫", 济南!$F:$F), 0)</f>
        <v>1499</v>
      </c>
      <c r="AU29" s="6">
        <f>IFERROR(AVERAGEIF(济南!$A:$A, "动漫", 济南!$E:$E), 0)</f>
        <v>110</v>
      </c>
      <c r="AV29" s="6">
        <f>IFERROR(AVERAGEIF(济南!$A:$A, "动漫", 济南!$F:$F), 0)</f>
        <v>749.5</v>
      </c>
    </row>
    <row r="30" spans="1:48" ht="15.6" x14ac:dyDescent="0.25">
      <c r="A30" s="1" t="s">
        <v>44</v>
      </c>
      <c r="B30" s="4">
        <f>COUNTA(绍兴!$A:$A) - 1</f>
        <v>24</v>
      </c>
      <c r="C30" s="4">
        <v>5</v>
      </c>
      <c r="D30" s="5">
        <f>COUNTIF(绍兴!$A:$A, "演唱会")</f>
        <v>0</v>
      </c>
      <c r="E30" s="6">
        <f>IFERROR(SUMIF(绍兴!$A:$A, "演唱会", 绍兴!$E:$E), 0)</f>
        <v>0</v>
      </c>
      <c r="F30" s="6">
        <f>IFERROR(SUMIF(绍兴!$A:$A, "演唱会", 绍兴!$F:$F), 0)</f>
        <v>0</v>
      </c>
      <c r="G30" s="6">
        <f>IFERROR(AVERAGEIF(绍兴!$A:$A, "演唱会", 绍兴!$E:$E), 0)</f>
        <v>0</v>
      </c>
      <c r="H30" s="6">
        <f>IFERROR(AVERAGEIF(绍兴!$A:$A, "演唱会", 绍兴!$F:$F), 0)</f>
        <v>0</v>
      </c>
      <c r="I30" s="5">
        <f>COUNTIF(绍兴!$A:$A, "音乐会")</f>
        <v>4</v>
      </c>
      <c r="J30" s="6">
        <f>IFERROR(SUMIF(绍兴!$A:$A, "音乐会", 绍兴!$E:$E), 0)</f>
        <v>340</v>
      </c>
      <c r="K30" s="6">
        <f>IFERROR(SUMIF(绍兴!$A:$A, "音乐会", 绍兴!$F:$F), 0)</f>
        <v>1600</v>
      </c>
      <c r="L30" s="6">
        <f>IFERROR(AVERAGEIF(绍兴!$A:$A, "音乐会", 绍兴!$E:$E), 0)</f>
        <v>85</v>
      </c>
      <c r="M30" s="6">
        <f>IFERROR(AVERAGEIF(绍兴!$A:$A, "音乐会", 绍兴!$F:$F), 0)</f>
        <v>400</v>
      </c>
      <c r="N30" s="5">
        <f>COUNTIF(绍兴!$A:$A, "话剧歌剧")</f>
        <v>7</v>
      </c>
      <c r="O30" s="6">
        <f>IFERROR(SUMIF(绍兴!$A:$A, "话剧歌剧", 绍兴!$E:$E), 0)</f>
        <v>530</v>
      </c>
      <c r="P30" s="6">
        <f>IFERROR(SUMIF(绍兴!$A:$A, "话剧歌剧", 绍兴!$F:$F), 0)</f>
        <v>2519</v>
      </c>
      <c r="Q30" s="6">
        <f>IFERROR(AVERAGEIF(绍兴!$A:$A, "话剧歌剧", 绍兴!$E:$E), 0)</f>
        <v>75.714285714285708</v>
      </c>
      <c r="R30" s="6">
        <f>IFERROR(AVERAGEIF(绍兴!$A:$A, "话剧歌剧", 绍兴!$F:$F), 0)</f>
        <v>359.85714285714283</v>
      </c>
      <c r="S30" s="5">
        <f>COUNTIF(绍兴!$A:$A, "舞蹈芭蕾")</f>
        <v>0</v>
      </c>
      <c r="T30" s="6">
        <f>IFERROR(SUMIF(绍兴!$A:$A, "舞蹈芭蕾", 绍兴!$E:$E), 0)</f>
        <v>0</v>
      </c>
      <c r="U30" s="6">
        <f>IFERROR(SUMIF(绍兴!$A:$A, "舞蹈芭蕾", 绍兴!$F:$F), 0)</f>
        <v>0</v>
      </c>
      <c r="V30" s="6">
        <f>IFERROR(AVERAGEIF(绍兴!$A:$A, "舞蹈芭蕾", 绍兴!$E:$E), 0)</f>
        <v>0</v>
      </c>
      <c r="W30" s="6">
        <f>IFERROR(AVERAGEIF(绍兴!$A:$A, "舞蹈芭蕾", 绍兴!$F:$F), 0)</f>
        <v>0</v>
      </c>
      <c r="X30" s="5">
        <f>COUNTIF(绍兴!$A:$A, "曲苑杂坛")</f>
        <v>6</v>
      </c>
      <c r="Y30" s="6">
        <f>IFERROR(SUMIF(绍兴!$A:$A, "曲苑杂坛", 绍兴!$E:$E), 0)</f>
        <v>260</v>
      </c>
      <c r="Z30" s="6">
        <f>IFERROR(SUMIF(绍兴!$A:$A, "曲苑杂坛", 绍兴!$F:$F), 0)</f>
        <v>1660</v>
      </c>
      <c r="AA30" s="6">
        <f>IFERROR(AVERAGEIF(绍兴!$A:$A, "曲苑杂坛", 绍兴!$E:$E), 0)</f>
        <v>43.333333333333336</v>
      </c>
      <c r="AB30" s="6">
        <f>IFERROR(AVERAGEIF(绍兴!$A:$A, "曲苑杂坛", 绍兴!$F:$F), 0)</f>
        <v>276.66666666666669</v>
      </c>
      <c r="AC30" s="5">
        <f>COUNTIF(绍兴!$A:$A, "体育比赛")</f>
        <v>2</v>
      </c>
      <c r="AD30" s="6">
        <f>IFERROR(SUMIF(绍兴!$A:$A, "体育比赛", 绍兴!$E:$E), 0)</f>
        <v>440</v>
      </c>
      <c r="AE30" s="6">
        <f>IFERROR(SUMIF(绍兴!$A:$A, "体育比赛", 绍兴!$F:$F), 0)</f>
        <v>440</v>
      </c>
      <c r="AF30" s="6">
        <f>IFERROR(AVERAGEIF(绍兴!$A:$A, "体育比赛", 绍兴!$E:$E), 0)</f>
        <v>220</v>
      </c>
      <c r="AG30" s="6">
        <f>IFERROR(AVERAGEIF(绍兴!$A:$A, "体育比赛", 绍兴!$F:$F), 0)</f>
        <v>220</v>
      </c>
      <c r="AH30" s="5">
        <f>COUNTIF(绍兴!$A:$A, "度假休闲")</f>
        <v>0</v>
      </c>
      <c r="AI30" s="6">
        <f>IFERROR(SUMIF(绍兴!$A:$A, "度假休闲", 绍兴!$E:$E), 0)</f>
        <v>0</v>
      </c>
      <c r="AJ30" s="6">
        <f>IFERROR(SUMIF(绍兴!$A:$A, "度假休闲", 绍兴!$F:$F), 0)</f>
        <v>0</v>
      </c>
      <c r="AK30" s="6">
        <f>IFERROR(AVERAGEIF(绍兴!$A:$A, "度假休闲", 绍兴!$E:$E), 0)</f>
        <v>0</v>
      </c>
      <c r="AL30" s="6">
        <f>IFERROR(AVERAGEIF(绍兴!$A:$A, "度假休闲", 绍兴!$F:$F), 0)</f>
        <v>0</v>
      </c>
      <c r="AM30" s="5">
        <f>COUNTIF(绍兴!$A:$A, "儿童亲子")</f>
        <v>5</v>
      </c>
      <c r="AN30" s="6">
        <f>IFERROR(SUMIF(绍兴!$A:$A, "儿童亲子", 绍兴!$E:$E), 0)</f>
        <v>400</v>
      </c>
      <c r="AO30" s="6">
        <f>IFERROR(SUMIF(绍兴!$A:$A, "儿童亲子", 绍兴!$F:$F), 0)</f>
        <v>1979</v>
      </c>
      <c r="AP30" s="6">
        <f>IFERROR(AVERAGEIF(绍兴!$A:$A, "儿童亲子", 绍兴!$E:$E), 0)</f>
        <v>80</v>
      </c>
      <c r="AQ30" s="6">
        <f>IFERROR(AVERAGEIF(绍兴!$A:$A, "儿童亲子", 绍兴!$F:$F), 0)</f>
        <v>395.8</v>
      </c>
      <c r="AR30" s="5">
        <f>COUNTIF(绍兴!$A:$A, "动漫")</f>
        <v>0</v>
      </c>
      <c r="AS30" s="6">
        <f>IFERROR(SUMIF(绍兴!$A:$A, "动漫", 绍兴!$E:$E), 0)</f>
        <v>0</v>
      </c>
      <c r="AT30" s="6">
        <f>IFERROR(SUMIF(绍兴!$A:$A, "动漫", 绍兴!$F:$F), 0)</f>
        <v>0</v>
      </c>
      <c r="AU30" s="6">
        <f>IFERROR(AVERAGEIF(绍兴!$A:$A, "动漫", 绍兴!$E:$E), 0)</f>
        <v>0</v>
      </c>
      <c r="AV30" s="6">
        <f>IFERROR(AVERAGEIF(绍兴!$A:$A, "动漫", 绍兴!$F:$F), 0)</f>
        <v>0</v>
      </c>
    </row>
    <row r="31" spans="1:48" ht="15.6" x14ac:dyDescent="0.25">
      <c r="A31" s="1" t="s">
        <v>45</v>
      </c>
      <c r="B31" s="4">
        <f>COUNTA(哈尔滨!$A:$A) - 1</f>
        <v>20</v>
      </c>
      <c r="C31" s="4">
        <v>8</v>
      </c>
      <c r="D31" s="5">
        <f>COUNTIF(哈尔滨!$A:$A, "演唱会")</f>
        <v>2</v>
      </c>
      <c r="E31" s="6">
        <f>IFERROR(SUMIF(哈尔滨!$A:$A, "演唱会", 哈尔滨!$E:$E), 0)</f>
        <v>760</v>
      </c>
      <c r="F31" s="6">
        <f>IFERROR(SUMIF(哈尔滨!$A:$A, "演唱会", 哈尔滨!$F:$F), 0)</f>
        <v>2560</v>
      </c>
      <c r="G31" s="6">
        <f>IFERROR(AVERAGEIF(哈尔滨!$A:$A, "演唱会", 哈尔滨!$E:$E), 0)</f>
        <v>380</v>
      </c>
      <c r="H31" s="6">
        <f>IFERROR(AVERAGEIF(哈尔滨!$A:$A, "演唱会", 哈尔滨!$F:$F), 0)</f>
        <v>1280</v>
      </c>
      <c r="I31" s="5">
        <f>COUNTIF(哈尔滨!$A:$A, "音乐会")</f>
        <v>10</v>
      </c>
      <c r="J31" s="6">
        <f>IFERROR(SUMIF(哈尔滨!$A:$A, "音乐会", 哈尔滨!$E:$E), 0)</f>
        <v>640</v>
      </c>
      <c r="K31" s="6">
        <f>IFERROR(SUMIF(哈尔滨!$A:$A, "音乐会", 哈尔滨!$F:$F), 0)</f>
        <v>3260</v>
      </c>
      <c r="L31" s="6">
        <f>IFERROR(AVERAGEIF(哈尔滨!$A:$A, "音乐会", 哈尔滨!$E:$E), 0)</f>
        <v>64</v>
      </c>
      <c r="M31" s="6">
        <f>IFERROR(AVERAGEIF(哈尔滨!$A:$A, "音乐会", 哈尔滨!$F:$F), 0)</f>
        <v>326</v>
      </c>
      <c r="N31" s="5">
        <f>COUNTIF(哈尔滨!$A:$A, "话剧歌剧")</f>
        <v>2</v>
      </c>
      <c r="O31" s="6">
        <f>IFERROR(SUMIF(哈尔滨!$A:$A, "话剧歌剧", 哈尔滨!$E:$E), 0)</f>
        <v>220</v>
      </c>
      <c r="P31" s="6">
        <f>IFERROR(SUMIF(哈尔滨!$A:$A, "话剧歌剧", 哈尔滨!$F:$F), 0)</f>
        <v>1570</v>
      </c>
      <c r="Q31" s="6">
        <f>IFERROR(AVERAGEIF(哈尔滨!$A:$A, "话剧歌剧", 哈尔滨!$E:$E), 0)</f>
        <v>110</v>
      </c>
      <c r="R31" s="6">
        <f>IFERROR(AVERAGEIF(哈尔滨!$A:$A, "话剧歌剧", 哈尔滨!$F:$F), 0)</f>
        <v>785</v>
      </c>
      <c r="S31" s="5">
        <f>COUNTIF(哈尔滨!$A:$A, "舞蹈芭蕾")</f>
        <v>0</v>
      </c>
      <c r="T31" s="6">
        <f>IFERROR(SUMIF(哈尔滨!$A:$A, "舞蹈芭蕾", 哈尔滨!$E:$E), 0)</f>
        <v>0</v>
      </c>
      <c r="U31" s="6">
        <f>IFERROR(SUMIF(哈尔滨!$A:$A, "舞蹈芭蕾", 哈尔滨!$F:$F), 0)</f>
        <v>0</v>
      </c>
      <c r="V31" s="6">
        <f>IFERROR(AVERAGEIF(哈尔滨!$A:$A, "舞蹈芭蕾", 哈尔滨!$E:$E), 0)</f>
        <v>0</v>
      </c>
      <c r="W31" s="6">
        <f>IFERROR(AVERAGEIF(哈尔滨!$A:$A, "舞蹈芭蕾", 哈尔滨!$F:$F), 0)</f>
        <v>0</v>
      </c>
      <c r="X31" s="5">
        <f>COUNTIF(哈尔滨!$A:$A, "曲苑杂坛")</f>
        <v>4</v>
      </c>
      <c r="Y31" s="6">
        <f>IFERROR(SUMIF(哈尔滨!$A:$A, "曲苑杂坛", 哈尔滨!$E:$E), 0)</f>
        <v>90</v>
      </c>
      <c r="Z31" s="6">
        <f>IFERROR(SUMIF(哈尔滨!$A:$A, "曲苑杂坛", 哈尔滨!$F:$F), 0)</f>
        <v>730</v>
      </c>
      <c r="AA31" s="6">
        <f>IFERROR(AVERAGEIF(哈尔滨!$A:$A, "曲苑杂坛", 哈尔滨!$E:$E), 0)</f>
        <v>22.5</v>
      </c>
      <c r="AB31" s="6">
        <f>IFERROR(AVERAGEIF(哈尔滨!$A:$A, "曲苑杂坛", 哈尔滨!$F:$F), 0)</f>
        <v>182.5</v>
      </c>
      <c r="AC31" s="5">
        <f>COUNTIF(哈尔滨!$A:$A, "体育比赛")</f>
        <v>0</v>
      </c>
      <c r="AD31" s="6">
        <f>IFERROR(SUMIF(哈尔滨!$A:$A, "体育比赛", 哈尔滨!$E:$E), 0)</f>
        <v>0</v>
      </c>
      <c r="AE31" s="6">
        <f>IFERROR(SUMIF(哈尔滨!$A:$A, "体育比赛", 哈尔滨!$F:$F), 0)</f>
        <v>0</v>
      </c>
      <c r="AF31" s="6">
        <f>IFERROR(AVERAGEIF(哈尔滨!$A:$A, "体育比赛", 哈尔滨!$E:$E), 0)</f>
        <v>0</v>
      </c>
      <c r="AG31" s="6">
        <f>IFERROR(AVERAGEIF(哈尔滨!$A:$A, "体育比赛", 哈尔滨!$F:$F), 0)</f>
        <v>0</v>
      </c>
      <c r="AH31" s="5">
        <f>COUNTIF(哈尔滨!$A:$A, "度假休闲")</f>
        <v>0</v>
      </c>
      <c r="AI31" s="6">
        <f>IFERROR(SUMIF(哈尔滨!$A:$A, "度假休闲", 哈尔滨!$E:$E), 0)</f>
        <v>0</v>
      </c>
      <c r="AJ31" s="6">
        <f>IFERROR(SUMIF(哈尔滨!$A:$A, "度假休闲", 哈尔滨!$F:$F), 0)</f>
        <v>0</v>
      </c>
      <c r="AK31" s="6">
        <f>IFERROR(AVERAGEIF(哈尔滨!$A:$A, "度假休闲", 哈尔滨!$E:$E), 0)</f>
        <v>0</v>
      </c>
      <c r="AL31" s="6">
        <f>IFERROR(AVERAGEIF(哈尔滨!$A:$A, "度假休闲", 哈尔滨!$F:$F), 0)</f>
        <v>0</v>
      </c>
      <c r="AM31" s="5">
        <f>COUNTIF(哈尔滨!$A:$A, "儿童亲子")</f>
        <v>2</v>
      </c>
      <c r="AN31" s="6">
        <f>IFERROR(SUMIF(哈尔滨!$A:$A, "儿童亲子", 哈尔滨!$E:$E), 0)</f>
        <v>170</v>
      </c>
      <c r="AO31" s="6">
        <f>IFERROR(SUMIF(哈尔滨!$A:$A, "儿童亲子", 哈尔滨!$F:$F), 0)</f>
        <v>910</v>
      </c>
      <c r="AP31" s="6">
        <f>IFERROR(AVERAGEIF(哈尔滨!$A:$A, "儿童亲子", 哈尔滨!$E:$E), 0)</f>
        <v>85</v>
      </c>
      <c r="AQ31" s="6">
        <f>IFERROR(AVERAGEIF(哈尔滨!$A:$A, "儿童亲子", 哈尔滨!$F:$F), 0)</f>
        <v>455</v>
      </c>
      <c r="AR31" s="5">
        <f>COUNTIF(哈尔滨!$A:$A, "动漫")</f>
        <v>0</v>
      </c>
      <c r="AS31" s="6">
        <f>IFERROR(SUMIF(哈尔滨!$A:$A, "动漫", 哈尔滨!$E:$E), 0)</f>
        <v>0</v>
      </c>
      <c r="AT31" s="6">
        <f>IFERROR(SUMIF(哈尔滨!$A:$A, "动漫", 哈尔滨!$F:$F), 0)</f>
        <v>0</v>
      </c>
      <c r="AU31" s="6">
        <f>IFERROR(AVERAGEIF(哈尔滨!$A:$A, "动漫", 哈尔滨!$E:$E), 0)</f>
        <v>0</v>
      </c>
      <c r="AV31" s="6">
        <f>IFERROR(AVERAGEIF(哈尔滨!$A:$A, "动漫", 哈尔滨!$F:$F), 0)</f>
        <v>0</v>
      </c>
    </row>
    <row r="32" spans="1:48" ht="15.6" x14ac:dyDescent="0.25">
      <c r="A32" s="1" t="s">
        <v>46</v>
      </c>
      <c r="B32" s="4">
        <f>COUNTA(青岛!$A:$A) - 1</f>
        <v>19</v>
      </c>
      <c r="C32" s="4">
        <v>9</v>
      </c>
      <c r="D32" s="5">
        <f>COUNTIF(青岛!$A:$A, "演唱会")</f>
        <v>4</v>
      </c>
      <c r="E32" s="6">
        <f>IFERROR(SUMIF(青岛!$A:$A, "演唱会", 青岛!$E:$E), 0)</f>
        <v>635</v>
      </c>
      <c r="F32" s="6">
        <f>IFERROR(SUMIF(青岛!$A:$A, "演唱会", 青岛!$F:$F), 0)</f>
        <v>2915</v>
      </c>
      <c r="G32" s="6">
        <f>IFERROR(AVERAGEIF(青岛!$A:$A, "演唱会", 青岛!$E:$E), 0)</f>
        <v>211.66666666666666</v>
      </c>
      <c r="H32" s="6">
        <f>IFERROR(AVERAGEIF(青岛!$A:$A, "演唱会", 青岛!$F:$F), 0)</f>
        <v>971.66666666666663</v>
      </c>
      <c r="I32" s="5">
        <f>COUNTIF(青岛!$A:$A, "音乐会")</f>
        <v>3</v>
      </c>
      <c r="J32" s="6">
        <f>IFERROR(SUMIF(青岛!$A:$A, "音乐会", 青岛!$E:$E), 0)</f>
        <v>160</v>
      </c>
      <c r="K32" s="6">
        <f>IFERROR(SUMIF(青岛!$A:$A, "音乐会", 青岛!$F:$F), 0)</f>
        <v>630</v>
      </c>
      <c r="L32" s="6">
        <f>IFERROR(AVERAGEIF(青岛!$A:$A, "音乐会", 青岛!$E:$E), 0)</f>
        <v>53.333333333333336</v>
      </c>
      <c r="M32" s="6">
        <f>IFERROR(AVERAGEIF(青岛!$A:$A, "音乐会", 青岛!$F:$F), 0)</f>
        <v>210</v>
      </c>
      <c r="N32" s="5">
        <f>COUNTIF(青岛!$A:$A, "话剧歌剧")</f>
        <v>5</v>
      </c>
      <c r="O32" s="6">
        <f>IFERROR(SUMIF(青岛!$A:$A, "话剧歌剧", 青岛!$E:$E), 0)</f>
        <v>630</v>
      </c>
      <c r="P32" s="6">
        <f>IFERROR(SUMIF(青岛!$A:$A, "话剧歌剧", 青岛!$F:$F), 0)</f>
        <v>3350</v>
      </c>
      <c r="Q32" s="6">
        <f>IFERROR(AVERAGEIF(青岛!$A:$A, "话剧歌剧", 青岛!$E:$E), 0)</f>
        <v>126</v>
      </c>
      <c r="R32" s="6">
        <f>IFERROR(AVERAGEIF(青岛!$A:$A, "话剧歌剧", 青岛!$F:$F), 0)</f>
        <v>670</v>
      </c>
      <c r="S32" s="5">
        <f>COUNTIF(青岛!$A:$A, "舞蹈芭蕾")</f>
        <v>2</v>
      </c>
      <c r="T32" s="6">
        <f>IFERROR(SUMIF(青岛!$A:$A, "舞蹈芭蕾", 青岛!$E:$E), 0)</f>
        <v>460</v>
      </c>
      <c r="U32" s="6">
        <f>IFERROR(SUMIF(青岛!$A:$A, "舞蹈芭蕾", 青岛!$F:$F), 0)</f>
        <v>1160</v>
      </c>
      <c r="V32" s="6">
        <f>IFERROR(AVERAGEIF(青岛!$A:$A, "舞蹈芭蕾", 青岛!$E:$E), 0)</f>
        <v>230</v>
      </c>
      <c r="W32" s="6">
        <f>IFERROR(AVERAGEIF(青岛!$A:$A, "舞蹈芭蕾", 青岛!$F:$F), 0)</f>
        <v>580</v>
      </c>
      <c r="X32" s="5">
        <f>COUNTIF(青岛!$A:$A, "曲苑杂坛")</f>
        <v>2</v>
      </c>
      <c r="Y32" s="6">
        <f>IFERROR(SUMIF(青岛!$A:$A, "曲苑杂坛", 青岛!$E:$E), 0)</f>
        <v>268</v>
      </c>
      <c r="Z32" s="6">
        <f>IFERROR(SUMIF(青岛!$A:$A, "曲苑杂坛", 青岛!$F:$F), 0)</f>
        <v>1568</v>
      </c>
      <c r="AA32" s="6">
        <f>IFERROR(AVERAGEIF(青岛!$A:$A, "曲苑杂坛", 青岛!$E:$E), 0)</f>
        <v>134</v>
      </c>
      <c r="AB32" s="6">
        <f>IFERROR(AVERAGEIF(青岛!$A:$A, "曲苑杂坛", 青岛!$F:$F), 0)</f>
        <v>784</v>
      </c>
      <c r="AC32" s="5">
        <f>COUNTIF(青岛!$A:$A, "体育比赛")</f>
        <v>0</v>
      </c>
      <c r="AD32" s="6">
        <f>IFERROR(SUMIF(青岛!$A:$A, "体育比赛", 青岛!$E:$E), 0)</f>
        <v>0</v>
      </c>
      <c r="AE32" s="6">
        <f>IFERROR(SUMIF(青岛!$A:$A, "体育比赛", 青岛!$F:$F), 0)</f>
        <v>0</v>
      </c>
      <c r="AF32" s="6">
        <f>IFERROR(AVERAGEIF(青岛!$A:$A, "体育比赛", 青岛!$E:$E), 0)</f>
        <v>0</v>
      </c>
      <c r="AG32" s="6">
        <f>IFERROR(AVERAGEIF(青岛!$A:$A, "体育比赛", 青岛!$F:$F), 0)</f>
        <v>0</v>
      </c>
      <c r="AH32" s="5">
        <f>COUNTIF(青岛!$A:$A, "度假休闲")</f>
        <v>1</v>
      </c>
      <c r="AI32" s="6">
        <f>IFERROR(SUMIF(青岛!$A:$A, "度假休闲", 青岛!$E:$E), 0)</f>
        <v>28</v>
      </c>
      <c r="AJ32" s="6">
        <f>IFERROR(SUMIF(青岛!$A:$A, "度假休闲", 青岛!$F:$F), 0)</f>
        <v>28</v>
      </c>
      <c r="AK32" s="6">
        <f>IFERROR(AVERAGEIF(青岛!$A:$A, "度假休闲", 青岛!$E:$E), 0)</f>
        <v>28</v>
      </c>
      <c r="AL32" s="6">
        <f>IFERROR(AVERAGEIF(青岛!$A:$A, "度假休闲", 青岛!$F:$F), 0)</f>
        <v>28</v>
      </c>
      <c r="AM32" s="5">
        <f>COUNTIF(青岛!$A:$A, "儿童亲子")</f>
        <v>1</v>
      </c>
      <c r="AN32" s="6">
        <f>IFERROR(SUMIF(青岛!$A:$A, "儿童亲子", 青岛!$E:$E), 0)</f>
        <v>120</v>
      </c>
      <c r="AO32" s="6">
        <f>IFERROR(SUMIF(青岛!$A:$A, "儿童亲子", 青岛!$F:$F), 0)</f>
        <v>690</v>
      </c>
      <c r="AP32" s="6">
        <f>IFERROR(AVERAGEIF(青岛!$A:$A, "儿童亲子", 青岛!$E:$E), 0)</f>
        <v>120</v>
      </c>
      <c r="AQ32" s="6">
        <f>IFERROR(AVERAGEIF(青岛!$A:$A, "儿童亲子", 青岛!$F:$F), 0)</f>
        <v>690</v>
      </c>
      <c r="AR32" s="5">
        <f>COUNTIF(青岛!$A:$A, "动漫")</f>
        <v>1</v>
      </c>
      <c r="AS32" s="6">
        <f>IFERROR(SUMIF(青岛!$A:$A, "动漫", 青岛!$E:$E), 0)</f>
        <v>100</v>
      </c>
      <c r="AT32" s="6">
        <f>IFERROR(SUMIF(青岛!$A:$A, "动漫", 青岛!$F:$F), 0)</f>
        <v>430</v>
      </c>
      <c r="AU32" s="6">
        <f>IFERROR(AVERAGEIF(青岛!$A:$A, "动漫", 青岛!$E:$E), 0)</f>
        <v>100</v>
      </c>
      <c r="AV32" s="6">
        <f>IFERROR(AVERAGEIF(青岛!$A:$A, "动漫", 青岛!$F:$F), 0)</f>
        <v>430</v>
      </c>
    </row>
    <row r="33" spans="1:48" ht="15.6" x14ac:dyDescent="0.25">
      <c r="A33" s="1" t="s">
        <v>47</v>
      </c>
      <c r="B33" s="4">
        <f>COUNTA(佛山!$A:$A) - 1</f>
        <v>20</v>
      </c>
      <c r="C33" s="4">
        <v>6</v>
      </c>
      <c r="D33" s="5">
        <f>COUNTIF(佛山!$A:$A, "演唱会")</f>
        <v>3</v>
      </c>
      <c r="E33" s="6">
        <f>IFERROR(SUMIF(佛山!$A:$A, "演唱会", 佛山!$E:$E), 0)</f>
        <v>740</v>
      </c>
      <c r="F33" s="6">
        <f>IFERROR(SUMIF(佛山!$A:$A, "演唱会", 佛山!$F:$F), 0)</f>
        <v>3640</v>
      </c>
      <c r="G33" s="6">
        <f>IFERROR(AVERAGEIF(佛山!$A:$A, "演唱会", 佛山!$E:$E), 0)</f>
        <v>246.66666666666666</v>
      </c>
      <c r="H33" s="6">
        <f>IFERROR(AVERAGEIF(佛山!$A:$A, "演唱会", 佛山!$F:$F), 0)</f>
        <v>1213.3333333333333</v>
      </c>
      <c r="I33" s="5">
        <f>COUNTIF(佛山!$A:$A, "音乐会")</f>
        <v>3</v>
      </c>
      <c r="J33" s="6">
        <f>IFERROR(SUMIF(佛山!$A:$A, "音乐会", 佛山!$E:$E), 0)</f>
        <v>210</v>
      </c>
      <c r="K33" s="6">
        <f>IFERROR(SUMIF(佛山!$A:$A, "音乐会", 佛山!$F:$F), 0)</f>
        <v>1130</v>
      </c>
      <c r="L33" s="6">
        <f>IFERROR(AVERAGEIF(佛山!$A:$A, "音乐会", 佛山!$E:$E), 0)</f>
        <v>70</v>
      </c>
      <c r="M33" s="6">
        <f>IFERROR(AVERAGEIF(佛山!$A:$A, "音乐会", 佛山!$F:$F), 0)</f>
        <v>376.66666666666669</v>
      </c>
      <c r="N33" s="5">
        <f>COUNTIF(佛山!$A:$A, "话剧歌剧")</f>
        <v>6</v>
      </c>
      <c r="O33" s="6">
        <f>IFERROR(SUMIF(佛山!$A:$A, "话剧歌剧", 佛山!$E:$E), 0)</f>
        <v>479</v>
      </c>
      <c r="P33" s="6">
        <f>IFERROR(SUMIF(佛山!$A:$A, "话剧歌剧", 佛山!$F:$F), 0)</f>
        <v>2843</v>
      </c>
      <c r="Q33" s="6">
        <f>IFERROR(AVERAGEIF(佛山!$A:$A, "话剧歌剧", 佛山!$E:$E), 0)</f>
        <v>79.833333333333329</v>
      </c>
      <c r="R33" s="6">
        <f>IFERROR(AVERAGEIF(佛山!$A:$A, "话剧歌剧", 佛山!$F:$F), 0)</f>
        <v>473.83333333333331</v>
      </c>
      <c r="S33" s="5">
        <f>COUNTIF(佛山!$A:$A, "舞蹈芭蕾")</f>
        <v>2</v>
      </c>
      <c r="T33" s="6">
        <f>IFERROR(SUMIF(佛山!$A:$A, "舞蹈芭蕾", 佛山!$E:$E), 0)</f>
        <v>360</v>
      </c>
      <c r="U33" s="6">
        <f>IFERROR(SUMIF(佛山!$A:$A, "舞蹈芭蕾", 佛山!$F:$F), 0)</f>
        <v>1440</v>
      </c>
      <c r="V33" s="6">
        <f>IFERROR(AVERAGEIF(佛山!$A:$A, "舞蹈芭蕾", 佛山!$E:$E), 0)</f>
        <v>180</v>
      </c>
      <c r="W33" s="6">
        <f>IFERROR(AVERAGEIF(佛山!$A:$A, "舞蹈芭蕾", 佛山!$F:$F), 0)</f>
        <v>720</v>
      </c>
      <c r="X33" s="5">
        <f>COUNTIF(佛山!$A:$A, "曲苑杂坛")</f>
        <v>0</v>
      </c>
      <c r="Y33" s="6">
        <f>IFERROR(SUMIF(佛山!$A:$A, "曲苑杂坛", 佛山!$E:$E), 0)</f>
        <v>0</v>
      </c>
      <c r="Z33" s="6">
        <f>IFERROR(SUMIF(佛山!$A:$A, "曲苑杂坛", 佛山!$F:$F), 0)</f>
        <v>0</v>
      </c>
      <c r="AA33" s="6">
        <f>IFERROR(AVERAGEIF(佛山!$A:$A, "曲苑杂坛", 佛山!$E:$E), 0)</f>
        <v>0</v>
      </c>
      <c r="AB33" s="6">
        <f>IFERROR(AVERAGEIF(佛山!$A:$A, "曲苑杂坛", 佛山!$F:$F), 0)</f>
        <v>0</v>
      </c>
      <c r="AC33" s="5">
        <f>COUNTIF(佛山!$A:$A, "体育比赛")</f>
        <v>1</v>
      </c>
      <c r="AD33" s="6">
        <f>IFERROR(SUMIF(佛山!$A:$A, "体育比赛", 佛山!$E:$E), 0)</f>
        <v>20</v>
      </c>
      <c r="AE33" s="6">
        <f>IFERROR(SUMIF(佛山!$A:$A, "体育比赛", 佛山!$F:$F), 0)</f>
        <v>20</v>
      </c>
      <c r="AF33" s="6">
        <f>IFERROR(AVERAGEIF(佛山!$A:$A, "体育比赛", 佛山!$E:$E), 0)</f>
        <v>20</v>
      </c>
      <c r="AG33" s="6">
        <f>IFERROR(AVERAGEIF(佛山!$A:$A, "体育比赛", 佛山!$F:$F), 0)</f>
        <v>20</v>
      </c>
      <c r="AH33" s="5">
        <f>COUNTIF(佛山!$A:$A, "度假休闲")</f>
        <v>0</v>
      </c>
      <c r="AI33" s="6">
        <f>IFERROR(SUMIF(佛山!$A:$A, "度假休闲", 佛山!$E:$E), 0)</f>
        <v>0</v>
      </c>
      <c r="AJ33" s="6">
        <f>IFERROR(SUMIF(佛山!$A:$A, "度假休闲", 佛山!$F:$F), 0)</f>
        <v>0</v>
      </c>
      <c r="AK33" s="6">
        <f>IFERROR(AVERAGEIF(佛山!$A:$A, "度假休闲", 佛山!$E:$E), 0)</f>
        <v>0</v>
      </c>
      <c r="AL33" s="6">
        <f>IFERROR(AVERAGEIF(佛山!$A:$A, "度假休闲", 佛山!$F:$F), 0)</f>
        <v>0</v>
      </c>
      <c r="AM33" s="5">
        <f>COUNTIF(佛山!$A:$A, "儿童亲子")</f>
        <v>4</v>
      </c>
      <c r="AN33" s="6">
        <f>IFERROR(SUMIF(佛山!$A:$A, "儿童亲子", 佛山!$E:$E), 0)</f>
        <v>320</v>
      </c>
      <c r="AO33" s="6">
        <f>IFERROR(SUMIF(佛山!$A:$A, "儿童亲子", 佛山!$F:$F), 0)</f>
        <v>1424</v>
      </c>
      <c r="AP33" s="6">
        <f>IFERROR(AVERAGEIF(佛山!$A:$A, "儿童亲子", 佛山!$E:$E), 0)</f>
        <v>80</v>
      </c>
      <c r="AQ33" s="6">
        <f>IFERROR(AVERAGEIF(佛山!$A:$A, "儿童亲子", 佛山!$F:$F), 0)</f>
        <v>356</v>
      </c>
      <c r="AR33" s="5">
        <f>COUNTIF(佛山!$A:$A, "动漫")</f>
        <v>1</v>
      </c>
      <c r="AS33" s="6">
        <f>IFERROR(SUMIF(佛山!$A:$A, "动漫", 佛山!$E:$E), 0)</f>
        <v>80</v>
      </c>
      <c r="AT33" s="6">
        <f>IFERROR(SUMIF(佛山!$A:$A, "动漫", 佛山!$F:$F), 0)</f>
        <v>600</v>
      </c>
      <c r="AU33" s="6">
        <f>IFERROR(AVERAGEIF(佛山!$A:$A, "动漫", 佛山!$E:$E), 0)</f>
        <v>80</v>
      </c>
      <c r="AV33" s="6">
        <f>IFERROR(AVERAGEIF(佛山!$A:$A, "动漫", 佛山!$F:$F), 0)</f>
        <v>600</v>
      </c>
    </row>
    <row r="34" spans="1:48" ht="15.6" x14ac:dyDescent="0.25">
      <c r="A34" s="1" t="s">
        <v>48</v>
      </c>
      <c r="B34" s="4">
        <f>COUNTA(厦门!$A:$A) - 1</f>
        <v>17</v>
      </c>
      <c r="C34" s="4">
        <v>6</v>
      </c>
      <c r="D34" s="5">
        <f>COUNTIF(厦门!$A:$A, "演唱会")</f>
        <v>7</v>
      </c>
      <c r="E34" s="6">
        <f>IFERROR(SUMIF(厦门!$A:$A, "演唱会", 厦门!$E:$E), 0)</f>
        <v>1716</v>
      </c>
      <c r="F34" s="6">
        <f>IFERROR(SUMIF(厦门!$A:$A, "演唱会", 厦门!$F:$F), 0)</f>
        <v>6496</v>
      </c>
      <c r="G34" s="6">
        <f>IFERROR(AVERAGEIF(厦门!$A:$A, "演唱会", 厦门!$E:$E), 0)</f>
        <v>286</v>
      </c>
      <c r="H34" s="6">
        <f>IFERROR(AVERAGEIF(厦门!$A:$A, "演唱会", 厦门!$F:$F), 0)</f>
        <v>1082.6666666666667</v>
      </c>
      <c r="I34" s="5">
        <f>COUNTIF(厦门!$A:$A, "音乐会")</f>
        <v>3</v>
      </c>
      <c r="J34" s="6">
        <f>IFERROR(SUMIF(厦门!$A:$A, "音乐会", 厦门!$E:$E), 0)</f>
        <v>300</v>
      </c>
      <c r="K34" s="6">
        <f>IFERROR(SUMIF(厦门!$A:$A, "音乐会", 厦门!$F:$F), 0)</f>
        <v>1980</v>
      </c>
      <c r="L34" s="6">
        <f>IFERROR(AVERAGEIF(厦门!$A:$A, "音乐会", 厦门!$E:$E), 0)</f>
        <v>100</v>
      </c>
      <c r="M34" s="6">
        <f>IFERROR(AVERAGEIF(厦门!$A:$A, "音乐会", 厦门!$F:$F), 0)</f>
        <v>660</v>
      </c>
      <c r="N34" s="5">
        <f>COUNTIF(厦门!$A:$A, "话剧歌剧")</f>
        <v>4</v>
      </c>
      <c r="O34" s="6">
        <f>IFERROR(SUMIF(厦门!$A:$A, "话剧歌剧", 厦门!$E:$E), 0)</f>
        <v>428</v>
      </c>
      <c r="P34" s="6">
        <f>IFERROR(SUMIF(厦门!$A:$A, "话剧歌剧", 厦门!$F:$F), 0)</f>
        <v>1758</v>
      </c>
      <c r="Q34" s="6">
        <f>IFERROR(AVERAGEIF(厦门!$A:$A, "话剧歌剧", 厦门!$E:$E), 0)</f>
        <v>107</v>
      </c>
      <c r="R34" s="6">
        <f>IFERROR(AVERAGEIF(厦门!$A:$A, "话剧歌剧", 厦门!$F:$F), 0)</f>
        <v>439.5</v>
      </c>
      <c r="S34" s="5">
        <f>COUNTIF(厦门!$A:$A, "舞蹈芭蕾")</f>
        <v>1</v>
      </c>
      <c r="T34" s="6">
        <f>IFERROR(SUMIF(厦门!$A:$A, "舞蹈芭蕾", 厦门!$E:$E), 0)</f>
        <v>100</v>
      </c>
      <c r="U34" s="6">
        <f>IFERROR(SUMIF(厦门!$A:$A, "舞蹈芭蕾", 厦门!$F:$F), 0)</f>
        <v>380</v>
      </c>
      <c r="V34" s="6">
        <f>IFERROR(AVERAGEIF(厦门!$A:$A, "舞蹈芭蕾", 厦门!$E:$E), 0)</f>
        <v>100</v>
      </c>
      <c r="W34" s="6">
        <f>IFERROR(AVERAGEIF(厦门!$A:$A, "舞蹈芭蕾", 厦门!$F:$F), 0)</f>
        <v>380</v>
      </c>
      <c r="X34" s="5">
        <f>COUNTIF(厦门!$A:$A, "曲苑杂坛")</f>
        <v>0</v>
      </c>
      <c r="Y34" s="6">
        <f>IFERROR(SUMIF(厦门!$A:$A, "曲苑杂坛", 厦门!$E:$E), 0)</f>
        <v>0</v>
      </c>
      <c r="Z34" s="6">
        <f>IFERROR(SUMIF(厦门!$A:$A, "曲苑杂坛", 厦门!$F:$F), 0)</f>
        <v>0</v>
      </c>
      <c r="AA34" s="6">
        <f>IFERROR(AVERAGEIF(厦门!$A:$A, "曲苑杂坛", 厦门!$E:$E), 0)</f>
        <v>0</v>
      </c>
      <c r="AB34" s="6">
        <f>IFERROR(AVERAGEIF(厦门!$A:$A, "曲苑杂坛", 厦门!$F:$F), 0)</f>
        <v>0</v>
      </c>
      <c r="AC34" s="5">
        <f>COUNTIF(厦门!$A:$A, "体育比赛")</f>
        <v>0</v>
      </c>
      <c r="AD34" s="6">
        <f>IFERROR(SUMIF(厦门!$A:$A, "体育比赛", 厦门!$E:$E), 0)</f>
        <v>0</v>
      </c>
      <c r="AE34" s="6">
        <f>IFERROR(SUMIF(厦门!$A:$A, "体育比赛", 厦门!$F:$F), 0)</f>
        <v>0</v>
      </c>
      <c r="AF34" s="6">
        <f>IFERROR(AVERAGEIF(厦门!$A:$A, "体育比赛", 厦门!$E:$E), 0)</f>
        <v>0</v>
      </c>
      <c r="AG34" s="6">
        <f>IFERROR(AVERAGEIF(厦门!$A:$A, "体育比赛", 厦门!$F:$F), 0)</f>
        <v>0</v>
      </c>
      <c r="AH34" s="5">
        <f>COUNTIF(厦门!$A:$A, "度假休闲")</f>
        <v>0</v>
      </c>
      <c r="AI34" s="6">
        <f>IFERROR(SUMIF(厦门!$A:$A, "度假休闲", 厦门!$E:$E), 0)</f>
        <v>0</v>
      </c>
      <c r="AJ34" s="6">
        <f>IFERROR(SUMIF(厦门!$A:$A, "度假休闲", 厦门!$F:$F), 0)</f>
        <v>0</v>
      </c>
      <c r="AK34" s="6">
        <f>IFERROR(AVERAGEIF(厦门!$A:$A, "度假休闲", 厦门!$E:$E), 0)</f>
        <v>0</v>
      </c>
      <c r="AL34" s="6">
        <f>IFERROR(AVERAGEIF(厦门!$A:$A, "度假休闲", 厦门!$F:$F), 0)</f>
        <v>0</v>
      </c>
      <c r="AM34" s="5">
        <f>COUNTIF(厦门!$A:$A, "儿童亲子")</f>
        <v>1</v>
      </c>
      <c r="AN34" s="6">
        <f>IFERROR(SUMIF(厦门!$A:$A, "儿童亲子", 厦门!$E:$E), 0)</f>
        <v>120</v>
      </c>
      <c r="AO34" s="6">
        <f>IFERROR(SUMIF(厦门!$A:$A, "儿童亲子", 厦门!$F:$F), 0)</f>
        <v>690</v>
      </c>
      <c r="AP34" s="6">
        <f>IFERROR(AVERAGEIF(厦门!$A:$A, "儿童亲子", 厦门!$E:$E), 0)</f>
        <v>120</v>
      </c>
      <c r="AQ34" s="6">
        <f>IFERROR(AVERAGEIF(厦门!$A:$A, "儿童亲子", 厦门!$F:$F), 0)</f>
        <v>690</v>
      </c>
      <c r="AR34" s="5">
        <f>COUNTIF(厦门!$A:$A, "动漫")</f>
        <v>1</v>
      </c>
      <c r="AS34" s="6">
        <f>IFERROR(SUMIF(厦门!$A:$A, "动漫", 厦门!$E:$E), 0)</f>
        <v>100</v>
      </c>
      <c r="AT34" s="6">
        <f>IFERROR(SUMIF(厦门!$A:$A, "动漫", 厦门!$F:$F), 0)</f>
        <v>800</v>
      </c>
      <c r="AU34" s="6">
        <f>IFERROR(AVERAGEIF(厦门!$A:$A, "动漫", 厦门!$E:$E), 0)</f>
        <v>100</v>
      </c>
      <c r="AV34" s="6">
        <f>IFERROR(AVERAGEIF(厦门!$A:$A, "动漫", 厦门!$F:$F), 0)</f>
        <v>800</v>
      </c>
    </row>
    <row r="35" spans="1:48" ht="15.6" x14ac:dyDescent="0.25">
      <c r="A35" s="1" t="s">
        <v>49</v>
      </c>
      <c r="B35" s="4">
        <f>COUNTA(合肥!$A:$A) - 1</f>
        <v>18</v>
      </c>
      <c r="C35" s="4">
        <v>7</v>
      </c>
      <c r="D35" s="5">
        <f>COUNTIF(合肥!$A:$A, "演唱会")</f>
        <v>3</v>
      </c>
      <c r="E35" s="6">
        <f>IFERROR(SUMIF(合肥!$A:$A, "演唱会", 合肥!$E:$E), 0)</f>
        <v>510</v>
      </c>
      <c r="F35" s="6">
        <f>IFERROR(SUMIF(合肥!$A:$A, "演唱会", 合肥!$F:$F), 0)</f>
        <v>2740</v>
      </c>
      <c r="G35" s="6">
        <f>IFERROR(AVERAGEIF(合肥!$A:$A, "演唱会", 合肥!$E:$E), 0)</f>
        <v>170</v>
      </c>
      <c r="H35" s="6">
        <f>IFERROR(AVERAGEIF(合肥!$A:$A, "演唱会", 合肥!$F:$F), 0)</f>
        <v>913.33333333333337</v>
      </c>
      <c r="I35" s="5">
        <f>COUNTIF(合肥!$A:$A, "音乐会")</f>
        <v>5</v>
      </c>
      <c r="J35" s="6">
        <f>IFERROR(SUMIF(合肥!$A:$A, "音乐会", 合肥!$E:$E), 0)</f>
        <v>580</v>
      </c>
      <c r="K35" s="6">
        <f>IFERROR(SUMIF(合肥!$A:$A, "音乐会", 合肥!$F:$F), 0)</f>
        <v>4260</v>
      </c>
      <c r="L35" s="6">
        <f>IFERROR(AVERAGEIF(合肥!$A:$A, "音乐会", 合肥!$E:$E), 0)</f>
        <v>116</v>
      </c>
      <c r="M35" s="6">
        <f>IFERROR(AVERAGEIF(合肥!$A:$A, "音乐会", 合肥!$F:$F), 0)</f>
        <v>852</v>
      </c>
      <c r="N35" s="5">
        <f>COUNTIF(合肥!$A:$A, "话剧歌剧")</f>
        <v>6</v>
      </c>
      <c r="O35" s="6">
        <f>IFERROR(SUMIF(合肥!$A:$A, "话剧歌剧", 合肥!$E:$E), 0)</f>
        <v>620</v>
      </c>
      <c r="P35" s="6">
        <f>IFERROR(SUMIF(合肥!$A:$A, "话剧歌剧", 合肥!$F:$F), 0)</f>
        <v>3590</v>
      </c>
      <c r="Q35" s="6">
        <f>IFERROR(AVERAGEIF(合肥!$A:$A, "话剧歌剧", 合肥!$E:$E), 0)</f>
        <v>103.33333333333333</v>
      </c>
      <c r="R35" s="6">
        <f>IFERROR(AVERAGEIF(合肥!$A:$A, "话剧歌剧", 合肥!$F:$F), 0)</f>
        <v>598.33333333333337</v>
      </c>
      <c r="S35" s="5">
        <f>COUNTIF(合肥!$A:$A, "舞蹈芭蕾")</f>
        <v>0</v>
      </c>
      <c r="T35" s="6">
        <f>IFERROR(SUMIF(合肥!$A:$A, "舞蹈芭蕾", 合肥!$E:$E), 0)</f>
        <v>0</v>
      </c>
      <c r="U35" s="6">
        <f>IFERROR(SUMIF(合肥!$A:$A, "舞蹈芭蕾", 合肥!$F:$F), 0)</f>
        <v>0</v>
      </c>
      <c r="V35" s="6">
        <f>IFERROR(AVERAGEIF(合肥!$A:$A, "舞蹈芭蕾", 合肥!$E:$E), 0)</f>
        <v>0</v>
      </c>
      <c r="W35" s="6">
        <f>IFERROR(AVERAGEIF(合肥!$A:$A, "舞蹈芭蕾", 合肥!$F:$F), 0)</f>
        <v>0</v>
      </c>
      <c r="X35" s="5">
        <f>COUNTIF(合肥!$A:$A, "曲苑杂坛")</f>
        <v>1</v>
      </c>
      <c r="Y35" s="6">
        <f>IFERROR(SUMIF(合肥!$A:$A, "曲苑杂坛", 合肥!$E:$E), 0)</f>
        <v>80</v>
      </c>
      <c r="Z35" s="6">
        <f>IFERROR(SUMIF(合肥!$A:$A, "曲苑杂坛", 合肥!$F:$F), 0)</f>
        <v>400</v>
      </c>
      <c r="AA35" s="6">
        <f>IFERROR(AVERAGEIF(合肥!$A:$A, "曲苑杂坛", 合肥!$E:$E), 0)</f>
        <v>80</v>
      </c>
      <c r="AB35" s="6">
        <f>IFERROR(AVERAGEIF(合肥!$A:$A, "曲苑杂坛", 合肥!$F:$F), 0)</f>
        <v>400</v>
      </c>
      <c r="AC35" s="5">
        <f>COUNTIF(合肥!$A:$A, "体育比赛")</f>
        <v>0</v>
      </c>
      <c r="AD35" s="6">
        <f>IFERROR(SUMIF(合肥!$A:$A, "体育比赛", 合肥!$E:$E), 0)</f>
        <v>0</v>
      </c>
      <c r="AE35" s="6">
        <f>IFERROR(SUMIF(合肥!$A:$A, "体育比赛", 合肥!$F:$F), 0)</f>
        <v>0</v>
      </c>
      <c r="AF35" s="6">
        <f>IFERROR(AVERAGEIF(合肥!$A:$A, "体育比赛", 合肥!$E:$E), 0)</f>
        <v>0</v>
      </c>
      <c r="AG35" s="6">
        <f>IFERROR(AVERAGEIF(合肥!$A:$A, "体育比赛", 合肥!$F:$F), 0)</f>
        <v>0</v>
      </c>
      <c r="AH35" s="5">
        <f>COUNTIF(合肥!$A:$A, "度假休闲")</f>
        <v>0</v>
      </c>
      <c r="AI35" s="6">
        <f>IFERROR(SUMIF(合肥!$A:$A, "度假休闲", 合肥!$E:$E), 0)</f>
        <v>0</v>
      </c>
      <c r="AJ35" s="6">
        <f>IFERROR(SUMIF(合肥!$A:$A, "度假休闲", 合肥!$F:$F), 0)</f>
        <v>0</v>
      </c>
      <c r="AK35" s="6">
        <f>IFERROR(AVERAGEIF(合肥!$A:$A, "度假休闲", 合肥!$E:$E), 0)</f>
        <v>0</v>
      </c>
      <c r="AL35" s="6">
        <f>IFERROR(AVERAGEIF(合肥!$A:$A, "度假休闲", 合肥!$F:$F), 0)</f>
        <v>0</v>
      </c>
      <c r="AM35" s="5">
        <f>COUNTIF(合肥!$A:$A, "儿童亲子")</f>
        <v>2</v>
      </c>
      <c r="AN35" s="6">
        <f>IFERROR(SUMIF(合肥!$A:$A, "儿童亲子", 合肥!$E:$E), 0)</f>
        <v>280</v>
      </c>
      <c r="AO35" s="6">
        <f>IFERROR(SUMIF(合肥!$A:$A, "儿童亲子", 合肥!$F:$F), 0)</f>
        <v>1070</v>
      </c>
      <c r="AP35" s="6">
        <f>IFERROR(AVERAGEIF(合肥!$A:$A, "儿童亲子", 合肥!$E:$E), 0)</f>
        <v>140</v>
      </c>
      <c r="AQ35" s="6">
        <f>IFERROR(AVERAGEIF(合肥!$A:$A, "儿童亲子", 合肥!$F:$F), 0)</f>
        <v>535</v>
      </c>
      <c r="AR35" s="5">
        <f>COUNTIF(合肥!$A:$A, "动漫")</f>
        <v>1</v>
      </c>
      <c r="AS35" s="6">
        <f>IFERROR(SUMIF(合肥!$A:$A, "动漫", 合肥!$E:$E), 0)</f>
        <v>80</v>
      </c>
      <c r="AT35" s="6">
        <f>IFERROR(SUMIF(合肥!$A:$A, "动漫", 合肥!$F:$F), 0)</f>
        <v>600</v>
      </c>
      <c r="AU35" s="6">
        <f>IFERROR(AVERAGEIF(合肥!$A:$A, "动漫", 合肥!$E:$E), 0)</f>
        <v>80</v>
      </c>
      <c r="AV35" s="6">
        <f>IFERROR(AVERAGEIF(合肥!$A:$A, "动漫", 合肥!$F:$F), 0)</f>
        <v>600</v>
      </c>
    </row>
    <row r="36" spans="1:48" ht="15.6" x14ac:dyDescent="0.25">
      <c r="A36" s="1" t="s">
        <v>50</v>
      </c>
      <c r="B36" s="4">
        <f>COUNTA(贵阳!$A:$A) - 1</f>
        <v>16</v>
      </c>
      <c r="C36" s="4">
        <v>8</v>
      </c>
      <c r="D36" s="5">
        <f>COUNTIF(贵阳!$A:$A, "演唱会")</f>
        <v>3</v>
      </c>
      <c r="E36" s="6">
        <f>IFERROR(SUMIF(贵阳!$A:$A, "演唱会", 贵阳!$E:$E), 0)</f>
        <v>865</v>
      </c>
      <c r="F36" s="6">
        <f>IFERROR(SUMIF(贵阳!$A:$A, "演唱会", 贵阳!$F:$F), 0)</f>
        <v>2965</v>
      </c>
      <c r="G36" s="6">
        <f>IFERROR(AVERAGEIF(贵阳!$A:$A, "演唱会", 贵阳!$E:$E), 0)</f>
        <v>288.33333333333331</v>
      </c>
      <c r="H36" s="6">
        <f>IFERROR(AVERAGEIF(贵阳!$A:$A, "演唱会", 贵阳!$F:$F), 0)</f>
        <v>988.33333333333337</v>
      </c>
      <c r="I36" s="5">
        <f>COUNTIF(贵阳!$A:$A, "音乐会")</f>
        <v>2</v>
      </c>
      <c r="J36" s="6">
        <f>IFERROR(SUMIF(贵阳!$A:$A, "音乐会", 贵阳!$E:$E), 0)</f>
        <v>360</v>
      </c>
      <c r="K36" s="6">
        <f>IFERROR(SUMIF(贵阳!$A:$A, "音乐会", 贵阳!$F:$F), 0)</f>
        <v>1480</v>
      </c>
      <c r="L36" s="6">
        <f>IFERROR(AVERAGEIF(贵阳!$A:$A, "音乐会", 贵阳!$E:$E), 0)</f>
        <v>180</v>
      </c>
      <c r="M36" s="6">
        <f>IFERROR(AVERAGEIF(贵阳!$A:$A, "音乐会", 贵阳!$F:$F), 0)</f>
        <v>740</v>
      </c>
      <c r="N36" s="5">
        <f>COUNTIF(贵阳!$A:$A, "话剧歌剧")</f>
        <v>5</v>
      </c>
      <c r="O36" s="6">
        <f>IFERROR(SUMIF(贵阳!$A:$A, "话剧歌剧", 贵阳!$E:$E), 0)</f>
        <v>540</v>
      </c>
      <c r="P36" s="6">
        <f>IFERROR(SUMIF(贵阳!$A:$A, "话剧歌剧", 贵阳!$F:$F), 0)</f>
        <v>2610</v>
      </c>
      <c r="Q36" s="6">
        <f>IFERROR(AVERAGEIF(贵阳!$A:$A, "话剧歌剧", 贵阳!$E:$E), 0)</f>
        <v>108</v>
      </c>
      <c r="R36" s="6">
        <f>IFERROR(AVERAGEIF(贵阳!$A:$A, "话剧歌剧", 贵阳!$F:$F), 0)</f>
        <v>522</v>
      </c>
      <c r="S36" s="5">
        <f>COUNTIF(贵阳!$A:$A, "舞蹈芭蕾")</f>
        <v>2</v>
      </c>
      <c r="T36" s="6">
        <f>IFERROR(SUMIF(贵阳!$A:$A, "舞蹈芭蕾", 贵阳!$E:$E), 0)</f>
        <v>161</v>
      </c>
      <c r="U36" s="6">
        <f>IFERROR(SUMIF(贵阳!$A:$A, "舞蹈芭蕾", 贵阳!$F:$F), 0)</f>
        <v>748</v>
      </c>
      <c r="V36" s="6">
        <f>IFERROR(AVERAGEIF(贵阳!$A:$A, "舞蹈芭蕾", 贵阳!$E:$E), 0)</f>
        <v>80.5</v>
      </c>
      <c r="W36" s="6">
        <f>IFERROR(AVERAGEIF(贵阳!$A:$A, "舞蹈芭蕾", 贵阳!$F:$F), 0)</f>
        <v>374</v>
      </c>
      <c r="X36" s="5">
        <f>COUNTIF(贵阳!$A:$A, "曲苑杂坛")</f>
        <v>0</v>
      </c>
      <c r="Y36" s="6">
        <f>IFERROR(SUMIF(贵阳!$A:$A, "曲苑杂坛", 贵阳!$E:$E), 0)</f>
        <v>0</v>
      </c>
      <c r="Z36" s="6">
        <f>IFERROR(SUMIF(贵阳!$A:$A, "曲苑杂坛", 贵阳!$F:$F), 0)</f>
        <v>0</v>
      </c>
      <c r="AA36" s="6">
        <f>IFERROR(AVERAGEIF(贵阳!$A:$A, "曲苑杂坛", 贵阳!$E:$E), 0)</f>
        <v>0</v>
      </c>
      <c r="AB36" s="6">
        <f>IFERROR(AVERAGEIF(贵阳!$A:$A, "曲苑杂坛", 贵阳!$F:$F), 0)</f>
        <v>0</v>
      </c>
      <c r="AC36" s="5">
        <f>COUNTIF(贵阳!$A:$A, "体育比赛")</f>
        <v>2</v>
      </c>
      <c r="AD36" s="6">
        <f>IFERROR(SUMIF(贵阳!$A:$A, "体育比赛", 贵阳!$E:$E), 0)</f>
        <v>390</v>
      </c>
      <c r="AE36" s="6">
        <f>IFERROR(SUMIF(贵阳!$A:$A, "体育比赛", 贵阳!$F:$F), 0)</f>
        <v>1099</v>
      </c>
      <c r="AF36" s="6">
        <f>IFERROR(AVERAGEIF(贵阳!$A:$A, "体育比赛", 贵阳!$E:$E), 0)</f>
        <v>195</v>
      </c>
      <c r="AG36" s="6">
        <f>IFERROR(AVERAGEIF(贵阳!$A:$A, "体育比赛", 贵阳!$F:$F), 0)</f>
        <v>549.5</v>
      </c>
      <c r="AH36" s="5">
        <f>COUNTIF(贵阳!$A:$A, "度假休闲")</f>
        <v>0</v>
      </c>
      <c r="AI36" s="6">
        <f>IFERROR(SUMIF(贵阳!$A:$A, "度假休闲", 贵阳!$E:$E), 0)</f>
        <v>0</v>
      </c>
      <c r="AJ36" s="6">
        <f>IFERROR(SUMIF(贵阳!$A:$A, "度假休闲", 贵阳!$F:$F), 0)</f>
        <v>0</v>
      </c>
      <c r="AK36" s="6">
        <f>IFERROR(AVERAGEIF(贵阳!$A:$A, "度假休闲", 贵阳!$E:$E), 0)</f>
        <v>0</v>
      </c>
      <c r="AL36" s="6">
        <f>IFERROR(AVERAGEIF(贵阳!$A:$A, "度假休闲", 贵阳!$F:$F), 0)</f>
        <v>0</v>
      </c>
      <c r="AM36" s="5">
        <f>COUNTIF(贵阳!$A:$A, "儿童亲子")</f>
        <v>2</v>
      </c>
      <c r="AN36" s="6">
        <f>IFERROR(SUMIF(贵阳!$A:$A, "儿童亲子", 贵阳!$E:$E), 0)</f>
        <v>200</v>
      </c>
      <c r="AO36" s="6">
        <f>IFERROR(SUMIF(贵阳!$A:$A, "儿童亲子", 贵阳!$F:$F), 0)</f>
        <v>990</v>
      </c>
      <c r="AP36" s="6">
        <f>IFERROR(AVERAGEIF(贵阳!$A:$A, "儿童亲子", 贵阳!$E:$E), 0)</f>
        <v>100</v>
      </c>
      <c r="AQ36" s="6">
        <f>IFERROR(AVERAGEIF(贵阳!$A:$A, "儿童亲子", 贵阳!$F:$F), 0)</f>
        <v>495</v>
      </c>
      <c r="AR36" s="5">
        <f>COUNTIF(贵阳!$A:$A, "动漫")</f>
        <v>0</v>
      </c>
      <c r="AS36" s="6">
        <f>IFERROR(SUMIF(贵阳!$A:$A, "动漫", 贵阳!$E:$E), 0)</f>
        <v>0</v>
      </c>
      <c r="AT36" s="6">
        <f>IFERROR(SUMIF(贵阳!$A:$A, "动漫", 贵阳!$F:$F), 0)</f>
        <v>0</v>
      </c>
      <c r="AU36" s="6">
        <f>IFERROR(AVERAGEIF(贵阳!$A:$A, "动漫", 贵阳!$E:$E), 0)</f>
        <v>0</v>
      </c>
      <c r="AV36" s="6">
        <f>IFERROR(AVERAGEIF(贵阳!$A:$A, "动漫", 贵阳!$F:$F), 0)</f>
        <v>0</v>
      </c>
    </row>
    <row r="37" spans="1:48" ht="15.6" x14ac:dyDescent="0.25">
      <c r="A37" s="1" t="s">
        <v>51</v>
      </c>
      <c r="B37" s="4">
        <f>COUNTA(惠州!$A:$A) - 1</f>
        <v>15</v>
      </c>
      <c r="C37" s="4">
        <v>3</v>
      </c>
      <c r="D37" s="5">
        <f>COUNTIF(惠州!$A:$A, "演唱会")</f>
        <v>2</v>
      </c>
      <c r="E37" s="6">
        <f>IFERROR(SUMIF(惠州!$A:$A, "演唱会", 惠州!$E:$E), 0)</f>
        <v>360</v>
      </c>
      <c r="F37" s="6">
        <f>IFERROR(SUMIF(惠州!$A:$A, "演唱会", 惠州!$F:$F), 0)</f>
        <v>960</v>
      </c>
      <c r="G37" s="6">
        <f>IFERROR(AVERAGEIF(惠州!$A:$A, "演唱会", 惠州!$E:$E), 0)</f>
        <v>180</v>
      </c>
      <c r="H37" s="6">
        <f>IFERROR(AVERAGEIF(惠州!$A:$A, "演唱会", 惠州!$F:$F), 0)</f>
        <v>480</v>
      </c>
      <c r="I37" s="5">
        <f>COUNTIF(惠州!$A:$A, "音乐会")</f>
        <v>4</v>
      </c>
      <c r="J37" s="6">
        <f>IFERROR(SUMIF(惠州!$A:$A, "音乐会", 惠州!$E:$E), 0)</f>
        <v>370</v>
      </c>
      <c r="K37" s="6">
        <f>IFERROR(SUMIF(惠州!$A:$A, "音乐会", 惠州!$F:$F), 0)</f>
        <v>1340</v>
      </c>
      <c r="L37" s="6">
        <f>IFERROR(AVERAGEIF(惠州!$A:$A, "音乐会", 惠州!$E:$E), 0)</f>
        <v>92.5</v>
      </c>
      <c r="M37" s="6">
        <f>IFERROR(AVERAGEIF(惠州!$A:$A, "音乐会", 惠州!$F:$F), 0)</f>
        <v>335</v>
      </c>
      <c r="N37" s="5">
        <f>COUNTIF(惠州!$A:$A, "话剧歌剧")</f>
        <v>3</v>
      </c>
      <c r="O37" s="6">
        <f>IFERROR(SUMIF(惠州!$A:$A, "话剧歌剧", 惠州!$E:$E), 0)</f>
        <v>210</v>
      </c>
      <c r="P37" s="6">
        <f>IFERROR(SUMIF(惠州!$A:$A, "话剧歌剧", 惠州!$F:$F), 0)</f>
        <v>750</v>
      </c>
      <c r="Q37" s="6">
        <f>IFERROR(AVERAGEIF(惠州!$A:$A, "话剧歌剧", 惠州!$E:$E), 0)</f>
        <v>70</v>
      </c>
      <c r="R37" s="6">
        <f>IFERROR(AVERAGEIF(惠州!$A:$A, "话剧歌剧", 惠州!$F:$F), 0)</f>
        <v>250</v>
      </c>
      <c r="S37" s="5">
        <f>COUNTIF(惠州!$A:$A, "舞蹈芭蕾")</f>
        <v>0</v>
      </c>
      <c r="T37" s="6">
        <f>IFERROR(SUMIF(惠州!$A:$A, "舞蹈芭蕾", 惠州!$E:$E), 0)</f>
        <v>0</v>
      </c>
      <c r="U37" s="6">
        <f>IFERROR(SUMIF(惠州!$A:$A, "舞蹈芭蕾", 惠州!$F:$F), 0)</f>
        <v>0</v>
      </c>
      <c r="V37" s="6">
        <f>IFERROR(AVERAGEIF(惠州!$A:$A, "舞蹈芭蕾", 惠州!$E:$E), 0)</f>
        <v>0</v>
      </c>
      <c r="W37" s="6">
        <f>IFERROR(AVERAGEIF(惠州!$A:$A, "舞蹈芭蕾", 惠州!$F:$F), 0)</f>
        <v>0</v>
      </c>
      <c r="X37" s="5">
        <f>COUNTIF(惠州!$A:$A, "曲苑杂坛")</f>
        <v>4</v>
      </c>
      <c r="Y37" s="6">
        <f>IFERROR(SUMIF(惠州!$A:$A, "曲苑杂坛", 惠州!$E:$E), 0)</f>
        <v>590</v>
      </c>
      <c r="Z37" s="6">
        <f>IFERROR(SUMIF(惠州!$A:$A, "曲苑杂坛", 惠州!$F:$F), 0)</f>
        <v>2140</v>
      </c>
      <c r="AA37" s="6">
        <f>IFERROR(AVERAGEIF(惠州!$A:$A, "曲苑杂坛", 惠州!$E:$E), 0)</f>
        <v>147.5</v>
      </c>
      <c r="AB37" s="6">
        <f>IFERROR(AVERAGEIF(惠州!$A:$A, "曲苑杂坛", 惠州!$F:$F), 0)</f>
        <v>535</v>
      </c>
      <c r="AC37" s="5">
        <f>COUNTIF(惠州!$A:$A, "体育比赛")</f>
        <v>0</v>
      </c>
      <c r="AD37" s="6">
        <f>IFERROR(SUMIF(惠州!$A:$A, "体育比赛", 惠州!$E:$E), 0)</f>
        <v>0</v>
      </c>
      <c r="AE37" s="6">
        <f>IFERROR(SUMIF(惠州!$A:$A, "体育比赛", 惠州!$F:$F), 0)</f>
        <v>0</v>
      </c>
      <c r="AF37" s="6">
        <f>IFERROR(AVERAGEIF(惠州!$A:$A, "体育比赛", 惠州!$E:$E), 0)</f>
        <v>0</v>
      </c>
      <c r="AG37" s="6">
        <f>IFERROR(AVERAGEIF(惠州!$A:$A, "体育比赛", 惠州!$F:$F), 0)</f>
        <v>0</v>
      </c>
      <c r="AH37" s="5">
        <f>COUNTIF(惠州!$A:$A, "度假休闲")</f>
        <v>0</v>
      </c>
      <c r="AI37" s="6">
        <f>IFERROR(SUMIF(惠州!$A:$A, "度假休闲", 惠州!$E:$E), 0)</f>
        <v>0</v>
      </c>
      <c r="AJ37" s="6">
        <f>IFERROR(SUMIF(惠州!$A:$A, "度假休闲", 惠州!$F:$F), 0)</f>
        <v>0</v>
      </c>
      <c r="AK37" s="6">
        <f>IFERROR(AVERAGEIF(惠州!$A:$A, "度假休闲", 惠州!$E:$E), 0)</f>
        <v>0</v>
      </c>
      <c r="AL37" s="6">
        <f>IFERROR(AVERAGEIF(惠州!$A:$A, "度假休闲", 惠州!$F:$F), 0)</f>
        <v>0</v>
      </c>
      <c r="AM37" s="5">
        <f>COUNTIF(惠州!$A:$A, "儿童亲子")</f>
        <v>2</v>
      </c>
      <c r="AN37" s="6">
        <f>IFERROR(SUMIF(惠州!$A:$A, "儿童亲子", 惠州!$E:$E), 0)</f>
        <v>180</v>
      </c>
      <c r="AO37" s="6">
        <f>IFERROR(SUMIF(惠州!$A:$A, "儿童亲子", 惠州!$F:$F), 0)</f>
        <v>600</v>
      </c>
      <c r="AP37" s="6">
        <f>IFERROR(AVERAGEIF(惠州!$A:$A, "儿童亲子", 惠州!$E:$E), 0)</f>
        <v>90</v>
      </c>
      <c r="AQ37" s="6">
        <f>IFERROR(AVERAGEIF(惠州!$A:$A, "儿童亲子", 惠州!$F:$F), 0)</f>
        <v>300</v>
      </c>
      <c r="AR37" s="5">
        <f>COUNTIF(惠州!$A:$A, "动漫")</f>
        <v>0</v>
      </c>
      <c r="AS37" s="6">
        <f>IFERROR(SUMIF(惠州!$A:$A, "动漫", 惠州!$E:$E), 0)</f>
        <v>0</v>
      </c>
      <c r="AT37" s="6">
        <f>IFERROR(SUMIF(惠州!$A:$A, "动漫", 惠州!$F:$F), 0)</f>
        <v>0</v>
      </c>
      <c r="AU37" s="6">
        <f>IFERROR(AVERAGEIF(惠州!$A:$A, "动漫", 惠州!$E:$E), 0)</f>
        <v>0</v>
      </c>
      <c r="AV37" s="6">
        <f>IFERROR(AVERAGEIF(惠州!$A:$A, "动漫", 惠州!$F:$F), 0)</f>
        <v>0</v>
      </c>
    </row>
    <row r="38" spans="1:48" ht="15.6" x14ac:dyDescent="0.25">
      <c r="A38" s="1" t="s">
        <v>52</v>
      </c>
      <c r="B38" s="4">
        <f>COUNTA(香港!$A:$A) - 1</f>
        <v>14</v>
      </c>
      <c r="C38" s="4">
        <v>6</v>
      </c>
      <c r="D38" s="5">
        <f>COUNTIF(香港!$A:$A, "演唱会")</f>
        <v>9</v>
      </c>
      <c r="E38" s="6">
        <f>IFERROR(SUMIF(香港!$A:$A, "演唱会", 香港!$E:$E), 0)</f>
        <v>4418</v>
      </c>
      <c r="F38" s="6">
        <f>IFERROR(SUMIF(香港!$A:$A, "演唱会", 香港!$F:$F), 0)</f>
        <v>13883</v>
      </c>
      <c r="G38" s="6">
        <f>IFERROR(AVERAGEIF(香港!$A:$A, "演唱会", 香港!$E:$E), 0)</f>
        <v>490.88888888888891</v>
      </c>
      <c r="H38" s="6">
        <f>IFERROR(AVERAGEIF(香港!$A:$A, "演唱会", 香港!$F:$F), 0)</f>
        <v>1542.5555555555557</v>
      </c>
      <c r="I38" s="5">
        <f>COUNTIF(香港!$A:$A, "音乐会")</f>
        <v>0</v>
      </c>
      <c r="J38" s="6">
        <f>IFERROR(SUMIF(香港!$A:$A, "音乐会", 香港!$E:$E), 0)</f>
        <v>0</v>
      </c>
      <c r="K38" s="6">
        <f>IFERROR(SUMIF(香港!$A:$A, "音乐会", 香港!$F:$F), 0)</f>
        <v>0</v>
      </c>
      <c r="L38" s="6">
        <f>IFERROR(AVERAGEIF(香港!$A:$A, "音乐会", 香港!$E:$E), 0)</f>
        <v>0</v>
      </c>
      <c r="M38" s="6">
        <f>IFERROR(AVERAGEIF(香港!$A:$A, "音乐会", 香港!$F:$F), 0)</f>
        <v>0</v>
      </c>
      <c r="N38" s="5">
        <f>COUNTIF(香港!$A:$A, "话剧歌剧")</f>
        <v>0</v>
      </c>
      <c r="O38" s="6">
        <f>IFERROR(SUMIF(香港!$A:$A, "话剧歌剧", 香港!$E:$E), 0)</f>
        <v>0</v>
      </c>
      <c r="P38" s="6">
        <f>IFERROR(SUMIF(香港!$A:$A, "话剧歌剧", 香港!$F:$F), 0)</f>
        <v>0</v>
      </c>
      <c r="Q38" s="6">
        <f>IFERROR(AVERAGEIF(香港!$A:$A, "话剧歌剧", 香港!$E:$E), 0)</f>
        <v>0</v>
      </c>
      <c r="R38" s="6">
        <f>IFERROR(AVERAGEIF(香港!$A:$A, "话剧歌剧", 香港!$F:$F), 0)</f>
        <v>0</v>
      </c>
      <c r="S38" s="5">
        <f>COUNTIF(香港!$A:$A, "舞蹈芭蕾")</f>
        <v>0</v>
      </c>
      <c r="T38" s="6">
        <f>IFERROR(SUMIF(香港!$A:$A, "舞蹈芭蕾", 香港!$E:$E), 0)</f>
        <v>0</v>
      </c>
      <c r="U38" s="6">
        <f>IFERROR(SUMIF(香港!$A:$A, "舞蹈芭蕾", 香港!$F:$F), 0)</f>
        <v>0</v>
      </c>
      <c r="V38" s="6">
        <f>IFERROR(AVERAGEIF(香港!$A:$A, "舞蹈芭蕾", 香港!$E:$E), 0)</f>
        <v>0</v>
      </c>
      <c r="W38" s="6">
        <f>IFERROR(AVERAGEIF(香港!$A:$A, "舞蹈芭蕾", 香港!$F:$F), 0)</f>
        <v>0</v>
      </c>
      <c r="X38" s="5">
        <f>COUNTIF(香港!$A:$A, "曲苑杂坛")</f>
        <v>0</v>
      </c>
      <c r="Y38" s="6">
        <f>IFERROR(SUMIF(香港!$A:$A, "曲苑杂坛", 香港!$E:$E), 0)</f>
        <v>0</v>
      </c>
      <c r="Z38" s="6">
        <f>IFERROR(SUMIF(香港!$A:$A, "曲苑杂坛", 香港!$F:$F), 0)</f>
        <v>0</v>
      </c>
      <c r="AA38" s="6">
        <f>IFERROR(AVERAGEIF(香港!$A:$A, "曲苑杂坛", 香港!$E:$E), 0)</f>
        <v>0</v>
      </c>
      <c r="AB38" s="6">
        <f>IFERROR(AVERAGEIF(香港!$A:$A, "曲苑杂坛", 香港!$F:$F), 0)</f>
        <v>0</v>
      </c>
      <c r="AC38" s="5">
        <f>COUNTIF(香港!$A:$A, "体育比赛")</f>
        <v>0</v>
      </c>
      <c r="AD38" s="6">
        <f>IFERROR(SUMIF(香港!$A:$A, "体育比赛", 香港!$E:$E), 0)</f>
        <v>0</v>
      </c>
      <c r="AE38" s="6">
        <f>IFERROR(SUMIF(香港!$A:$A, "体育比赛", 香港!$F:$F), 0)</f>
        <v>0</v>
      </c>
      <c r="AF38" s="6">
        <f>IFERROR(AVERAGEIF(香港!$A:$A, "体育比赛", 香港!$E:$E), 0)</f>
        <v>0</v>
      </c>
      <c r="AG38" s="6">
        <f>IFERROR(AVERAGEIF(香港!$A:$A, "体育比赛", 香港!$F:$F), 0)</f>
        <v>0</v>
      </c>
      <c r="AH38" s="5">
        <f>COUNTIF(香港!$A:$A, "度假休闲")</f>
        <v>3</v>
      </c>
      <c r="AI38" s="6">
        <f>IFERROR(SUMIF(香港!$A:$A, "度假休闲", 香港!$E:$E), 0)</f>
        <v>356</v>
      </c>
      <c r="AJ38" s="6">
        <f>IFERROR(SUMIF(香港!$A:$A, "度假休闲", 香港!$F:$F), 0)</f>
        <v>1174</v>
      </c>
      <c r="AK38" s="6">
        <f>IFERROR(AVERAGEIF(香港!$A:$A, "度假休闲", 香港!$E:$E), 0)</f>
        <v>118.66666666666667</v>
      </c>
      <c r="AL38" s="6">
        <f>IFERROR(AVERAGEIF(香港!$A:$A, "度假休闲", 香港!$F:$F), 0)</f>
        <v>391.33333333333331</v>
      </c>
      <c r="AM38" s="5">
        <f>COUNTIF(香港!$A:$A, "儿童亲子")</f>
        <v>0</v>
      </c>
      <c r="AN38" s="6">
        <f>IFERROR(SUMIF(香港!$A:$A, "儿童亲子", 香港!$E:$E), 0)</f>
        <v>0</v>
      </c>
      <c r="AO38" s="6">
        <f>IFERROR(SUMIF(香港!$A:$A, "儿童亲子", 香港!$F:$F), 0)</f>
        <v>0</v>
      </c>
      <c r="AP38" s="6">
        <f>IFERROR(AVERAGEIF(香港!$A:$A, "儿童亲子", 香港!$E:$E), 0)</f>
        <v>0</v>
      </c>
      <c r="AQ38" s="6">
        <f>IFERROR(AVERAGEIF(香港!$A:$A, "儿童亲子", 香港!$F:$F), 0)</f>
        <v>0</v>
      </c>
      <c r="AR38" s="5">
        <f>COUNTIF(香港!$A:$A, "动漫")</f>
        <v>0</v>
      </c>
      <c r="AS38" s="6">
        <f>IFERROR(SUMIF(香港!$A:$A, "动漫", 香港!$E:$E), 0)</f>
        <v>0</v>
      </c>
      <c r="AT38" s="6">
        <f>IFERROR(SUMIF(香港!$A:$A, "动漫", 香港!$F:$F), 0)</f>
        <v>0</v>
      </c>
      <c r="AU38" s="6">
        <f>IFERROR(AVERAGEIF(香港!$A:$A, "动漫", 香港!$E:$E), 0)</f>
        <v>0</v>
      </c>
      <c r="AV38" s="6">
        <f>IFERROR(AVERAGEIF(香港!$A:$A, "动漫", 香港!$F:$F), 0)</f>
        <v>0</v>
      </c>
    </row>
    <row r="39" spans="1:48" ht="15.6" x14ac:dyDescent="0.25">
      <c r="A39" s="1" t="s">
        <v>53</v>
      </c>
      <c r="B39" s="4">
        <f>COUNTA(温州!$A:$A) - 1</f>
        <v>15</v>
      </c>
      <c r="C39" s="4">
        <v>3</v>
      </c>
      <c r="D39" s="5">
        <f>COUNTIF(温州!$A:$A, "演唱会")</f>
        <v>0</v>
      </c>
      <c r="E39" s="6">
        <f>IFERROR(SUMIF(温州!$A:$A, "演唱会", 温州!$E:$E), 0)</f>
        <v>0</v>
      </c>
      <c r="F39" s="6">
        <f>IFERROR(SUMIF(温州!$A:$A, "演唱会", 温州!$F:$F), 0)</f>
        <v>0</v>
      </c>
      <c r="G39" s="6">
        <f>IFERROR(AVERAGEIF(温州!$A:$A, "演唱会", 温州!$E:$E), 0)</f>
        <v>0</v>
      </c>
      <c r="H39" s="6">
        <f>IFERROR(AVERAGEIF(温州!$A:$A, "演唱会", 温州!$F:$F), 0)</f>
        <v>0</v>
      </c>
      <c r="I39" s="5">
        <f>COUNTIF(温州!$A:$A, "音乐会")</f>
        <v>1</v>
      </c>
      <c r="J39" s="6">
        <f>IFERROR(SUMIF(温州!$A:$A, "音乐会", 温州!$E:$E), 0)</f>
        <v>80</v>
      </c>
      <c r="K39" s="6">
        <f>IFERROR(SUMIF(温州!$A:$A, "音乐会", 温州!$F:$F), 0)</f>
        <v>660</v>
      </c>
      <c r="L39" s="6">
        <f>IFERROR(AVERAGEIF(温州!$A:$A, "音乐会", 温州!$E:$E), 0)</f>
        <v>80</v>
      </c>
      <c r="M39" s="6">
        <f>IFERROR(AVERAGEIF(温州!$A:$A, "音乐会", 温州!$F:$F), 0)</f>
        <v>660</v>
      </c>
      <c r="N39" s="5">
        <f>COUNTIF(温州!$A:$A, "话剧歌剧")</f>
        <v>6</v>
      </c>
      <c r="O39" s="6">
        <f>IFERROR(SUMIF(温州!$A:$A, "话剧歌剧", 温州!$E:$E), 0)</f>
        <v>421</v>
      </c>
      <c r="P39" s="6">
        <f>IFERROR(SUMIF(温州!$A:$A, "话剧歌剧", 温州!$F:$F), 0)</f>
        <v>2757</v>
      </c>
      <c r="Q39" s="6">
        <f>IFERROR(AVERAGEIF(温州!$A:$A, "话剧歌剧", 温州!$E:$E), 0)</f>
        <v>70.166666666666671</v>
      </c>
      <c r="R39" s="6">
        <f>IFERROR(AVERAGEIF(温州!$A:$A, "话剧歌剧", 温州!$F:$F), 0)</f>
        <v>459.5</v>
      </c>
      <c r="S39" s="5">
        <f>COUNTIF(温州!$A:$A, "舞蹈芭蕾")</f>
        <v>1</v>
      </c>
      <c r="T39" s="6">
        <f>IFERROR(SUMIF(温州!$A:$A, "舞蹈芭蕾", 温州!$E:$E), 0)</f>
        <v>30</v>
      </c>
      <c r="U39" s="6">
        <f>IFERROR(SUMIF(温州!$A:$A, "舞蹈芭蕾", 温州!$F:$F), 0)</f>
        <v>380</v>
      </c>
      <c r="V39" s="6">
        <f>IFERROR(AVERAGEIF(温州!$A:$A, "舞蹈芭蕾", 温州!$E:$E), 0)</f>
        <v>30</v>
      </c>
      <c r="W39" s="6">
        <f>IFERROR(AVERAGEIF(温州!$A:$A, "舞蹈芭蕾", 温州!$F:$F), 0)</f>
        <v>380</v>
      </c>
      <c r="X39" s="5">
        <f>COUNTIF(温州!$A:$A, "曲苑杂坛")</f>
        <v>3</v>
      </c>
      <c r="Y39" s="6">
        <f>IFERROR(SUMIF(温州!$A:$A, "曲苑杂坛", 温州!$E:$E), 0)</f>
        <v>240</v>
      </c>
      <c r="Z39" s="6">
        <f>IFERROR(SUMIF(温州!$A:$A, "曲苑杂坛", 温州!$F:$F), 0)</f>
        <v>1280</v>
      </c>
      <c r="AA39" s="6">
        <f>IFERROR(AVERAGEIF(温州!$A:$A, "曲苑杂坛", 温州!$E:$E), 0)</f>
        <v>80</v>
      </c>
      <c r="AB39" s="6">
        <f>IFERROR(AVERAGEIF(温州!$A:$A, "曲苑杂坛", 温州!$F:$F), 0)</f>
        <v>426.66666666666669</v>
      </c>
      <c r="AC39" s="5">
        <f>COUNTIF(温州!$A:$A, "体育比赛")</f>
        <v>0</v>
      </c>
      <c r="AD39" s="6">
        <f>IFERROR(SUMIF(温州!$A:$A, "体育比赛", 温州!$E:$E), 0)</f>
        <v>0</v>
      </c>
      <c r="AE39" s="6">
        <f>IFERROR(SUMIF(温州!$A:$A, "体育比赛", 温州!$F:$F), 0)</f>
        <v>0</v>
      </c>
      <c r="AF39" s="6">
        <f>IFERROR(AVERAGEIF(温州!$A:$A, "体育比赛", 温州!$E:$E), 0)</f>
        <v>0</v>
      </c>
      <c r="AG39" s="6">
        <f>IFERROR(AVERAGEIF(温州!$A:$A, "体育比赛", 温州!$F:$F), 0)</f>
        <v>0</v>
      </c>
      <c r="AH39" s="5">
        <f>COUNTIF(温州!$A:$A, "度假休闲")</f>
        <v>0</v>
      </c>
      <c r="AI39" s="6">
        <f>IFERROR(SUMIF(温州!$A:$A, "度假休闲", 温州!$E:$E), 0)</f>
        <v>0</v>
      </c>
      <c r="AJ39" s="6">
        <f>IFERROR(SUMIF(温州!$A:$A, "度假休闲", 温州!$F:$F), 0)</f>
        <v>0</v>
      </c>
      <c r="AK39" s="6">
        <f>IFERROR(AVERAGEIF(温州!$A:$A, "度假休闲", 温州!$E:$E), 0)</f>
        <v>0</v>
      </c>
      <c r="AL39" s="6">
        <f>IFERROR(AVERAGEIF(温州!$A:$A, "度假休闲", 温州!$F:$F), 0)</f>
        <v>0</v>
      </c>
      <c r="AM39" s="5">
        <f>COUNTIF(温州!$A:$A, "儿童亲子")</f>
        <v>4</v>
      </c>
      <c r="AN39" s="6">
        <f>IFERROR(SUMIF(温州!$A:$A, "儿童亲子", 温州!$E:$E), 0)</f>
        <v>316</v>
      </c>
      <c r="AO39" s="6">
        <f>IFERROR(SUMIF(温州!$A:$A, "儿童亲子", 温州!$F:$F), 0)</f>
        <v>2278</v>
      </c>
      <c r="AP39" s="6">
        <f>IFERROR(AVERAGEIF(温州!$A:$A, "儿童亲子", 温州!$E:$E), 0)</f>
        <v>79</v>
      </c>
      <c r="AQ39" s="6">
        <f>IFERROR(AVERAGEIF(温州!$A:$A, "儿童亲子", 温州!$F:$F), 0)</f>
        <v>569.5</v>
      </c>
      <c r="AR39" s="5">
        <f>COUNTIF(温州!$A:$A, "动漫")</f>
        <v>0</v>
      </c>
      <c r="AS39" s="6">
        <f>IFERROR(SUMIF(温州!$A:$A, "动漫", 温州!$E:$E), 0)</f>
        <v>0</v>
      </c>
      <c r="AT39" s="6">
        <f>IFERROR(SUMIF(温州!$A:$A, "动漫", 温州!$F:$F), 0)</f>
        <v>0</v>
      </c>
      <c r="AU39" s="6">
        <f>IFERROR(AVERAGEIF(温州!$A:$A, "动漫", 温州!$E:$E), 0)</f>
        <v>0</v>
      </c>
      <c r="AV39" s="6">
        <f>IFERROR(AVERAGEIF(温州!$A:$A, "动漫", 温州!$F:$F), 0)</f>
        <v>0</v>
      </c>
    </row>
    <row r="40" spans="1:48" ht="15.6" x14ac:dyDescent="0.25">
      <c r="A40" s="1" t="s">
        <v>54</v>
      </c>
      <c r="B40" s="4">
        <f>COUNTA(南宁!$A:$A) - 1</f>
        <v>12</v>
      </c>
      <c r="C40" s="4">
        <v>6</v>
      </c>
      <c r="D40" s="5">
        <f>COUNTIF(南宁!$A:$A, "演唱会")</f>
        <v>3</v>
      </c>
      <c r="E40" s="6">
        <f>IFERROR(SUMIF(南宁!$A:$A, "演唱会", 南宁!$E:$E), 0)</f>
        <v>560</v>
      </c>
      <c r="F40" s="6">
        <f>IFERROR(SUMIF(南宁!$A:$A, "演唱会", 南宁!$F:$F), 0)</f>
        <v>1748</v>
      </c>
      <c r="G40" s="6">
        <f>IFERROR(AVERAGEIF(南宁!$A:$A, "演唱会", 南宁!$E:$E), 0)</f>
        <v>186.66666666666666</v>
      </c>
      <c r="H40" s="6">
        <f>IFERROR(AVERAGEIF(南宁!$A:$A, "演唱会", 南宁!$F:$F), 0)</f>
        <v>582.66666666666663</v>
      </c>
      <c r="I40" s="5">
        <f>COUNTIF(南宁!$A:$A, "音乐会")</f>
        <v>2</v>
      </c>
      <c r="J40" s="6">
        <f>IFERROR(SUMIF(南宁!$A:$A, "音乐会", 南宁!$E:$E), 0)</f>
        <v>280</v>
      </c>
      <c r="K40" s="6">
        <f>IFERROR(SUMIF(南宁!$A:$A, "音乐会", 南宁!$F:$F), 0)</f>
        <v>1060</v>
      </c>
      <c r="L40" s="6">
        <f>IFERROR(AVERAGEIF(南宁!$A:$A, "音乐会", 南宁!$E:$E), 0)</f>
        <v>140</v>
      </c>
      <c r="M40" s="6">
        <f>IFERROR(AVERAGEIF(南宁!$A:$A, "音乐会", 南宁!$F:$F), 0)</f>
        <v>530</v>
      </c>
      <c r="N40" s="5">
        <f>COUNTIF(南宁!$A:$A, "话剧歌剧")</f>
        <v>3</v>
      </c>
      <c r="O40" s="6">
        <f>IFERROR(SUMIF(南宁!$A:$A, "话剧歌剧", 南宁!$E:$E), 0)</f>
        <v>280</v>
      </c>
      <c r="P40" s="6">
        <f>IFERROR(SUMIF(南宁!$A:$A, "话剧歌剧", 南宁!$F:$F), 0)</f>
        <v>1580</v>
      </c>
      <c r="Q40" s="6">
        <f>IFERROR(AVERAGEIF(南宁!$A:$A, "话剧歌剧", 南宁!$E:$E), 0)</f>
        <v>93.333333333333329</v>
      </c>
      <c r="R40" s="6">
        <f>IFERROR(AVERAGEIF(南宁!$A:$A, "话剧歌剧", 南宁!$F:$F), 0)</f>
        <v>526.66666666666663</v>
      </c>
      <c r="S40" s="5">
        <f>COUNTIF(南宁!$A:$A, "舞蹈芭蕾")</f>
        <v>0</v>
      </c>
      <c r="T40" s="6">
        <f>IFERROR(SUMIF(南宁!$A:$A, "舞蹈芭蕾", 南宁!$E:$E), 0)</f>
        <v>0</v>
      </c>
      <c r="U40" s="6">
        <f>IFERROR(SUMIF(南宁!$A:$A, "舞蹈芭蕾", 南宁!$F:$F), 0)</f>
        <v>0</v>
      </c>
      <c r="V40" s="6">
        <f>IFERROR(AVERAGEIF(南宁!$A:$A, "舞蹈芭蕾", 南宁!$E:$E), 0)</f>
        <v>0</v>
      </c>
      <c r="W40" s="6">
        <f>IFERROR(AVERAGEIF(南宁!$A:$A, "舞蹈芭蕾", 南宁!$F:$F), 0)</f>
        <v>0</v>
      </c>
      <c r="X40" s="5">
        <f>COUNTIF(南宁!$A:$A, "曲苑杂坛")</f>
        <v>1</v>
      </c>
      <c r="Y40" s="6">
        <f>IFERROR(SUMIF(南宁!$A:$A, "曲苑杂坛", 南宁!$E:$E), 0)</f>
        <v>70</v>
      </c>
      <c r="Z40" s="6">
        <f>IFERROR(SUMIF(南宁!$A:$A, "曲苑杂坛", 南宁!$F:$F), 0)</f>
        <v>90</v>
      </c>
      <c r="AA40" s="6">
        <f>IFERROR(AVERAGEIF(南宁!$A:$A, "曲苑杂坛", 南宁!$E:$E), 0)</f>
        <v>70</v>
      </c>
      <c r="AB40" s="6">
        <f>IFERROR(AVERAGEIF(南宁!$A:$A, "曲苑杂坛", 南宁!$F:$F), 0)</f>
        <v>90</v>
      </c>
      <c r="AC40" s="5">
        <f>COUNTIF(南宁!$A:$A, "体育比赛")</f>
        <v>0</v>
      </c>
      <c r="AD40" s="6">
        <f>IFERROR(SUMIF(南宁!$A:$A, "体育比赛", 南宁!$E:$E), 0)</f>
        <v>0</v>
      </c>
      <c r="AE40" s="6">
        <f>IFERROR(SUMIF(南宁!$A:$A, "体育比赛", 南宁!$F:$F), 0)</f>
        <v>0</v>
      </c>
      <c r="AF40" s="6">
        <f>IFERROR(AVERAGEIF(南宁!$A:$A, "体育比赛", 南宁!$E:$E), 0)</f>
        <v>0</v>
      </c>
      <c r="AG40" s="6">
        <f>IFERROR(AVERAGEIF(南宁!$A:$A, "体育比赛", 南宁!$F:$F), 0)</f>
        <v>0</v>
      </c>
      <c r="AH40" s="5">
        <f>COUNTIF(南宁!$A:$A, "度假休闲")</f>
        <v>0</v>
      </c>
      <c r="AI40" s="6">
        <f>IFERROR(SUMIF(南宁!$A:$A, "度假休闲", 南宁!$E:$E), 0)</f>
        <v>0</v>
      </c>
      <c r="AJ40" s="6">
        <f>IFERROR(SUMIF(南宁!$A:$A, "度假休闲", 南宁!$F:$F), 0)</f>
        <v>0</v>
      </c>
      <c r="AK40" s="6">
        <f>IFERROR(AVERAGEIF(南宁!$A:$A, "度假休闲", 南宁!$E:$E), 0)</f>
        <v>0</v>
      </c>
      <c r="AL40" s="6">
        <f>IFERROR(AVERAGEIF(南宁!$A:$A, "度假休闲", 南宁!$F:$F), 0)</f>
        <v>0</v>
      </c>
      <c r="AM40" s="5">
        <f>COUNTIF(南宁!$A:$A, "儿童亲子")</f>
        <v>2</v>
      </c>
      <c r="AN40" s="6">
        <f>IFERROR(SUMIF(南宁!$A:$A, "儿童亲子", 南宁!$E:$E), 0)</f>
        <v>150</v>
      </c>
      <c r="AO40" s="6">
        <f>IFERROR(SUMIF(南宁!$A:$A, "儿童亲子", 南宁!$F:$F), 0)</f>
        <v>370</v>
      </c>
      <c r="AP40" s="6">
        <f>IFERROR(AVERAGEIF(南宁!$A:$A, "儿童亲子", 南宁!$E:$E), 0)</f>
        <v>75</v>
      </c>
      <c r="AQ40" s="6">
        <f>IFERROR(AVERAGEIF(南宁!$A:$A, "儿童亲子", 南宁!$F:$F), 0)</f>
        <v>185</v>
      </c>
      <c r="AR40" s="5">
        <f>COUNTIF(南宁!$A:$A, "动漫")</f>
        <v>1</v>
      </c>
      <c r="AS40" s="6">
        <f>IFERROR(SUMIF(南宁!$A:$A, "动漫", 南宁!$E:$E), 0)</f>
        <v>70</v>
      </c>
      <c r="AT40" s="6">
        <f>IFERROR(SUMIF(南宁!$A:$A, "动漫", 南宁!$F:$F), 0)</f>
        <v>90</v>
      </c>
      <c r="AU40" s="6">
        <f>IFERROR(AVERAGEIF(南宁!$A:$A, "动漫", 南宁!$E:$E), 0)</f>
        <v>70</v>
      </c>
      <c r="AV40" s="6">
        <f>IFERROR(AVERAGEIF(南宁!$A:$A, "动漫", 南宁!$F:$F), 0)</f>
        <v>90</v>
      </c>
    </row>
    <row r="41" spans="1:48" ht="15.6" x14ac:dyDescent="0.25">
      <c r="A41" s="1" t="s">
        <v>55</v>
      </c>
      <c r="B41" s="4">
        <f>COUNTA(澳门!$A:$A) - 1</f>
        <v>10</v>
      </c>
      <c r="C41" s="4">
        <v>4</v>
      </c>
      <c r="D41" s="5">
        <f>COUNTIF(澳门!$A:$A, "演唱会")</f>
        <v>5</v>
      </c>
      <c r="E41" s="6">
        <f>IFERROR(SUMIF(澳门!$A:$A, "演唱会", 澳门!$E:$E), 0)</f>
        <v>1270</v>
      </c>
      <c r="F41" s="6">
        <f>IFERROR(SUMIF(澳门!$A:$A, "演唱会", 澳门!$F:$F), 0)</f>
        <v>4150</v>
      </c>
      <c r="G41" s="6">
        <f>IFERROR(AVERAGEIF(澳门!$A:$A, "演唱会", 澳门!$E:$E), 0)</f>
        <v>317.5</v>
      </c>
      <c r="H41" s="6">
        <f>IFERROR(AVERAGEIF(澳门!$A:$A, "演唱会", 澳门!$F:$F), 0)</f>
        <v>1037.5</v>
      </c>
      <c r="I41" s="5">
        <f>COUNTIF(澳门!$A:$A, "音乐会")</f>
        <v>0</v>
      </c>
      <c r="J41" s="6">
        <f>IFERROR(SUMIF(澳门!$A:$A, "音乐会", 澳门!$E:$E), 0)</f>
        <v>0</v>
      </c>
      <c r="K41" s="6">
        <f>IFERROR(SUMIF(澳门!$A:$A, "音乐会", 澳门!$F:$F), 0)</f>
        <v>0</v>
      </c>
      <c r="L41" s="6">
        <f>IFERROR(AVERAGEIF(澳门!$A:$A, "音乐会", 澳门!$E:$E), 0)</f>
        <v>0</v>
      </c>
      <c r="M41" s="6">
        <f>IFERROR(AVERAGEIF(澳门!$A:$A, "音乐会", 澳门!$F:$F), 0)</f>
        <v>0</v>
      </c>
      <c r="N41" s="5">
        <f>COUNTIF(澳门!$A:$A, "话剧歌剧")</f>
        <v>0</v>
      </c>
      <c r="O41" s="6">
        <f>IFERROR(SUMIF(澳门!$A:$A, "话剧歌剧", 澳门!$E:$E), 0)</f>
        <v>0</v>
      </c>
      <c r="P41" s="6">
        <f>IFERROR(SUMIF(澳门!$A:$A, "话剧歌剧", 澳门!$F:$F), 0)</f>
        <v>0</v>
      </c>
      <c r="Q41" s="6">
        <f>IFERROR(AVERAGEIF(澳门!$A:$A, "话剧歌剧", 澳门!$E:$E), 0)</f>
        <v>0</v>
      </c>
      <c r="R41" s="6">
        <f>IFERROR(AVERAGEIF(澳门!$A:$A, "话剧歌剧", 澳门!$F:$F), 0)</f>
        <v>0</v>
      </c>
      <c r="S41" s="5">
        <f>COUNTIF(澳门!$A:$A, "舞蹈芭蕾")</f>
        <v>0</v>
      </c>
      <c r="T41" s="6">
        <f>IFERROR(SUMIF(澳门!$A:$A, "舞蹈芭蕾", 澳门!$E:$E), 0)</f>
        <v>0</v>
      </c>
      <c r="U41" s="6">
        <f>IFERROR(SUMIF(澳门!$A:$A, "舞蹈芭蕾", 澳门!$F:$F), 0)</f>
        <v>0</v>
      </c>
      <c r="V41" s="6">
        <f>IFERROR(AVERAGEIF(澳门!$A:$A, "舞蹈芭蕾", 澳门!$E:$E), 0)</f>
        <v>0</v>
      </c>
      <c r="W41" s="6">
        <f>IFERROR(AVERAGEIF(澳门!$A:$A, "舞蹈芭蕾", 澳门!$F:$F), 0)</f>
        <v>0</v>
      </c>
      <c r="X41" s="5">
        <f>COUNTIF(澳门!$A:$A, "曲苑杂坛")</f>
        <v>0</v>
      </c>
      <c r="Y41" s="6">
        <f>IFERROR(SUMIF(澳门!$A:$A, "曲苑杂坛", 澳门!$E:$E), 0)</f>
        <v>0</v>
      </c>
      <c r="Z41" s="6">
        <f>IFERROR(SUMIF(澳门!$A:$A, "曲苑杂坛", 澳门!$F:$F), 0)</f>
        <v>0</v>
      </c>
      <c r="AA41" s="6">
        <f>IFERROR(AVERAGEIF(澳门!$A:$A, "曲苑杂坛", 澳门!$E:$E), 0)</f>
        <v>0</v>
      </c>
      <c r="AB41" s="6">
        <f>IFERROR(AVERAGEIF(澳门!$A:$A, "曲苑杂坛", 澳门!$F:$F), 0)</f>
        <v>0</v>
      </c>
      <c r="AC41" s="5">
        <f>COUNTIF(澳门!$A:$A, "体育比赛")</f>
        <v>1</v>
      </c>
      <c r="AD41" s="6">
        <f>IFERROR(SUMIF(澳门!$A:$A, "体育比赛", 澳门!$E:$E), 0)</f>
        <v>270</v>
      </c>
      <c r="AE41" s="6">
        <f>IFERROR(SUMIF(澳门!$A:$A, "体育比赛", 澳门!$F:$F), 0)</f>
        <v>1530</v>
      </c>
      <c r="AF41" s="6">
        <f>IFERROR(AVERAGEIF(澳门!$A:$A, "体育比赛", 澳门!$E:$E), 0)</f>
        <v>270</v>
      </c>
      <c r="AG41" s="6">
        <f>IFERROR(AVERAGEIF(澳门!$A:$A, "体育比赛", 澳门!$F:$F), 0)</f>
        <v>1530</v>
      </c>
      <c r="AH41" s="5">
        <f>COUNTIF(澳门!$A:$A, "度假休闲")</f>
        <v>3</v>
      </c>
      <c r="AI41" s="6">
        <f>IFERROR(SUMIF(澳门!$A:$A, "度假休闲", 澳门!$E:$E), 0)</f>
        <v>528</v>
      </c>
      <c r="AJ41" s="6">
        <f>IFERROR(SUMIF(澳门!$A:$A, "度假休闲", 澳门!$F:$F), 0)</f>
        <v>1586</v>
      </c>
      <c r="AK41" s="6">
        <f>IFERROR(AVERAGEIF(澳门!$A:$A, "度假休闲", 澳门!$E:$E), 0)</f>
        <v>176</v>
      </c>
      <c r="AL41" s="6">
        <f>IFERROR(AVERAGEIF(澳门!$A:$A, "度假休闲", 澳门!$F:$F), 0)</f>
        <v>528.66666666666663</v>
      </c>
      <c r="AM41" s="5">
        <f>COUNTIF(澳门!$A:$A, "儿童亲子")</f>
        <v>0</v>
      </c>
      <c r="AN41" s="6">
        <f>IFERROR(SUMIF(澳门!$A:$A, "儿童亲子", 澳门!$E:$E), 0)</f>
        <v>0</v>
      </c>
      <c r="AO41" s="6">
        <f>IFERROR(SUMIF(澳门!$A:$A, "儿童亲子", 澳门!$F:$F), 0)</f>
        <v>0</v>
      </c>
      <c r="AP41" s="6">
        <f>IFERROR(AVERAGEIF(澳门!$A:$A, "儿童亲子", 澳门!$E:$E), 0)</f>
        <v>0</v>
      </c>
      <c r="AQ41" s="6">
        <f>IFERROR(AVERAGEIF(澳门!$A:$A, "儿童亲子", 澳门!$F:$F), 0)</f>
        <v>0</v>
      </c>
      <c r="AR41" s="5">
        <f>COUNTIF(澳门!$A:$A, "动漫")</f>
        <v>0</v>
      </c>
      <c r="AS41" s="6">
        <f>IFERROR(SUMIF(澳门!$A:$A, "动漫", 澳门!$E:$E), 0)</f>
        <v>0</v>
      </c>
      <c r="AT41" s="6">
        <f>IFERROR(SUMIF(澳门!$A:$A, "动漫", 澳门!$F:$F), 0)</f>
        <v>0</v>
      </c>
      <c r="AU41" s="6">
        <f>IFERROR(AVERAGEIF(澳门!$A:$A, "动漫", 澳门!$E:$E), 0)</f>
        <v>0</v>
      </c>
      <c r="AV41" s="6">
        <f>IFERROR(AVERAGEIF(澳门!$A:$A, "动漫", 澳门!$F:$F), 0)</f>
        <v>0</v>
      </c>
    </row>
    <row r="42" spans="1:48" ht="15.6" x14ac:dyDescent="0.25">
      <c r="A42" s="1" t="s">
        <v>56</v>
      </c>
      <c r="B42" s="4">
        <f>COUNTA(石家庄!$A:$A) - 1</f>
        <v>9</v>
      </c>
      <c r="C42" s="4">
        <v>6</v>
      </c>
      <c r="D42" s="5">
        <f>COUNTIF(石家庄!$A:$A, "演唱会")</f>
        <v>0</v>
      </c>
      <c r="E42" s="6">
        <f>IFERROR(SUMIF(石家庄!$A:$A, "演唱会", 石家庄!$E:$E), 0)</f>
        <v>0</v>
      </c>
      <c r="F42" s="6">
        <f>IFERROR(SUMIF(石家庄!$A:$A, "演唱会", 石家庄!$F:$F), 0)</f>
        <v>0</v>
      </c>
      <c r="G42" s="6">
        <f>IFERROR(AVERAGEIF(石家庄!$A:$A, "演唱会", 石家庄!$E:$E), 0)</f>
        <v>0</v>
      </c>
      <c r="H42" s="6">
        <f>IFERROR(AVERAGEIF(石家庄!$A:$A, "演唱会", 石家庄!$F:$F), 0)</f>
        <v>0</v>
      </c>
      <c r="I42" s="5">
        <f>COUNTIF(石家庄!$A:$A, "音乐会")</f>
        <v>1</v>
      </c>
      <c r="J42" s="6">
        <f>IFERROR(SUMIF(石家庄!$A:$A, "音乐会", 石家庄!$E:$E), 0)</f>
        <v>80</v>
      </c>
      <c r="K42" s="6">
        <f>IFERROR(SUMIF(石家庄!$A:$A, "音乐会", 石家庄!$F:$F), 0)</f>
        <v>660</v>
      </c>
      <c r="L42" s="6">
        <f>IFERROR(AVERAGEIF(石家庄!$A:$A, "音乐会", 石家庄!$E:$E), 0)</f>
        <v>80</v>
      </c>
      <c r="M42" s="6">
        <f>IFERROR(AVERAGEIF(石家庄!$A:$A, "音乐会", 石家庄!$F:$F), 0)</f>
        <v>660</v>
      </c>
      <c r="N42" s="5">
        <f>COUNTIF(石家庄!$A:$A, "话剧歌剧")</f>
        <v>2</v>
      </c>
      <c r="O42" s="6">
        <f>IFERROR(SUMIF(石家庄!$A:$A, "话剧歌剧", 石家庄!$E:$E), 0)</f>
        <v>170</v>
      </c>
      <c r="P42" s="6">
        <f>IFERROR(SUMIF(石家庄!$A:$A, "话剧歌剧", 石家庄!$F:$F), 0)</f>
        <v>890</v>
      </c>
      <c r="Q42" s="6">
        <f>IFERROR(AVERAGEIF(石家庄!$A:$A, "话剧歌剧", 石家庄!$E:$E), 0)</f>
        <v>85</v>
      </c>
      <c r="R42" s="6">
        <f>IFERROR(AVERAGEIF(石家庄!$A:$A, "话剧歌剧", 石家庄!$F:$F), 0)</f>
        <v>445</v>
      </c>
      <c r="S42" s="5">
        <f>COUNTIF(石家庄!$A:$A, "舞蹈芭蕾")</f>
        <v>0</v>
      </c>
      <c r="T42" s="6">
        <f>IFERROR(SUMIF(石家庄!$A:$A, "舞蹈芭蕾", 石家庄!$E:$E), 0)</f>
        <v>0</v>
      </c>
      <c r="U42" s="6">
        <f>IFERROR(SUMIF(石家庄!$A:$A, "舞蹈芭蕾", 石家庄!$F:$F), 0)</f>
        <v>0</v>
      </c>
      <c r="V42" s="6">
        <f>IFERROR(AVERAGEIF(石家庄!$A:$A, "舞蹈芭蕾", 石家庄!$E:$E), 0)</f>
        <v>0</v>
      </c>
      <c r="W42" s="6">
        <f>IFERROR(AVERAGEIF(石家庄!$A:$A, "舞蹈芭蕾", 石家庄!$F:$F), 0)</f>
        <v>0</v>
      </c>
      <c r="X42" s="5">
        <f>COUNTIF(石家庄!$A:$A, "曲苑杂坛")</f>
        <v>1</v>
      </c>
      <c r="Y42" s="6">
        <f>IFERROR(SUMIF(石家庄!$A:$A, "曲苑杂坛", 石家庄!$E:$E), 0)</f>
        <v>10</v>
      </c>
      <c r="Z42" s="6">
        <f>IFERROR(SUMIF(石家庄!$A:$A, "曲苑杂坛", 石家庄!$F:$F), 0)</f>
        <v>180</v>
      </c>
      <c r="AA42" s="6">
        <f>IFERROR(AVERAGEIF(石家庄!$A:$A, "曲苑杂坛", 石家庄!$E:$E), 0)</f>
        <v>10</v>
      </c>
      <c r="AB42" s="6">
        <f>IFERROR(AVERAGEIF(石家庄!$A:$A, "曲苑杂坛", 石家庄!$F:$F), 0)</f>
        <v>180</v>
      </c>
      <c r="AC42" s="5">
        <f>COUNTIF(石家庄!$A:$A, "体育比赛")</f>
        <v>2</v>
      </c>
      <c r="AD42" s="6">
        <f>IFERROR(SUMIF(石家庄!$A:$A, "体育比赛", 石家庄!$E:$E), 0)</f>
        <v>229</v>
      </c>
      <c r="AE42" s="6">
        <f>IFERROR(SUMIF(石家庄!$A:$A, "体育比赛", 石家庄!$F:$F), 0)</f>
        <v>1480</v>
      </c>
      <c r="AF42" s="6">
        <f>IFERROR(AVERAGEIF(石家庄!$A:$A, "体育比赛", 石家庄!$E:$E), 0)</f>
        <v>114.5</v>
      </c>
      <c r="AG42" s="6">
        <f>IFERROR(AVERAGEIF(石家庄!$A:$A, "体育比赛", 石家庄!$F:$F), 0)</f>
        <v>740</v>
      </c>
      <c r="AH42" s="5">
        <f>COUNTIF(石家庄!$A:$A, "度假休闲")</f>
        <v>1</v>
      </c>
      <c r="AI42" s="6">
        <f>IFERROR(SUMIF(石家庄!$A:$A, "度假休闲", 石家庄!$E:$E), 0)</f>
        <v>40</v>
      </c>
      <c r="AJ42" s="6">
        <f>IFERROR(SUMIF(石家庄!$A:$A, "度假休闲", 石家庄!$F:$F), 0)</f>
        <v>150</v>
      </c>
      <c r="AK42" s="6">
        <f>IFERROR(AVERAGEIF(石家庄!$A:$A, "度假休闲", 石家庄!$E:$E), 0)</f>
        <v>40</v>
      </c>
      <c r="AL42" s="6">
        <f>IFERROR(AVERAGEIF(石家庄!$A:$A, "度假休闲", 石家庄!$F:$F), 0)</f>
        <v>150</v>
      </c>
      <c r="AM42" s="5">
        <f>COUNTIF(石家庄!$A:$A, "儿童亲子")</f>
        <v>1</v>
      </c>
      <c r="AN42" s="6">
        <f>IFERROR(SUMIF(石家庄!$A:$A, "儿童亲子", 石家庄!$E:$E), 0)</f>
        <v>120</v>
      </c>
      <c r="AO42" s="6">
        <f>IFERROR(SUMIF(石家庄!$A:$A, "儿童亲子", 石家庄!$F:$F), 0)</f>
        <v>690</v>
      </c>
      <c r="AP42" s="6">
        <f>IFERROR(AVERAGEIF(石家庄!$A:$A, "儿童亲子", 石家庄!$E:$E), 0)</f>
        <v>120</v>
      </c>
      <c r="AQ42" s="6">
        <f>IFERROR(AVERAGEIF(石家庄!$A:$A, "儿童亲子", 石家庄!$F:$F), 0)</f>
        <v>690</v>
      </c>
      <c r="AR42" s="5">
        <f>COUNTIF(石家庄!$A:$A, "动漫")</f>
        <v>1</v>
      </c>
      <c r="AS42" s="6">
        <f>IFERROR(SUMIF(石家庄!$A:$A, "动漫", 石家庄!$E:$E), 0)</f>
        <v>80</v>
      </c>
      <c r="AT42" s="6">
        <f>IFERROR(SUMIF(石家庄!$A:$A, "动漫", 石家庄!$F:$F), 0)</f>
        <v>660</v>
      </c>
      <c r="AU42" s="6">
        <f>IFERROR(AVERAGEIF(石家庄!$A:$A, "动漫", 石家庄!$E:$E), 0)</f>
        <v>80</v>
      </c>
      <c r="AV42" s="6">
        <f>IFERROR(AVERAGEIF(石家庄!$A:$A, "动漫", 石家庄!$F:$F), 0)</f>
        <v>660</v>
      </c>
    </row>
    <row r="43" spans="1:48" ht="15.6" x14ac:dyDescent="0.25">
      <c r="A43" s="1" t="s">
        <v>57</v>
      </c>
      <c r="B43" s="4">
        <f>COUNTA(珠海!$A:$A) - 1</f>
        <v>7</v>
      </c>
      <c r="C43" s="4">
        <v>2</v>
      </c>
      <c r="D43" s="5">
        <f>COUNTIF(珠海!$A:$A, "演唱会")</f>
        <v>0</v>
      </c>
      <c r="E43" s="6">
        <f>IFERROR(SUMIF(珠海!$A:$A, "演唱会", 珠海!$E:$E), 0)</f>
        <v>0</v>
      </c>
      <c r="F43" s="6">
        <f>IFERROR(SUMIF(珠海!$A:$A, "演唱会", 珠海!$F:$F), 0)</f>
        <v>0</v>
      </c>
      <c r="G43" s="6">
        <f>IFERROR(AVERAGEIF(珠海!$A:$A, "演唱会", 珠海!$E:$E), 0)</f>
        <v>0</v>
      </c>
      <c r="H43" s="6">
        <f>IFERROR(AVERAGEIF(珠海!$A:$A, "演唱会", 珠海!$F:$F), 0)</f>
        <v>0</v>
      </c>
      <c r="I43" s="5">
        <f>COUNTIF(珠海!$A:$A, "音乐会")</f>
        <v>5</v>
      </c>
      <c r="J43" s="6">
        <f>IFERROR(SUMIF(珠海!$A:$A, "音乐会", 珠海!$E:$E), 0)</f>
        <v>560</v>
      </c>
      <c r="K43" s="6">
        <f>IFERROR(SUMIF(珠海!$A:$A, "音乐会", 珠海!$F:$F), 0)</f>
        <v>2200</v>
      </c>
      <c r="L43" s="6">
        <f>IFERROR(AVERAGEIF(珠海!$A:$A, "音乐会", 珠海!$E:$E), 0)</f>
        <v>112</v>
      </c>
      <c r="M43" s="6">
        <f>IFERROR(AVERAGEIF(珠海!$A:$A, "音乐会", 珠海!$F:$F), 0)</f>
        <v>440</v>
      </c>
      <c r="N43" s="5">
        <f>COUNTIF(珠海!$A:$A, "话剧歌剧")</f>
        <v>1</v>
      </c>
      <c r="O43" s="6">
        <f>IFERROR(SUMIF(珠海!$A:$A, "话剧歌剧", 珠海!$E:$E), 0)</f>
        <v>0</v>
      </c>
      <c r="P43" s="6">
        <f>IFERROR(SUMIF(珠海!$A:$A, "话剧歌剧", 珠海!$F:$F), 0)</f>
        <v>0</v>
      </c>
      <c r="Q43" s="6">
        <f>IFERROR(AVERAGEIF(珠海!$A:$A, "话剧歌剧", 珠海!$E:$E), 0)</f>
        <v>0</v>
      </c>
      <c r="R43" s="6">
        <f>IFERROR(AVERAGEIF(珠海!$A:$A, "话剧歌剧", 珠海!$F:$F), 0)</f>
        <v>0</v>
      </c>
      <c r="S43" s="5">
        <f>COUNTIF(珠海!$A:$A, "舞蹈芭蕾")</f>
        <v>1</v>
      </c>
      <c r="T43" s="6">
        <f>IFERROR(SUMIF(珠海!$A:$A, "舞蹈芭蕾", 珠海!$E:$E), 0)</f>
        <v>0</v>
      </c>
      <c r="U43" s="6">
        <f>IFERROR(SUMIF(珠海!$A:$A, "舞蹈芭蕾", 珠海!$F:$F), 0)</f>
        <v>0</v>
      </c>
      <c r="V43" s="6">
        <f>IFERROR(AVERAGEIF(珠海!$A:$A, "舞蹈芭蕾", 珠海!$E:$E), 0)</f>
        <v>0</v>
      </c>
      <c r="W43" s="6">
        <f>IFERROR(AVERAGEIF(珠海!$A:$A, "舞蹈芭蕾", 珠海!$F:$F), 0)</f>
        <v>0</v>
      </c>
      <c r="X43" s="5">
        <f>COUNTIF(珠海!$A:$A, "曲苑杂坛")</f>
        <v>0</v>
      </c>
      <c r="Y43" s="6">
        <f>IFERROR(SUMIF(珠海!$A:$A, "曲苑杂坛", 珠海!$E:$E), 0)</f>
        <v>0</v>
      </c>
      <c r="Z43" s="6">
        <f>IFERROR(SUMIF(珠海!$A:$A, "曲苑杂坛", 珠海!$F:$F), 0)</f>
        <v>0</v>
      </c>
      <c r="AA43" s="6">
        <f>IFERROR(AVERAGEIF(珠海!$A:$A, "曲苑杂坛", 珠海!$E:$E), 0)</f>
        <v>0</v>
      </c>
      <c r="AB43" s="6">
        <f>IFERROR(AVERAGEIF(珠海!$A:$A, "曲苑杂坛", 珠海!$F:$F), 0)</f>
        <v>0</v>
      </c>
      <c r="AC43" s="5">
        <f>COUNTIF(珠海!$A:$A, "体育比赛")</f>
        <v>0</v>
      </c>
      <c r="AD43" s="6">
        <f>IFERROR(SUMIF(珠海!$A:$A, "体育比赛", 珠海!$E:$E), 0)</f>
        <v>0</v>
      </c>
      <c r="AE43" s="6">
        <f>IFERROR(SUMIF(珠海!$A:$A, "体育比赛", 珠海!$F:$F), 0)</f>
        <v>0</v>
      </c>
      <c r="AF43" s="6">
        <f>IFERROR(AVERAGEIF(珠海!$A:$A, "体育比赛", 珠海!$E:$E), 0)</f>
        <v>0</v>
      </c>
      <c r="AG43" s="6">
        <f>IFERROR(AVERAGEIF(珠海!$A:$A, "体育比赛", 珠海!$F:$F), 0)</f>
        <v>0</v>
      </c>
      <c r="AH43" s="5">
        <f>COUNTIF(珠海!$A:$A, "度假休闲")</f>
        <v>0</v>
      </c>
      <c r="AI43" s="6">
        <f>IFERROR(SUMIF(珠海!$A:$A, "度假休闲", 珠海!$E:$E), 0)</f>
        <v>0</v>
      </c>
      <c r="AJ43" s="6">
        <f>IFERROR(SUMIF(珠海!$A:$A, "度假休闲", 珠海!$F:$F), 0)</f>
        <v>0</v>
      </c>
      <c r="AK43" s="6">
        <f>IFERROR(AVERAGEIF(珠海!$A:$A, "度假休闲", 珠海!$E:$E), 0)</f>
        <v>0</v>
      </c>
      <c r="AL43" s="6">
        <f>IFERROR(AVERAGEIF(珠海!$A:$A, "度假休闲", 珠海!$F:$F), 0)</f>
        <v>0</v>
      </c>
      <c r="AM43" s="5">
        <f>COUNTIF(珠海!$A:$A, "儿童亲子")</f>
        <v>0</v>
      </c>
      <c r="AN43" s="6">
        <f>IFERROR(SUMIF(珠海!$A:$A, "儿童亲子", 珠海!$E:$E), 0)</f>
        <v>0</v>
      </c>
      <c r="AO43" s="6">
        <f>IFERROR(SUMIF(珠海!$A:$A, "儿童亲子", 珠海!$F:$F), 0)</f>
        <v>0</v>
      </c>
      <c r="AP43" s="6">
        <f>IFERROR(AVERAGEIF(珠海!$A:$A, "儿童亲子", 珠海!$E:$E), 0)</f>
        <v>0</v>
      </c>
      <c r="AQ43" s="6">
        <f>IFERROR(AVERAGEIF(珠海!$A:$A, "儿童亲子", 珠海!$F:$F), 0)</f>
        <v>0</v>
      </c>
      <c r="AR43" s="5">
        <f>COUNTIF(珠海!$A:$A, "动漫")</f>
        <v>0</v>
      </c>
      <c r="AS43" s="6">
        <f>IFERROR(SUMIF(珠海!$A:$A, "动漫", 珠海!$E:$E), 0)</f>
        <v>0</v>
      </c>
      <c r="AT43" s="6">
        <f>IFERROR(SUMIF(珠海!$A:$A, "动漫", 珠海!$F:$F), 0)</f>
        <v>0</v>
      </c>
      <c r="AU43" s="6">
        <f>IFERROR(AVERAGEIF(珠海!$A:$A, "动漫", 珠海!$E:$E), 0)</f>
        <v>0</v>
      </c>
      <c r="AV43" s="6">
        <f>IFERROR(AVERAGEIF(珠海!$A:$A, "动漫", 珠海!$F:$F), 0)</f>
        <v>0</v>
      </c>
    </row>
    <row r="44" spans="1:48" ht="15.6" x14ac:dyDescent="0.25">
      <c r="A44" s="1" t="s">
        <v>58</v>
      </c>
      <c r="B44" s="4">
        <f>COUNTA(呼和浩特!$A:$A) - 1</f>
        <v>6</v>
      </c>
      <c r="C44" s="4">
        <v>4</v>
      </c>
      <c r="D44" s="5">
        <f>COUNTIF(呼和浩特!$A:$A, "演唱会")</f>
        <v>3</v>
      </c>
      <c r="E44" s="6">
        <f>IFERROR(SUMIF(呼和浩特!$A:$A, "演唱会", 呼和浩特!$E:$E), 0)</f>
        <v>935</v>
      </c>
      <c r="F44" s="6">
        <f>IFERROR(SUMIF(呼和浩特!$A:$A, "演唱会", 呼和浩特!$F:$F), 0)</f>
        <v>3485</v>
      </c>
      <c r="G44" s="6">
        <f>IFERROR(AVERAGEIF(呼和浩特!$A:$A, "演唱会", 呼和浩特!$E:$E), 0)</f>
        <v>311.66666666666669</v>
      </c>
      <c r="H44" s="6">
        <f>IFERROR(AVERAGEIF(呼和浩特!$A:$A, "演唱会", 呼和浩特!$F:$F), 0)</f>
        <v>1161.6666666666667</v>
      </c>
      <c r="I44" s="5">
        <f>COUNTIF(呼和浩特!$A:$A, "音乐会")</f>
        <v>0</v>
      </c>
      <c r="J44" s="6">
        <f>IFERROR(SUMIF(呼和浩特!$A:$A, "音乐会", 呼和浩特!$E:$E), 0)</f>
        <v>0</v>
      </c>
      <c r="K44" s="6">
        <f>IFERROR(SUMIF(呼和浩特!$A:$A, "音乐会", 呼和浩特!$F:$F), 0)</f>
        <v>0</v>
      </c>
      <c r="L44" s="6">
        <f>IFERROR(AVERAGEIF(呼和浩特!$A:$A, "音乐会", 呼和浩特!$E:$E), 0)</f>
        <v>0</v>
      </c>
      <c r="M44" s="6">
        <f>IFERROR(AVERAGEIF(呼和浩特!$A:$A, "音乐会", 呼和浩特!$F:$F), 0)</f>
        <v>0</v>
      </c>
      <c r="N44" s="5">
        <f>COUNTIF(呼和浩特!$A:$A, "话剧歌剧")</f>
        <v>1</v>
      </c>
      <c r="O44" s="6">
        <f>IFERROR(SUMIF(呼和浩特!$A:$A, "话剧歌剧", 呼和浩特!$E:$E), 0)</f>
        <v>58</v>
      </c>
      <c r="P44" s="6">
        <f>IFERROR(SUMIF(呼和浩特!$A:$A, "话剧歌剧", 呼和浩特!$F:$F), 0)</f>
        <v>108</v>
      </c>
      <c r="Q44" s="6">
        <f>IFERROR(AVERAGEIF(呼和浩特!$A:$A, "话剧歌剧", 呼和浩特!$E:$E), 0)</f>
        <v>58</v>
      </c>
      <c r="R44" s="6">
        <f>IFERROR(AVERAGEIF(呼和浩特!$A:$A, "话剧歌剧", 呼和浩特!$F:$F), 0)</f>
        <v>108</v>
      </c>
      <c r="S44" s="5">
        <f>COUNTIF(呼和浩特!$A:$A, "舞蹈芭蕾")</f>
        <v>0</v>
      </c>
      <c r="T44" s="6">
        <f>IFERROR(SUMIF(呼和浩特!$A:$A, "舞蹈芭蕾", 呼和浩特!$E:$E), 0)</f>
        <v>0</v>
      </c>
      <c r="U44" s="6">
        <f>IFERROR(SUMIF(呼和浩特!$A:$A, "舞蹈芭蕾", 呼和浩特!$F:$F), 0)</f>
        <v>0</v>
      </c>
      <c r="V44" s="6">
        <f>IFERROR(AVERAGEIF(呼和浩特!$A:$A, "舞蹈芭蕾", 呼和浩特!$E:$E), 0)</f>
        <v>0</v>
      </c>
      <c r="W44" s="6">
        <f>IFERROR(AVERAGEIF(呼和浩特!$A:$A, "舞蹈芭蕾", 呼和浩特!$F:$F), 0)</f>
        <v>0</v>
      </c>
      <c r="X44" s="5">
        <f>COUNTIF(呼和浩特!$A:$A, "曲苑杂坛")</f>
        <v>0</v>
      </c>
      <c r="Y44" s="6">
        <f>IFERROR(SUMIF(呼和浩特!$A:$A, "曲苑杂坛", 呼和浩特!$E:$E), 0)</f>
        <v>0</v>
      </c>
      <c r="Z44" s="6">
        <f>IFERROR(SUMIF(呼和浩特!$A:$A, "曲苑杂坛", 呼和浩特!$F:$F), 0)</f>
        <v>0</v>
      </c>
      <c r="AA44" s="6">
        <f>IFERROR(AVERAGEIF(呼和浩特!$A:$A, "曲苑杂坛", 呼和浩特!$E:$E), 0)</f>
        <v>0</v>
      </c>
      <c r="AB44" s="6">
        <f>IFERROR(AVERAGEIF(呼和浩特!$A:$A, "曲苑杂坛", 呼和浩特!$F:$F), 0)</f>
        <v>0</v>
      </c>
      <c r="AC44" s="5">
        <f>COUNTIF(呼和浩特!$A:$A, "体育比赛")</f>
        <v>1</v>
      </c>
      <c r="AD44" s="6">
        <f>IFERROR(SUMIF(呼和浩特!$A:$A, "体育比赛", 呼和浩特!$E:$E), 0)</f>
        <v>30</v>
      </c>
      <c r="AE44" s="6">
        <f>IFERROR(SUMIF(呼和浩特!$A:$A, "体育比赛", 呼和浩特!$F:$F), 0)</f>
        <v>80</v>
      </c>
      <c r="AF44" s="6">
        <f>IFERROR(AVERAGEIF(呼和浩特!$A:$A, "体育比赛", 呼和浩特!$E:$E), 0)</f>
        <v>30</v>
      </c>
      <c r="AG44" s="6">
        <f>IFERROR(AVERAGEIF(呼和浩特!$A:$A, "体育比赛", 呼和浩特!$F:$F), 0)</f>
        <v>80</v>
      </c>
      <c r="AH44" s="5">
        <f>COUNTIF(呼和浩特!$A:$A, "度假休闲")</f>
        <v>0</v>
      </c>
      <c r="AI44" s="6">
        <f>IFERROR(SUMIF(呼和浩特!$A:$A, "度假休闲", 呼和浩特!$E:$E), 0)</f>
        <v>0</v>
      </c>
      <c r="AJ44" s="6">
        <f>IFERROR(SUMIF(呼和浩特!$A:$A, "度假休闲", 呼和浩特!$F:$F), 0)</f>
        <v>0</v>
      </c>
      <c r="AK44" s="6">
        <f>IFERROR(AVERAGEIF(呼和浩特!$A:$A, "度假休闲", 呼和浩特!$E:$E), 0)</f>
        <v>0</v>
      </c>
      <c r="AL44" s="6">
        <f>IFERROR(AVERAGEIF(呼和浩特!$A:$A, "度假休闲", 呼和浩特!$F:$F), 0)</f>
        <v>0</v>
      </c>
      <c r="AM44" s="5">
        <f>COUNTIF(呼和浩特!$A:$A, "儿童亲子")</f>
        <v>1</v>
      </c>
      <c r="AN44" s="6">
        <f>IFERROR(SUMIF(呼和浩特!$A:$A, "儿童亲子", 呼和浩特!$E:$E), 0)</f>
        <v>58</v>
      </c>
      <c r="AO44" s="6">
        <f>IFERROR(SUMIF(呼和浩特!$A:$A, "儿童亲子", 呼和浩特!$F:$F), 0)</f>
        <v>108</v>
      </c>
      <c r="AP44" s="6">
        <f>IFERROR(AVERAGEIF(呼和浩特!$A:$A, "儿童亲子", 呼和浩特!$E:$E), 0)</f>
        <v>58</v>
      </c>
      <c r="AQ44" s="6">
        <f>IFERROR(AVERAGEIF(呼和浩特!$A:$A, "儿童亲子", 呼和浩特!$F:$F), 0)</f>
        <v>108</v>
      </c>
      <c r="AR44" s="5">
        <f>COUNTIF(呼和浩特!$A:$A, "动漫")</f>
        <v>0</v>
      </c>
      <c r="AS44" s="6">
        <f>IFERROR(SUMIF(呼和浩特!$A:$A, "动漫", 呼和浩特!$E:$E), 0)</f>
        <v>0</v>
      </c>
      <c r="AT44" s="6">
        <f>IFERROR(SUMIF(呼和浩特!$A:$A, "动漫", 呼和浩特!$F:$F), 0)</f>
        <v>0</v>
      </c>
      <c r="AU44" s="6">
        <f>IFERROR(AVERAGEIF(呼和浩特!$A:$A, "动漫", 呼和浩特!$E:$E), 0)</f>
        <v>0</v>
      </c>
      <c r="AV44" s="6">
        <f>IFERROR(AVERAGEIF(呼和浩特!$A:$A, "动漫", 呼和浩特!$F:$F), 0)</f>
        <v>0</v>
      </c>
    </row>
    <row r="45" spans="1:48" ht="15.6" x14ac:dyDescent="0.25">
      <c r="A45" s="1" t="s">
        <v>59</v>
      </c>
      <c r="B45" s="4">
        <f>COUNTA(金华!$A:$A) - 1</f>
        <v>4</v>
      </c>
      <c r="C45" s="4">
        <v>3</v>
      </c>
      <c r="D45" s="5">
        <f>COUNTIF(金华!$A:$A, "演唱会")</f>
        <v>2</v>
      </c>
      <c r="E45" s="6">
        <f>IFERROR(SUMIF(金华!$A:$A, "演唱会", 金华!$E:$E), 0)</f>
        <v>460</v>
      </c>
      <c r="F45" s="6">
        <f>IFERROR(SUMIF(金华!$A:$A, "演唱会", 金华!$F:$F), 0)</f>
        <v>2860</v>
      </c>
      <c r="G45" s="6">
        <f>IFERROR(AVERAGEIF(金华!$A:$A, "演唱会", 金华!$E:$E), 0)</f>
        <v>230</v>
      </c>
      <c r="H45" s="6">
        <f>IFERROR(AVERAGEIF(金华!$A:$A, "演唱会", 金华!$F:$F), 0)</f>
        <v>1430</v>
      </c>
      <c r="I45" s="5">
        <f>COUNTIF(金华!$A:$A, "音乐会")</f>
        <v>0</v>
      </c>
      <c r="J45" s="6">
        <f>IFERROR(SUMIF(金华!$A:$A, "音乐会", 金华!$E:$E), 0)</f>
        <v>0</v>
      </c>
      <c r="K45" s="6">
        <f>IFERROR(SUMIF(金华!$A:$A, "音乐会", 金华!$F:$F), 0)</f>
        <v>0</v>
      </c>
      <c r="L45" s="6">
        <f>IFERROR(AVERAGEIF(金华!$A:$A, "音乐会", 金华!$E:$E), 0)</f>
        <v>0</v>
      </c>
      <c r="M45" s="6">
        <f>IFERROR(AVERAGEIF(金华!$A:$A, "音乐会", 金华!$F:$F), 0)</f>
        <v>0</v>
      </c>
      <c r="N45" s="5">
        <f>COUNTIF(金华!$A:$A, "话剧歌剧")</f>
        <v>1</v>
      </c>
      <c r="O45" s="6">
        <f>IFERROR(SUMIF(金华!$A:$A, "话剧歌剧", 金华!$E:$E), 0)</f>
        <v>120</v>
      </c>
      <c r="P45" s="6">
        <f>IFERROR(SUMIF(金华!$A:$A, "话剧歌剧", 金华!$F:$F), 0)</f>
        <v>150</v>
      </c>
      <c r="Q45" s="6">
        <f>IFERROR(AVERAGEIF(金华!$A:$A, "话剧歌剧", 金华!$E:$E), 0)</f>
        <v>120</v>
      </c>
      <c r="R45" s="6">
        <f>IFERROR(AVERAGEIF(金华!$A:$A, "话剧歌剧", 金华!$F:$F), 0)</f>
        <v>150</v>
      </c>
      <c r="S45" s="5">
        <f>COUNTIF(金华!$A:$A, "舞蹈芭蕾")</f>
        <v>0</v>
      </c>
      <c r="T45" s="6">
        <f>IFERROR(SUMIF(金华!$A:$A, "舞蹈芭蕾", 金华!$E:$E), 0)</f>
        <v>0</v>
      </c>
      <c r="U45" s="6">
        <f>IFERROR(SUMIF(金华!$A:$A, "舞蹈芭蕾", 金华!$F:$F), 0)</f>
        <v>0</v>
      </c>
      <c r="V45" s="6">
        <f>IFERROR(AVERAGEIF(金华!$A:$A, "舞蹈芭蕾", 金华!$E:$E), 0)</f>
        <v>0</v>
      </c>
      <c r="W45" s="6">
        <f>IFERROR(AVERAGEIF(金华!$A:$A, "舞蹈芭蕾", 金华!$F:$F), 0)</f>
        <v>0</v>
      </c>
      <c r="X45" s="5">
        <f>COUNTIF(金华!$A:$A, "曲苑杂坛")</f>
        <v>0</v>
      </c>
      <c r="Y45" s="6">
        <f>IFERROR(SUMIF(金华!$A:$A, "曲苑杂坛", 金华!$E:$E), 0)</f>
        <v>0</v>
      </c>
      <c r="Z45" s="6">
        <f>IFERROR(SUMIF(金华!$A:$A, "曲苑杂坛", 金华!$F:$F), 0)</f>
        <v>0</v>
      </c>
      <c r="AA45" s="6">
        <f>IFERROR(AVERAGEIF(金华!$A:$A, "曲苑杂坛", 金华!$E:$E), 0)</f>
        <v>0</v>
      </c>
      <c r="AB45" s="6">
        <f>IFERROR(AVERAGEIF(金华!$A:$A, "曲苑杂坛", 金华!$F:$F), 0)</f>
        <v>0</v>
      </c>
      <c r="AC45" s="5">
        <f>COUNTIF(金华!$A:$A, "体育比赛")</f>
        <v>0</v>
      </c>
      <c r="AD45" s="6">
        <f>IFERROR(SUMIF(金华!$A:$A, "体育比赛", 金华!$E:$E), 0)</f>
        <v>0</v>
      </c>
      <c r="AE45" s="6">
        <f>IFERROR(SUMIF(金华!$A:$A, "体育比赛", 金华!$F:$F), 0)</f>
        <v>0</v>
      </c>
      <c r="AF45" s="6">
        <f>IFERROR(AVERAGEIF(金华!$A:$A, "体育比赛", 金华!$E:$E), 0)</f>
        <v>0</v>
      </c>
      <c r="AG45" s="6">
        <f>IFERROR(AVERAGEIF(金华!$A:$A, "体育比赛", 金华!$F:$F), 0)</f>
        <v>0</v>
      </c>
      <c r="AH45" s="5">
        <f>COUNTIF(金华!$A:$A, "度假休闲")</f>
        <v>0</v>
      </c>
      <c r="AI45" s="6">
        <f>IFERROR(SUMIF(金华!$A:$A, "度假休闲", 金华!$E:$E), 0)</f>
        <v>0</v>
      </c>
      <c r="AJ45" s="6">
        <f>IFERROR(SUMIF(金华!$A:$A, "度假休闲", 金华!$F:$F), 0)</f>
        <v>0</v>
      </c>
      <c r="AK45" s="6">
        <f>IFERROR(AVERAGEIF(金华!$A:$A, "度假休闲", 金华!$E:$E), 0)</f>
        <v>0</v>
      </c>
      <c r="AL45" s="6">
        <f>IFERROR(AVERAGEIF(金华!$A:$A, "度假休闲", 金华!$F:$F), 0)</f>
        <v>0</v>
      </c>
      <c r="AM45" s="5">
        <f>COUNTIF(金华!$A:$A, "儿童亲子")</f>
        <v>1</v>
      </c>
      <c r="AN45" s="6">
        <f>IFERROR(SUMIF(金华!$A:$A, "儿童亲子", 金华!$E:$E), 0)</f>
        <v>120</v>
      </c>
      <c r="AO45" s="6">
        <f>IFERROR(SUMIF(金华!$A:$A, "儿童亲子", 金华!$F:$F), 0)</f>
        <v>150</v>
      </c>
      <c r="AP45" s="6">
        <f>IFERROR(AVERAGEIF(金华!$A:$A, "儿童亲子", 金华!$E:$E), 0)</f>
        <v>120</v>
      </c>
      <c r="AQ45" s="6">
        <f>IFERROR(AVERAGEIF(金华!$A:$A, "儿童亲子", 金华!$F:$F), 0)</f>
        <v>150</v>
      </c>
      <c r="AR45" s="5">
        <f>COUNTIF(金华!$A:$A, "动漫")</f>
        <v>0</v>
      </c>
      <c r="AS45" s="6">
        <f>IFERROR(SUMIF(金华!$A:$A, "动漫", 金华!$E:$E), 0)</f>
        <v>0</v>
      </c>
      <c r="AT45" s="6">
        <f>IFERROR(SUMIF(金华!$A:$A, "动漫", 金华!$F:$F), 0)</f>
        <v>0</v>
      </c>
      <c r="AU45" s="6">
        <f>IFERROR(AVERAGEIF(金华!$A:$A, "动漫", 金华!$E:$E), 0)</f>
        <v>0</v>
      </c>
      <c r="AV45" s="6">
        <f>IFERROR(AVERAGEIF(金华!$A:$A, "动漫", 金华!$F:$F), 0)</f>
        <v>0</v>
      </c>
    </row>
    <row r="46" spans="1:48" ht="15.6" x14ac:dyDescent="0.25">
      <c r="A46" s="1" t="s">
        <v>60</v>
      </c>
      <c r="B46" s="4">
        <f>COUNTA(台州!$A:$A) - 1</f>
        <v>3</v>
      </c>
      <c r="C46" s="4">
        <v>1</v>
      </c>
      <c r="D46" s="5">
        <f>COUNTIF(台州!$A:$A, "演唱会")</f>
        <v>0</v>
      </c>
      <c r="E46" s="6">
        <f>IFERROR(SUMIF(台州!$A:$A, "演唱会", 台州!$E:$E), 0)</f>
        <v>0</v>
      </c>
      <c r="F46" s="6">
        <f>IFERROR(SUMIF(台州!$A:$A, "演唱会", 台州!$F:$F), 0)</f>
        <v>0</v>
      </c>
      <c r="G46" s="6">
        <f>IFERROR(AVERAGEIF(台州!$A:$A, "演唱会", 台州!$E:$E), 0)</f>
        <v>0</v>
      </c>
      <c r="H46" s="6">
        <f>IFERROR(AVERAGEIF(台州!$A:$A, "演唱会", 台州!$F:$F), 0)</f>
        <v>0</v>
      </c>
      <c r="I46" s="5">
        <f>COUNTIF(台州!$A:$A, "音乐会")</f>
        <v>1</v>
      </c>
      <c r="J46" s="6">
        <f>IFERROR(SUMIF(台州!$A:$A, "音乐会", 台州!$E:$E), 0)</f>
        <v>100</v>
      </c>
      <c r="K46" s="6">
        <f>IFERROR(SUMIF(台州!$A:$A, "音乐会", 台州!$F:$F), 0)</f>
        <v>580</v>
      </c>
      <c r="L46" s="6">
        <f>IFERROR(AVERAGEIF(台州!$A:$A, "音乐会", 台州!$E:$E), 0)</f>
        <v>100</v>
      </c>
      <c r="M46" s="6">
        <f>IFERROR(AVERAGEIF(台州!$A:$A, "音乐会", 台州!$F:$F), 0)</f>
        <v>580</v>
      </c>
      <c r="N46" s="5">
        <f>COUNTIF(台州!$A:$A, "话剧歌剧")</f>
        <v>0</v>
      </c>
      <c r="O46" s="6">
        <f>IFERROR(SUMIF(台州!$A:$A, "话剧歌剧", 台州!$E:$E), 0)</f>
        <v>0</v>
      </c>
      <c r="P46" s="6">
        <f>IFERROR(SUMIF(台州!$A:$A, "话剧歌剧", 台州!$F:$F), 0)</f>
        <v>0</v>
      </c>
      <c r="Q46" s="6">
        <f>IFERROR(AVERAGEIF(台州!$A:$A, "话剧歌剧", 台州!$E:$E), 0)</f>
        <v>0</v>
      </c>
      <c r="R46" s="6">
        <f>IFERROR(AVERAGEIF(台州!$A:$A, "话剧歌剧", 台州!$F:$F), 0)</f>
        <v>0</v>
      </c>
      <c r="S46" s="5">
        <f>COUNTIF(台州!$A:$A, "舞蹈芭蕾")</f>
        <v>1</v>
      </c>
      <c r="T46" s="6">
        <f>IFERROR(SUMIF(台州!$A:$A, "舞蹈芭蕾", 台州!$E:$E), 0)</f>
        <v>100</v>
      </c>
      <c r="U46" s="6">
        <f>IFERROR(SUMIF(台州!$A:$A, "舞蹈芭蕾", 台州!$F:$F), 0)</f>
        <v>580</v>
      </c>
      <c r="V46" s="6">
        <f>IFERROR(AVERAGEIF(台州!$A:$A, "舞蹈芭蕾", 台州!$E:$E), 0)</f>
        <v>100</v>
      </c>
      <c r="W46" s="6">
        <f>IFERROR(AVERAGEIF(台州!$A:$A, "舞蹈芭蕾", 台州!$F:$F), 0)</f>
        <v>580</v>
      </c>
      <c r="X46" s="5">
        <f>COUNTIF(台州!$A:$A, "曲苑杂坛")</f>
        <v>0</v>
      </c>
      <c r="Y46" s="6">
        <f>IFERROR(SUMIF(台州!$A:$A, "曲苑杂坛", 台州!$E:$E), 0)</f>
        <v>0</v>
      </c>
      <c r="Z46" s="6">
        <f>IFERROR(SUMIF(台州!$A:$A, "曲苑杂坛", 台州!$F:$F), 0)</f>
        <v>0</v>
      </c>
      <c r="AA46" s="6">
        <f>IFERROR(AVERAGEIF(台州!$A:$A, "曲苑杂坛", 台州!$E:$E), 0)</f>
        <v>0</v>
      </c>
      <c r="AB46" s="6">
        <f>IFERROR(AVERAGEIF(台州!$A:$A, "曲苑杂坛", 台州!$F:$F), 0)</f>
        <v>0</v>
      </c>
      <c r="AC46" s="5">
        <f>COUNTIF(台州!$A:$A, "体育比赛")</f>
        <v>0</v>
      </c>
      <c r="AD46" s="6">
        <f>IFERROR(SUMIF(台州!$A:$A, "体育比赛", 台州!$E:$E), 0)</f>
        <v>0</v>
      </c>
      <c r="AE46" s="6">
        <f>IFERROR(SUMIF(台州!$A:$A, "体育比赛", 台州!$F:$F), 0)</f>
        <v>0</v>
      </c>
      <c r="AF46" s="6">
        <f>IFERROR(AVERAGEIF(台州!$A:$A, "体育比赛", 台州!$E:$E), 0)</f>
        <v>0</v>
      </c>
      <c r="AG46" s="6">
        <f>IFERROR(AVERAGEIF(台州!$A:$A, "体育比赛", 台州!$F:$F), 0)</f>
        <v>0</v>
      </c>
      <c r="AH46" s="5">
        <f>COUNTIF(台州!$A:$A, "度假休闲")</f>
        <v>0</v>
      </c>
      <c r="AI46" s="6">
        <f>IFERROR(SUMIF(台州!$A:$A, "度假休闲", 台州!$E:$E), 0)</f>
        <v>0</v>
      </c>
      <c r="AJ46" s="6">
        <f>IFERROR(SUMIF(台州!$A:$A, "度假休闲", 台州!$F:$F), 0)</f>
        <v>0</v>
      </c>
      <c r="AK46" s="6">
        <f>IFERROR(AVERAGEIF(台州!$A:$A, "度假休闲", 台州!$E:$E), 0)</f>
        <v>0</v>
      </c>
      <c r="AL46" s="6">
        <f>IFERROR(AVERAGEIF(台州!$A:$A, "度假休闲", 台州!$F:$F), 0)</f>
        <v>0</v>
      </c>
      <c r="AM46" s="5">
        <f>COUNTIF(台州!$A:$A, "儿童亲子")</f>
        <v>1</v>
      </c>
      <c r="AN46" s="6">
        <f>IFERROR(SUMIF(台州!$A:$A, "儿童亲子", 台州!$E:$E), 0)</f>
        <v>100</v>
      </c>
      <c r="AO46" s="6">
        <f>IFERROR(SUMIF(台州!$A:$A, "儿童亲子", 台州!$F:$F), 0)</f>
        <v>580</v>
      </c>
      <c r="AP46" s="6">
        <f>IFERROR(AVERAGEIF(台州!$A:$A, "儿童亲子", 台州!$E:$E), 0)</f>
        <v>100</v>
      </c>
      <c r="AQ46" s="6">
        <f>IFERROR(AVERAGEIF(台州!$A:$A, "儿童亲子", 台州!$F:$F), 0)</f>
        <v>580</v>
      </c>
      <c r="AR46" s="5">
        <f>COUNTIF(台州!$A:$A, "动漫")</f>
        <v>0</v>
      </c>
      <c r="AS46" s="6">
        <f>IFERROR(SUMIF(台州!$A:$A, "动漫", 台州!$E:$E), 0)</f>
        <v>0</v>
      </c>
      <c r="AT46" s="6">
        <f>IFERROR(SUMIF(台州!$A:$A, "动漫", 台州!$F:$F), 0)</f>
        <v>0</v>
      </c>
      <c r="AU46" s="6">
        <f>IFERROR(AVERAGEIF(台州!$A:$A, "动漫", 台州!$E:$E), 0)</f>
        <v>0</v>
      </c>
      <c r="AV46" s="6">
        <f>IFERROR(AVERAGEIF(台州!$A:$A, "动漫", 台州!$F:$F), 0)</f>
        <v>0</v>
      </c>
    </row>
    <row r="47" spans="1:48" ht="15.6" x14ac:dyDescent="0.25">
      <c r="A47" s="1" t="s">
        <v>61</v>
      </c>
      <c r="B47" s="4">
        <f>COUNTA(洛阳!$A:$A) - 1</f>
        <v>2</v>
      </c>
      <c r="C47" s="4">
        <v>2</v>
      </c>
      <c r="D47" s="5">
        <f>COUNTIF(洛阳!$A:$A, "演唱会")</f>
        <v>1</v>
      </c>
      <c r="E47" s="6">
        <f>IFERROR(SUMIF(洛阳!$A:$A, "演唱会", 洛阳!$E:$E), 0)</f>
        <v>255</v>
      </c>
      <c r="F47" s="6">
        <f>IFERROR(SUMIF(洛阳!$A:$A, "演唱会", 洛阳!$F:$F), 0)</f>
        <v>1255</v>
      </c>
      <c r="G47" s="6">
        <f>IFERROR(AVERAGEIF(洛阳!$A:$A, "演唱会", 洛阳!$E:$E), 0)</f>
        <v>255</v>
      </c>
      <c r="H47" s="6">
        <f>IFERROR(AVERAGEIF(洛阳!$A:$A, "演唱会", 洛阳!$F:$F), 0)</f>
        <v>1255</v>
      </c>
      <c r="I47" s="5">
        <f>COUNTIF(洛阳!$A:$A, "音乐会")</f>
        <v>1</v>
      </c>
      <c r="J47" s="6">
        <f>IFERROR(SUMIF(洛阳!$A:$A, "音乐会", 洛阳!$E:$E), 0)</f>
        <v>299</v>
      </c>
      <c r="K47" s="6">
        <f>IFERROR(SUMIF(洛阳!$A:$A, "音乐会", 洛阳!$F:$F), 0)</f>
        <v>1399</v>
      </c>
      <c r="L47" s="6">
        <f>IFERROR(AVERAGEIF(洛阳!$A:$A, "音乐会", 洛阳!$E:$E), 0)</f>
        <v>299</v>
      </c>
      <c r="M47" s="6">
        <f>IFERROR(AVERAGEIF(洛阳!$A:$A, "音乐会", 洛阳!$F:$F), 0)</f>
        <v>1399</v>
      </c>
      <c r="N47" s="5">
        <f>COUNTIF(洛阳!$A:$A, "话剧歌剧")</f>
        <v>0</v>
      </c>
      <c r="O47" s="6">
        <f>IFERROR(SUMIF(洛阳!$A:$A, "话剧歌剧", 洛阳!$E:$E), 0)</f>
        <v>0</v>
      </c>
      <c r="P47" s="6">
        <f>IFERROR(SUMIF(洛阳!$A:$A, "话剧歌剧", 洛阳!$F:$F), 0)</f>
        <v>0</v>
      </c>
      <c r="Q47" s="6">
        <f>IFERROR(AVERAGEIF(洛阳!$A:$A, "话剧歌剧", 洛阳!$E:$E), 0)</f>
        <v>0</v>
      </c>
      <c r="R47" s="6">
        <f>IFERROR(AVERAGEIF(洛阳!$A:$A, "话剧歌剧", 洛阳!$F:$F), 0)</f>
        <v>0</v>
      </c>
      <c r="S47" s="5">
        <f>COUNTIF(洛阳!$A:$A, "舞蹈芭蕾")</f>
        <v>0</v>
      </c>
      <c r="T47" s="6">
        <f>IFERROR(SUMIF(洛阳!$A:$A, "舞蹈芭蕾", 洛阳!$E:$E), 0)</f>
        <v>0</v>
      </c>
      <c r="U47" s="6">
        <f>IFERROR(SUMIF(洛阳!$A:$A, "舞蹈芭蕾", 洛阳!$F:$F), 0)</f>
        <v>0</v>
      </c>
      <c r="V47" s="6">
        <f>IFERROR(AVERAGEIF(洛阳!$A:$A, "舞蹈芭蕾", 洛阳!$E:$E), 0)</f>
        <v>0</v>
      </c>
      <c r="W47" s="6">
        <f>IFERROR(AVERAGEIF(洛阳!$A:$A, "舞蹈芭蕾", 洛阳!$F:$F), 0)</f>
        <v>0</v>
      </c>
      <c r="X47" s="5">
        <f>COUNTIF(洛阳!$A:$A, "曲苑杂坛")</f>
        <v>0</v>
      </c>
      <c r="Y47" s="6">
        <f>IFERROR(SUMIF(洛阳!$A:$A, "曲苑杂坛", 洛阳!$E:$E), 0)</f>
        <v>0</v>
      </c>
      <c r="Z47" s="6">
        <f>IFERROR(SUMIF(洛阳!$A:$A, "曲苑杂坛", 洛阳!$F:$F), 0)</f>
        <v>0</v>
      </c>
      <c r="AA47" s="6">
        <f>IFERROR(AVERAGEIF(洛阳!$A:$A, "曲苑杂坛", 洛阳!$E:$E), 0)</f>
        <v>0</v>
      </c>
      <c r="AB47" s="6">
        <f>IFERROR(AVERAGEIF(洛阳!$A:$A, "曲苑杂坛", 洛阳!$F:$F), 0)</f>
        <v>0</v>
      </c>
      <c r="AC47" s="5">
        <f>COUNTIF(洛阳!$A:$A, "体育比赛")</f>
        <v>0</v>
      </c>
      <c r="AD47" s="6">
        <f>IFERROR(SUMIF(洛阳!$A:$A, "体育比赛", 洛阳!$E:$E), 0)</f>
        <v>0</v>
      </c>
      <c r="AE47" s="6">
        <f>IFERROR(SUMIF(洛阳!$A:$A, "体育比赛", 洛阳!$F:$F), 0)</f>
        <v>0</v>
      </c>
      <c r="AF47" s="6">
        <f>IFERROR(AVERAGEIF(洛阳!$A:$A, "体育比赛", 洛阳!$E:$E), 0)</f>
        <v>0</v>
      </c>
      <c r="AG47" s="6">
        <f>IFERROR(AVERAGEIF(洛阳!$A:$A, "体育比赛", 洛阳!$F:$F), 0)</f>
        <v>0</v>
      </c>
      <c r="AH47" s="5">
        <f>COUNTIF(洛阳!$A:$A, "度假休闲")</f>
        <v>0</v>
      </c>
      <c r="AI47" s="6">
        <f>IFERROR(SUMIF(洛阳!$A:$A, "度假休闲", 洛阳!$E:$E), 0)</f>
        <v>0</v>
      </c>
      <c r="AJ47" s="6">
        <f>IFERROR(SUMIF(洛阳!$A:$A, "度假休闲", 洛阳!$F:$F), 0)</f>
        <v>0</v>
      </c>
      <c r="AK47" s="6">
        <f>IFERROR(AVERAGEIF(洛阳!$A:$A, "度假休闲", 洛阳!$E:$E), 0)</f>
        <v>0</v>
      </c>
      <c r="AL47" s="6">
        <f>IFERROR(AVERAGEIF(洛阳!$A:$A, "度假休闲", 洛阳!$F:$F), 0)</f>
        <v>0</v>
      </c>
      <c r="AM47" s="5">
        <f>COUNTIF(洛阳!$A:$A, "儿童亲子")</f>
        <v>0</v>
      </c>
      <c r="AN47" s="6">
        <f>IFERROR(SUMIF(洛阳!$A:$A, "儿童亲子", 洛阳!$E:$E), 0)</f>
        <v>0</v>
      </c>
      <c r="AO47" s="6">
        <f>IFERROR(SUMIF(洛阳!$A:$A, "儿童亲子", 洛阳!$F:$F), 0)</f>
        <v>0</v>
      </c>
      <c r="AP47" s="6">
        <f>IFERROR(AVERAGEIF(洛阳!$A:$A, "儿童亲子", 洛阳!$E:$E), 0)</f>
        <v>0</v>
      </c>
      <c r="AQ47" s="6">
        <f>IFERROR(AVERAGEIF(洛阳!$A:$A, "儿童亲子", 洛阳!$F:$F), 0)</f>
        <v>0</v>
      </c>
      <c r="AR47" s="5">
        <f>COUNTIF(洛阳!$A:$A, "动漫")</f>
        <v>0</v>
      </c>
      <c r="AS47" s="6">
        <f>IFERROR(SUMIF(洛阳!$A:$A, "动漫", 洛阳!$E:$E), 0)</f>
        <v>0</v>
      </c>
      <c r="AT47" s="6">
        <f>IFERROR(SUMIF(洛阳!$A:$A, "动漫", 洛阳!$F:$F), 0)</f>
        <v>0</v>
      </c>
      <c r="AU47" s="6">
        <f>IFERROR(AVERAGEIF(洛阳!$A:$A, "动漫", 洛阳!$E:$E), 0)</f>
        <v>0</v>
      </c>
      <c r="AV47" s="6">
        <f>IFERROR(AVERAGEIF(洛阳!$A:$A, "动漫", 洛阳!$F:$F), 0)</f>
        <v>0</v>
      </c>
    </row>
    <row r="48" spans="1:48" ht="15.6" x14ac:dyDescent="0.25">
      <c r="A48" s="1" t="s">
        <v>62</v>
      </c>
      <c r="B48" s="4">
        <f>COUNTA(银川!$A:$A) - 1</f>
        <v>2</v>
      </c>
      <c r="C48" s="4">
        <v>2</v>
      </c>
      <c r="D48" s="5">
        <f>COUNTIF(银川!$A:$A, "演唱会")</f>
        <v>2</v>
      </c>
      <c r="E48" s="6">
        <f>IFERROR(SUMIF(银川!$A:$A, "演唱会", 银川!$E:$E), 0)</f>
        <v>160</v>
      </c>
      <c r="F48" s="6">
        <f>IFERROR(SUMIF(银川!$A:$A, "演唱会", 银川!$F:$F), 0)</f>
        <v>310</v>
      </c>
      <c r="G48" s="6">
        <f>IFERROR(AVERAGEIF(银川!$A:$A, "演唱会", 银川!$E:$E), 0)</f>
        <v>80</v>
      </c>
      <c r="H48" s="6">
        <f>IFERROR(AVERAGEIF(银川!$A:$A, "演唱会", 银川!$F:$F), 0)</f>
        <v>155</v>
      </c>
      <c r="I48" s="5">
        <f>COUNTIF(银川!$A:$A, "音乐会")</f>
        <v>0</v>
      </c>
      <c r="J48" s="6">
        <f>IFERROR(SUMIF(银川!$A:$A, "音乐会", 银川!$E:$E), 0)</f>
        <v>0</v>
      </c>
      <c r="K48" s="6">
        <f>IFERROR(SUMIF(银川!$A:$A, "音乐会", 银川!$F:$F), 0)</f>
        <v>0</v>
      </c>
      <c r="L48" s="6">
        <f>IFERROR(AVERAGEIF(银川!$A:$A, "音乐会", 银川!$E:$E), 0)</f>
        <v>0</v>
      </c>
      <c r="M48" s="6">
        <f>IFERROR(AVERAGEIF(银川!$A:$A, "音乐会", 银川!$F:$F), 0)</f>
        <v>0</v>
      </c>
      <c r="N48" s="5">
        <f>COUNTIF(银川!$A:$A, "话剧歌剧")</f>
        <v>0</v>
      </c>
      <c r="O48" s="6">
        <f>IFERROR(SUMIF(银川!$A:$A, "话剧歌剧", 银川!$E:$E), 0)</f>
        <v>0</v>
      </c>
      <c r="P48" s="6">
        <f>IFERROR(SUMIF(银川!$A:$A, "话剧歌剧", 银川!$F:$F), 0)</f>
        <v>0</v>
      </c>
      <c r="Q48" s="6">
        <f>IFERROR(AVERAGEIF(银川!$A:$A, "话剧歌剧", 银川!$E:$E), 0)</f>
        <v>0</v>
      </c>
      <c r="R48" s="6">
        <f>IFERROR(AVERAGEIF(银川!$A:$A, "话剧歌剧", 银川!$F:$F), 0)</f>
        <v>0</v>
      </c>
      <c r="S48" s="5">
        <f>COUNTIF(银川!$A:$A, "舞蹈芭蕾")</f>
        <v>0</v>
      </c>
      <c r="T48" s="6">
        <f>IFERROR(SUMIF(银川!$A:$A, "舞蹈芭蕾", 银川!$E:$E), 0)</f>
        <v>0</v>
      </c>
      <c r="U48" s="6">
        <f>IFERROR(SUMIF(银川!$A:$A, "舞蹈芭蕾", 银川!$F:$F), 0)</f>
        <v>0</v>
      </c>
      <c r="V48" s="6">
        <f>IFERROR(AVERAGEIF(银川!$A:$A, "舞蹈芭蕾", 银川!$E:$E), 0)</f>
        <v>0</v>
      </c>
      <c r="W48" s="6">
        <f>IFERROR(AVERAGEIF(银川!$A:$A, "舞蹈芭蕾", 银川!$F:$F), 0)</f>
        <v>0</v>
      </c>
      <c r="X48" s="5">
        <f>COUNTIF(银川!$A:$A, "曲苑杂坛")</f>
        <v>0</v>
      </c>
      <c r="Y48" s="6">
        <f>IFERROR(SUMIF(银川!$A:$A, "曲苑杂坛", 银川!$E:$E), 0)</f>
        <v>0</v>
      </c>
      <c r="Z48" s="6">
        <f>IFERROR(SUMIF(银川!$A:$A, "曲苑杂坛", 银川!$F:$F), 0)</f>
        <v>0</v>
      </c>
      <c r="AA48" s="6">
        <f>IFERROR(AVERAGEIF(银川!$A:$A, "曲苑杂坛", 银川!$E:$E), 0)</f>
        <v>0</v>
      </c>
      <c r="AB48" s="6">
        <f>IFERROR(AVERAGEIF(银川!$A:$A, "曲苑杂坛", 银川!$F:$F), 0)</f>
        <v>0</v>
      </c>
      <c r="AC48" s="5">
        <f>COUNTIF(银川!$A:$A, "体育比赛")</f>
        <v>0</v>
      </c>
      <c r="AD48" s="6">
        <f>IFERROR(SUMIF(银川!$A:$A, "体育比赛", 银川!$E:$E), 0)</f>
        <v>0</v>
      </c>
      <c r="AE48" s="6">
        <f>IFERROR(SUMIF(银川!$A:$A, "体育比赛", 银川!$F:$F), 0)</f>
        <v>0</v>
      </c>
      <c r="AF48" s="6">
        <f>IFERROR(AVERAGEIF(银川!$A:$A, "体育比赛", 银川!$E:$E), 0)</f>
        <v>0</v>
      </c>
      <c r="AG48" s="6">
        <f>IFERROR(AVERAGEIF(银川!$A:$A, "体育比赛", 银川!$F:$F), 0)</f>
        <v>0</v>
      </c>
      <c r="AH48" s="5">
        <f>COUNTIF(银川!$A:$A, "度假休闲")</f>
        <v>0</v>
      </c>
      <c r="AI48" s="6">
        <f>IFERROR(SUMIF(银川!$A:$A, "度假休闲", 银川!$E:$E), 0)</f>
        <v>0</v>
      </c>
      <c r="AJ48" s="6">
        <f>IFERROR(SUMIF(银川!$A:$A, "度假休闲", 银川!$F:$F), 0)</f>
        <v>0</v>
      </c>
      <c r="AK48" s="6">
        <f>IFERROR(AVERAGEIF(银川!$A:$A, "度假休闲", 银川!$E:$E), 0)</f>
        <v>0</v>
      </c>
      <c r="AL48" s="6">
        <f>IFERROR(AVERAGEIF(银川!$A:$A, "度假休闲", 银川!$F:$F), 0)</f>
        <v>0</v>
      </c>
      <c r="AM48" s="5">
        <f>COUNTIF(银川!$A:$A, "儿童亲子")</f>
        <v>0</v>
      </c>
      <c r="AN48" s="6">
        <f>IFERROR(SUMIF(银川!$A:$A, "儿童亲子", 银川!$E:$E), 0)</f>
        <v>0</v>
      </c>
      <c r="AO48" s="6">
        <f>IFERROR(SUMIF(银川!$A:$A, "儿童亲子", 银川!$F:$F), 0)</f>
        <v>0</v>
      </c>
      <c r="AP48" s="6">
        <f>IFERROR(AVERAGEIF(银川!$A:$A, "儿童亲子", 银川!$E:$E), 0)</f>
        <v>0</v>
      </c>
      <c r="AQ48" s="6">
        <f>IFERROR(AVERAGEIF(银川!$A:$A, "儿童亲子", 银川!$F:$F), 0)</f>
        <v>0</v>
      </c>
      <c r="AR48" s="5">
        <f>COUNTIF(银川!$A:$A, "动漫")</f>
        <v>0</v>
      </c>
      <c r="AS48" s="6">
        <f>IFERROR(SUMIF(银川!$A:$A, "动漫", 银川!$E:$E), 0)</f>
        <v>0</v>
      </c>
      <c r="AT48" s="6">
        <f>IFERROR(SUMIF(银川!$A:$A, "动漫", 银川!$F:$F), 0)</f>
        <v>0</v>
      </c>
      <c r="AU48" s="6">
        <f>IFERROR(AVERAGEIF(银川!$A:$A, "动漫", 银川!$E:$E), 0)</f>
        <v>0</v>
      </c>
      <c r="AV48" s="6">
        <f>IFERROR(AVERAGEIF(银川!$A:$A, "动漫", 银川!$F:$F), 0)</f>
        <v>0</v>
      </c>
    </row>
    <row r="49" spans="1:48" ht="15.6" x14ac:dyDescent="0.25">
      <c r="A49" s="1" t="s">
        <v>63</v>
      </c>
      <c r="B49" s="4">
        <f>COUNTA(西宁!$A:$A) - 1</f>
        <v>2</v>
      </c>
      <c r="C49" s="4">
        <v>1</v>
      </c>
      <c r="D49" s="5">
        <f>COUNTIF(西宁!$A:$A, "演唱会")</f>
        <v>1</v>
      </c>
      <c r="E49" s="6">
        <f>IFERROR(SUMIF(西宁!$A:$A, "演唱会", 西宁!$E:$E), 0)</f>
        <v>280</v>
      </c>
      <c r="F49" s="6">
        <f>IFERROR(SUMIF(西宁!$A:$A, "演唱会", 西宁!$F:$F), 0)</f>
        <v>1280</v>
      </c>
      <c r="G49" s="6">
        <f>IFERROR(AVERAGEIF(西宁!$A:$A, "演唱会", 西宁!$E:$E), 0)</f>
        <v>280</v>
      </c>
      <c r="H49" s="6">
        <f>IFERROR(AVERAGEIF(西宁!$A:$A, "演唱会", 西宁!$F:$F), 0)</f>
        <v>1280</v>
      </c>
      <c r="I49" s="5">
        <f>COUNTIF(西宁!$A:$A, "音乐会")</f>
        <v>0</v>
      </c>
      <c r="J49" s="6">
        <f>IFERROR(SUMIF(西宁!$A:$A, "音乐会", 西宁!$E:$E), 0)</f>
        <v>0</v>
      </c>
      <c r="K49" s="6">
        <f>IFERROR(SUMIF(西宁!$A:$A, "音乐会", 西宁!$F:$F), 0)</f>
        <v>0</v>
      </c>
      <c r="L49" s="6">
        <f>IFERROR(AVERAGEIF(西宁!$A:$A, "音乐会", 西宁!$E:$E), 0)</f>
        <v>0</v>
      </c>
      <c r="M49" s="6">
        <f>IFERROR(AVERAGEIF(西宁!$A:$A, "音乐会", 西宁!$F:$F), 0)</f>
        <v>0</v>
      </c>
      <c r="N49" s="5">
        <f>COUNTIF(西宁!$A:$A, "话剧歌剧")</f>
        <v>0</v>
      </c>
      <c r="O49" s="6">
        <f>IFERROR(SUMIF(西宁!$A:$A, "话剧歌剧", 西宁!$E:$E), 0)</f>
        <v>0</v>
      </c>
      <c r="P49" s="6">
        <f>IFERROR(SUMIF(西宁!$A:$A, "话剧歌剧", 西宁!$F:$F), 0)</f>
        <v>0</v>
      </c>
      <c r="Q49" s="6">
        <f>IFERROR(AVERAGEIF(西宁!$A:$A, "话剧歌剧", 西宁!$E:$E), 0)</f>
        <v>0</v>
      </c>
      <c r="R49" s="6">
        <f>IFERROR(AVERAGEIF(西宁!$A:$A, "话剧歌剧", 西宁!$F:$F), 0)</f>
        <v>0</v>
      </c>
      <c r="S49" s="5">
        <f>COUNTIF(西宁!$A:$A, "舞蹈芭蕾")</f>
        <v>0</v>
      </c>
      <c r="T49" s="6">
        <f>IFERROR(SUMIF(西宁!$A:$A, "舞蹈芭蕾", 西宁!$E:$E), 0)</f>
        <v>0</v>
      </c>
      <c r="U49" s="6">
        <f>IFERROR(SUMIF(西宁!$A:$A, "舞蹈芭蕾", 西宁!$F:$F), 0)</f>
        <v>0</v>
      </c>
      <c r="V49" s="6">
        <f>IFERROR(AVERAGEIF(西宁!$A:$A, "舞蹈芭蕾", 西宁!$E:$E), 0)</f>
        <v>0</v>
      </c>
      <c r="W49" s="6">
        <f>IFERROR(AVERAGEIF(西宁!$A:$A, "舞蹈芭蕾", 西宁!$F:$F), 0)</f>
        <v>0</v>
      </c>
      <c r="X49" s="5">
        <f>COUNTIF(西宁!$A:$A, "曲苑杂坛")</f>
        <v>0</v>
      </c>
      <c r="Y49" s="6">
        <f>IFERROR(SUMIF(西宁!$A:$A, "曲苑杂坛", 西宁!$E:$E), 0)</f>
        <v>0</v>
      </c>
      <c r="Z49" s="6">
        <f>IFERROR(SUMIF(西宁!$A:$A, "曲苑杂坛", 西宁!$F:$F), 0)</f>
        <v>0</v>
      </c>
      <c r="AA49" s="6">
        <f>IFERROR(AVERAGEIF(西宁!$A:$A, "曲苑杂坛", 西宁!$E:$E), 0)</f>
        <v>0</v>
      </c>
      <c r="AB49" s="6">
        <f>IFERROR(AVERAGEIF(西宁!$A:$A, "曲苑杂坛", 西宁!$F:$F), 0)</f>
        <v>0</v>
      </c>
      <c r="AC49" s="5">
        <f>COUNTIF(西宁!$A:$A, "体育比赛")</f>
        <v>1</v>
      </c>
      <c r="AD49" s="6">
        <f>IFERROR(SUMIF(西宁!$A:$A, "体育比赛", 西宁!$E:$E), 0)</f>
        <v>100</v>
      </c>
      <c r="AE49" s="6">
        <f>IFERROR(SUMIF(西宁!$A:$A, "体育比赛", 西宁!$F:$F), 0)</f>
        <v>580</v>
      </c>
      <c r="AF49" s="6">
        <f>IFERROR(AVERAGEIF(西宁!$A:$A, "体育比赛", 西宁!$E:$E), 0)</f>
        <v>100</v>
      </c>
      <c r="AG49" s="6">
        <f>IFERROR(AVERAGEIF(西宁!$A:$A, "体育比赛", 西宁!$F:$F), 0)</f>
        <v>580</v>
      </c>
      <c r="AH49" s="5">
        <f>COUNTIF(西宁!$A:$A, "度假休闲")</f>
        <v>0</v>
      </c>
      <c r="AI49" s="6">
        <f>IFERROR(SUMIF(西宁!$A:$A, "度假休闲", 西宁!$E:$E), 0)</f>
        <v>0</v>
      </c>
      <c r="AJ49" s="6">
        <f>IFERROR(SUMIF(西宁!$A:$A, "度假休闲", 西宁!$F:$F), 0)</f>
        <v>0</v>
      </c>
      <c r="AK49" s="6">
        <f>IFERROR(AVERAGEIF(西宁!$A:$A, "度假休闲", 西宁!$E:$E), 0)</f>
        <v>0</v>
      </c>
      <c r="AL49" s="6">
        <f>IFERROR(AVERAGEIF(西宁!$A:$A, "度假休闲", 西宁!$F:$F), 0)</f>
        <v>0</v>
      </c>
      <c r="AM49" s="5">
        <f>COUNTIF(西宁!$A:$A, "儿童亲子")</f>
        <v>0</v>
      </c>
      <c r="AN49" s="6">
        <f>IFERROR(SUMIF(西宁!$A:$A, "儿童亲子", 西宁!$E:$E), 0)</f>
        <v>0</v>
      </c>
      <c r="AO49" s="6">
        <f>IFERROR(SUMIF(西宁!$A:$A, "儿童亲子", 西宁!$F:$F), 0)</f>
        <v>0</v>
      </c>
      <c r="AP49" s="6">
        <f>IFERROR(AVERAGEIF(西宁!$A:$A, "儿童亲子", 西宁!$E:$E), 0)</f>
        <v>0</v>
      </c>
      <c r="AQ49" s="6">
        <f>IFERROR(AVERAGEIF(西宁!$A:$A, "儿童亲子", 西宁!$F:$F), 0)</f>
        <v>0</v>
      </c>
      <c r="AR49" s="5">
        <f>COUNTIF(西宁!$A:$A, "动漫")</f>
        <v>0</v>
      </c>
      <c r="AS49" s="6">
        <f>IFERROR(SUMIF(西宁!$A:$A, "动漫", 西宁!$E:$E), 0)</f>
        <v>0</v>
      </c>
      <c r="AT49" s="6">
        <f>IFERROR(SUMIF(西宁!$A:$A, "动漫", 西宁!$F:$F), 0)</f>
        <v>0</v>
      </c>
      <c r="AU49" s="6">
        <f>IFERROR(AVERAGEIF(西宁!$A:$A, "动漫", 西宁!$E:$E), 0)</f>
        <v>0</v>
      </c>
      <c r="AV49" s="6">
        <f>IFERROR(AVERAGEIF(西宁!$A:$A, "动漫", 西宁!$F:$F), 0)</f>
        <v>0</v>
      </c>
    </row>
    <row r="50" spans="1:48" ht="15.6" x14ac:dyDescent="0.25">
      <c r="A50" s="1" t="s">
        <v>64</v>
      </c>
      <c r="B50" s="4">
        <f>COUNTA(江门!$A:$A) - 1</f>
        <v>2</v>
      </c>
      <c r="C50" s="4">
        <v>2</v>
      </c>
      <c r="D50" s="5">
        <f>COUNTIF(江门!$A:$A, "演唱会")</f>
        <v>0</v>
      </c>
      <c r="E50" s="6">
        <f>IFERROR(SUMIF(江门!$A:$A, "演唱会", 江门!$E:$E), 0)</f>
        <v>0</v>
      </c>
      <c r="F50" s="6">
        <f>IFERROR(SUMIF(江门!$A:$A, "演唱会", 江门!$F:$F), 0)</f>
        <v>0</v>
      </c>
      <c r="G50" s="6">
        <f>IFERROR(AVERAGEIF(江门!$A:$A, "演唱会", 江门!$E:$E), 0)</f>
        <v>0</v>
      </c>
      <c r="H50" s="6">
        <f>IFERROR(AVERAGEIF(江门!$A:$A, "演唱会", 江门!$F:$F), 0)</f>
        <v>0</v>
      </c>
      <c r="I50" s="5">
        <f>COUNTIF(江门!$A:$A, "音乐会")</f>
        <v>1</v>
      </c>
      <c r="J50" s="6">
        <f>IFERROR(SUMIF(江门!$A:$A, "音乐会", 江门!$E:$E), 0)</f>
        <v>30</v>
      </c>
      <c r="K50" s="6">
        <f>IFERROR(SUMIF(江门!$A:$A, "音乐会", 江门!$F:$F), 0)</f>
        <v>50</v>
      </c>
      <c r="L50" s="6">
        <f>IFERROR(AVERAGEIF(江门!$A:$A, "音乐会", 江门!$E:$E), 0)</f>
        <v>30</v>
      </c>
      <c r="M50" s="6">
        <f>IFERROR(AVERAGEIF(江门!$A:$A, "音乐会", 江门!$F:$F), 0)</f>
        <v>50</v>
      </c>
      <c r="N50" s="5">
        <f>COUNTIF(江门!$A:$A, "话剧歌剧")</f>
        <v>0</v>
      </c>
      <c r="O50" s="6">
        <f>IFERROR(SUMIF(江门!$A:$A, "话剧歌剧", 江门!$E:$E), 0)</f>
        <v>0</v>
      </c>
      <c r="P50" s="6">
        <f>IFERROR(SUMIF(江门!$A:$A, "话剧歌剧", 江门!$F:$F), 0)</f>
        <v>0</v>
      </c>
      <c r="Q50" s="6">
        <f>IFERROR(AVERAGEIF(江门!$A:$A, "话剧歌剧", 江门!$E:$E), 0)</f>
        <v>0</v>
      </c>
      <c r="R50" s="6">
        <f>IFERROR(AVERAGEIF(江门!$A:$A, "话剧歌剧", 江门!$F:$F), 0)</f>
        <v>0</v>
      </c>
      <c r="S50" s="5">
        <f>COUNTIF(江门!$A:$A, "舞蹈芭蕾")</f>
        <v>0</v>
      </c>
      <c r="T50" s="6">
        <f>IFERROR(SUMIF(江门!$A:$A, "舞蹈芭蕾", 江门!$E:$E), 0)</f>
        <v>0</v>
      </c>
      <c r="U50" s="6">
        <f>IFERROR(SUMIF(江门!$A:$A, "舞蹈芭蕾", 江门!$F:$F), 0)</f>
        <v>0</v>
      </c>
      <c r="V50" s="6">
        <f>IFERROR(AVERAGEIF(江门!$A:$A, "舞蹈芭蕾", 江门!$E:$E), 0)</f>
        <v>0</v>
      </c>
      <c r="W50" s="6">
        <f>IFERROR(AVERAGEIF(江门!$A:$A, "舞蹈芭蕾", 江门!$F:$F), 0)</f>
        <v>0</v>
      </c>
      <c r="X50" s="5">
        <f>COUNTIF(江门!$A:$A, "曲苑杂坛")</f>
        <v>1</v>
      </c>
      <c r="Y50" s="6">
        <f>IFERROR(SUMIF(江门!$A:$A, "曲苑杂坛", 江门!$E:$E), 0)</f>
        <v>40</v>
      </c>
      <c r="Z50" s="6">
        <f>IFERROR(SUMIF(江门!$A:$A, "曲苑杂坛", 江门!$F:$F), 0)</f>
        <v>300</v>
      </c>
      <c r="AA50" s="6">
        <f>IFERROR(AVERAGEIF(江门!$A:$A, "曲苑杂坛", 江门!$E:$E), 0)</f>
        <v>40</v>
      </c>
      <c r="AB50" s="6">
        <f>IFERROR(AVERAGEIF(江门!$A:$A, "曲苑杂坛", 江门!$F:$F), 0)</f>
        <v>300</v>
      </c>
      <c r="AC50" s="5">
        <f>COUNTIF(江门!$A:$A, "体育比赛")</f>
        <v>0</v>
      </c>
      <c r="AD50" s="6">
        <f>IFERROR(SUMIF(江门!$A:$A, "体育比赛", 江门!$E:$E), 0)</f>
        <v>0</v>
      </c>
      <c r="AE50" s="6">
        <f>IFERROR(SUMIF(江门!$A:$A, "体育比赛", 江门!$F:$F), 0)</f>
        <v>0</v>
      </c>
      <c r="AF50" s="6">
        <f>IFERROR(AVERAGEIF(江门!$A:$A, "体育比赛", 江门!$E:$E), 0)</f>
        <v>0</v>
      </c>
      <c r="AG50" s="6">
        <f>IFERROR(AVERAGEIF(江门!$A:$A, "体育比赛", 江门!$F:$F), 0)</f>
        <v>0</v>
      </c>
      <c r="AH50" s="5">
        <f>COUNTIF(江门!$A:$A, "度假休闲")</f>
        <v>0</v>
      </c>
      <c r="AI50" s="6">
        <f>IFERROR(SUMIF(江门!$A:$A, "度假休闲", 江门!$E:$E), 0)</f>
        <v>0</v>
      </c>
      <c r="AJ50" s="6">
        <f>IFERROR(SUMIF(江门!$A:$A, "度假休闲", 江门!$F:$F), 0)</f>
        <v>0</v>
      </c>
      <c r="AK50" s="6">
        <f>IFERROR(AVERAGEIF(江门!$A:$A, "度假休闲", 江门!$E:$E), 0)</f>
        <v>0</v>
      </c>
      <c r="AL50" s="6">
        <f>IFERROR(AVERAGEIF(江门!$A:$A, "度假休闲", 江门!$F:$F), 0)</f>
        <v>0</v>
      </c>
      <c r="AM50" s="5">
        <f>COUNTIF(江门!$A:$A, "儿童亲子")</f>
        <v>0</v>
      </c>
      <c r="AN50" s="6">
        <f>IFERROR(SUMIF(江门!$A:$A, "儿童亲子", 江门!$E:$E), 0)</f>
        <v>0</v>
      </c>
      <c r="AO50" s="6">
        <f>IFERROR(SUMIF(江门!$A:$A, "儿童亲子", 江门!$F:$F), 0)</f>
        <v>0</v>
      </c>
      <c r="AP50" s="6">
        <f>IFERROR(AVERAGEIF(江门!$A:$A, "儿童亲子", 江门!$E:$E), 0)</f>
        <v>0</v>
      </c>
      <c r="AQ50" s="6">
        <f>IFERROR(AVERAGEIF(江门!$A:$A, "儿童亲子", 江门!$F:$F), 0)</f>
        <v>0</v>
      </c>
      <c r="AR50" s="5">
        <f>COUNTIF(江门!$A:$A, "动漫")</f>
        <v>0</v>
      </c>
      <c r="AS50" s="6">
        <f>IFERROR(SUMIF(江门!$A:$A, "动漫", 江门!$E:$E), 0)</f>
        <v>0</v>
      </c>
      <c r="AT50" s="6">
        <f>IFERROR(SUMIF(江门!$A:$A, "动漫", 江门!$F:$F), 0)</f>
        <v>0</v>
      </c>
      <c r="AU50" s="6">
        <f>IFERROR(AVERAGEIF(江门!$A:$A, "动漫", 江门!$E:$E), 0)</f>
        <v>0</v>
      </c>
      <c r="AV50" s="6">
        <f>IFERROR(AVERAGEIF(江门!$A:$A, "动漫", 江门!$F:$F), 0)</f>
        <v>0</v>
      </c>
    </row>
    <row r="51" spans="1:48" ht="15.6" x14ac:dyDescent="0.25">
      <c r="A51" s="1" t="s">
        <v>65</v>
      </c>
      <c r="B51" s="4">
        <f>COUNTA(海口!$A:$A) - 1</f>
        <v>1</v>
      </c>
      <c r="C51" s="4">
        <v>1</v>
      </c>
      <c r="D51" s="5">
        <f>COUNTIF(海口!$A:$A, "演唱会")</f>
        <v>0</v>
      </c>
      <c r="E51" s="6">
        <f>IFERROR(SUMIF(海口!$A:$A, "演唱会", 海口!$E:$E), 0)</f>
        <v>0</v>
      </c>
      <c r="F51" s="6">
        <f>IFERROR(SUMIF(海口!$A:$A, "演唱会", 海口!$F:$F), 0)</f>
        <v>0</v>
      </c>
      <c r="G51" s="6">
        <f>IFERROR(AVERAGEIF(海口!$A:$A, "演唱会", 海口!$E:$E), 0)</f>
        <v>0</v>
      </c>
      <c r="H51" s="6">
        <f>IFERROR(AVERAGEIF(海口!$A:$A, "演唱会", 海口!$F:$F), 0)</f>
        <v>0</v>
      </c>
      <c r="I51" s="5">
        <f>COUNTIF(海口!$A:$A, "音乐会")</f>
        <v>0</v>
      </c>
      <c r="J51" s="6">
        <f>IFERROR(SUMIF(海口!$A:$A, "音乐会", 海口!$E:$E), 0)</f>
        <v>0</v>
      </c>
      <c r="K51" s="6">
        <f>IFERROR(SUMIF(海口!$A:$A, "音乐会", 海口!$F:$F), 0)</f>
        <v>0</v>
      </c>
      <c r="L51" s="6">
        <f>IFERROR(AVERAGEIF(海口!$A:$A, "音乐会", 海口!$E:$E), 0)</f>
        <v>0</v>
      </c>
      <c r="M51" s="6">
        <f>IFERROR(AVERAGEIF(海口!$A:$A, "音乐会", 海口!$F:$F), 0)</f>
        <v>0</v>
      </c>
      <c r="N51" s="5">
        <f>COUNTIF(海口!$A:$A, "话剧歌剧")</f>
        <v>0</v>
      </c>
      <c r="O51" s="6">
        <f>IFERROR(SUMIF(海口!$A:$A, "话剧歌剧", 海口!$E:$E), 0)</f>
        <v>0</v>
      </c>
      <c r="P51" s="6">
        <f>IFERROR(SUMIF(海口!$A:$A, "话剧歌剧", 海口!$F:$F), 0)</f>
        <v>0</v>
      </c>
      <c r="Q51" s="6">
        <f>IFERROR(AVERAGEIF(海口!$A:$A, "话剧歌剧", 海口!$E:$E), 0)</f>
        <v>0</v>
      </c>
      <c r="R51" s="6">
        <f>IFERROR(AVERAGEIF(海口!$A:$A, "话剧歌剧", 海口!$F:$F), 0)</f>
        <v>0</v>
      </c>
      <c r="S51" s="5">
        <f>COUNTIF(海口!$A:$A, "舞蹈芭蕾")</f>
        <v>0</v>
      </c>
      <c r="T51" s="6">
        <f>IFERROR(SUMIF(海口!$A:$A, "舞蹈芭蕾", 海口!$E:$E), 0)</f>
        <v>0</v>
      </c>
      <c r="U51" s="6">
        <f>IFERROR(SUMIF(海口!$A:$A, "舞蹈芭蕾", 海口!$F:$F), 0)</f>
        <v>0</v>
      </c>
      <c r="V51" s="6">
        <f>IFERROR(AVERAGEIF(海口!$A:$A, "舞蹈芭蕾", 海口!$E:$E), 0)</f>
        <v>0</v>
      </c>
      <c r="W51" s="6">
        <f>IFERROR(AVERAGEIF(海口!$A:$A, "舞蹈芭蕾", 海口!$F:$F), 0)</f>
        <v>0</v>
      </c>
      <c r="X51" s="5">
        <f>COUNTIF(海口!$A:$A, "曲苑杂坛")</f>
        <v>0</v>
      </c>
      <c r="Y51" s="6">
        <f>IFERROR(SUMIF(海口!$A:$A, "曲苑杂坛", 海口!$E:$E), 0)</f>
        <v>0</v>
      </c>
      <c r="Z51" s="6">
        <f>IFERROR(SUMIF(海口!$A:$A, "曲苑杂坛", 海口!$F:$F), 0)</f>
        <v>0</v>
      </c>
      <c r="AA51" s="6">
        <f>IFERROR(AVERAGEIF(海口!$A:$A, "曲苑杂坛", 海口!$E:$E), 0)</f>
        <v>0</v>
      </c>
      <c r="AB51" s="6">
        <f>IFERROR(AVERAGEIF(海口!$A:$A, "曲苑杂坛", 海口!$F:$F), 0)</f>
        <v>0</v>
      </c>
      <c r="AC51" s="5">
        <f>COUNTIF(海口!$A:$A, "体育比赛")</f>
        <v>0</v>
      </c>
      <c r="AD51" s="6">
        <f>IFERROR(SUMIF(海口!$A:$A, "体育比赛", 海口!$E:$E), 0)</f>
        <v>0</v>
      </c>
      <c r="AE51" s="6">
        <f>IFERROR(SUMIF(海口!$A:$A, "体育比赛", 海口!$F:$F), 0)</f>
        <v>0</v>
      </c>
      <c r="AF51" s="6">
        <f>IFERROR(AVERAGEIF(海口!$A:$A, "体育比赛", 海口!$E:$E), 0)</f>
        <v>0</v>
      </c>
      <c r="AG51" s="6">
        <f>IFERROR(AVERAGEIF(海口!$A:$A, "体育比赛", 海口!$F:$F), 0)</f>
        <v>0</v>
      </c>
      <c r="AH51" s="5">
        <f>COUNTIF(海口!$A:$A, "度假休闲")</f>
        <v>1</v>
      </c>
      <c r="AI51" s="6">
        <f>IFERROR(SUMIF(海口!$A:$A, "度假休闲", 海口!$E:$E), 0)</f>
        <v>60</v>
      </c>
      <c r="AJ51" s="6">
        <f>IFERROR(SUMIF(海口!$A:$A, "度假休闲", 海口!$F:$F), 0)</f>
        <v>80</v>
      </c>
      <c r="AK51" s="6">
        <f>IFERROR(AVERAGEIF(海口!$A:$A, "度假休闲", 海口!$E:$E), 0)</f>
        <v>60</v>
      </c>
      <c r="AL51" s="6">
        <f>IFERROR(AVERAGEIF(海口!$A:$A, "度假休闲", 海口!$F:$F), 0)</f>
        <v>80</v>
      </c>
      <c r="AM51" s="5">
        <f>COUNTIF(海口!$A:$A, "儿童亲子")</f>
        <v>0</v>
      </c>
      <c r="AN51" s="6">
        <f>IFERROR(SUMIF(海口!$A:$A, "儿童亲子", 海口!$E:$E), 0)</f>
        <v>0</v>
      </c>
      <c r="AO51" s="6">
        <f>IFERROR(SUMIF(海口!$A:$A, "儿童亲子", 海口!$F:$F), 0)</f>
        <v>0</v>
      </c>
      <c r="AP51" s="6">
        <f>IFERROR(AVERAGEIF(海口!$A:$A, "儿童亲子", 海口!$E:$E), 0)</f>
        <v>0</v>
      </c>
      <c r="AQ51" s="6">
        <f>IFERROR(AVERAGEIF(海口!$A:$A, "儿童亲子", 海口!$F:$F), 0)</f>
        <v>0</v>
      </c>
      <c r="AR51" s="5">
        <f>COUNTIF(海口!$A:$A, "动漫")</f>
        <v>0</v>
      </c>
      <c r="AS51" s="6">
        <f>IFERROR(SUMIF(海口!$A:$A, "动漫", 海口!$E:$E), 0)</f>
        <v>0</v>
      </c>
      <c r="AT51" s="6">
        <f>IFERROR(SUMIF(海口!$A:$A, "动漫", 海口!$F:$F), 0)</f>
        <v>0</v>
      </c>
      <c r="AU51" s="6">
        <f>IFERROR(AVERAGEIF(海口!$A:$A, "动漫", 海口!$E:$E), 0)</f>
        <v>0</v>
      </c>
      <c r="AV51" s="6">
        <f>IFERROR(AVERAGEIF(海口!$A:$A, "动漫", 海口!$F:$F), 0)</f>
        <v>0</v>
      </c>
    </row>
    <row r="52" spans="1:48" ht="15.6" x14ac:dyDescent="0.25">
      <c r="A52" s="1" t="s">
        <v>66</v>
      </c>
      <c r="B52" s="4">
        <f>COUNTA(乌鲁木齐!$A:$A) - 1</f>
        <v>1</v>
      </c>
      <c r="C52" s="4">
        <v>1</v>
      </c>
      <c r="D52" s="5">
        <f>COUNTIF(乌鲁木齐!$A:$A, "演唱会")</f>
        <v>0</v>
      </c>
      <c r="E52" s="6">
        <f>IFERROR(SUMIF(乌鲁木齐!$A:$A, "演唱会", 乌鲁木齐!$E:$E), 0)</f>
        <v>0</v>
      </c>
      <c r="F52" s="6">
        <f>IFERROR(SUMIF(乌鲁木齐!$A:$A, "演唱会", 乌鲁木齐!$F:$F), 0)</f>
        <v>0</v>
      </c>
      <c r="G52" s="6">
        <f>IFERROR(AVERAGEIF(乌鲁木齐!$A:$A, "演唱会", 乌鲁木齐!$E:$E), 0)</f>
        <v>0</v>
      </c>
      <c r="H52" s="6">
        <f>IFERROR(AVERAGEIF(乌鲁木齐!$A:$A, "演唱会", 乌鲁木齐!$F:$F), 0)</f>
        <v>0</v>
      </c>
      <c r="I52" s="5">
        <f>COUNTIF(乌鲁木齐!$A:$A, "音乐会")</f>
        <v>0</v>
      </c>
      <c r="J52" s="6">
        <f>IFERROR(SUMIF(乌鲁木齐!$A:$A, "音乐会", 乌鲁木齐!$E:$E), 0)</f>
        <v>0</v>
      </c>
      <c r="K52" s="6">
        <f>IFERROR(SUMIF(乌鲁木齐!$A:$A, "音乐会", 乌鲁木齐!$F:$F), 0)</f>
        <v>0</v>
      </c>
      <c r="L52" s="6">
        <f>IFERROR(AVERAGEIF(乌鲁木齐!$A:$A, "音乐会", 乌鲁木齐!$E:$E), 0)</f>
        <v>0</v>
      </c>
      <c r="M52" s="6">
        <f>IFERROR(AVERAGEIF(乌鲁木齐!$A:$A, "音乐会", 乌鲁木齐!$F:$F), 0)</f>
        <v>0</v>
      </c>
      <c r="N52" s="5">
        <f>COUNTIF(乌鲁木齐!$A:$A, "话剧歌剧")</f>
        <v>0</v>
      </c>
      <c r="O52" s="6">
        <f>IFERROR(SUMIF(乌鲁木齐!$A:$A, "话剧歌剧", 乌鲁木齐!$E:$E), 0)</f>
        <v>0</v>
      </c>
      <c r="P52" s="6">
        <f>IFERROR(SUMIF(乌鲁木齐!$A:$A, "话剧歌剧", 乌鲁木齐!$F:$F), 0)</f>
        <v>0</v>
      </c>
      <c r="Q52" s="6">
        <f>IFERROR(AVERAGEIF(乌鲁木齐!$A:$A, "话剧歌剧", 乌鲁木齐!$E:$E), 0)</f>
        <v>0</v>
      </c>
      <c r="R52" s="6">
        <f>IFERROR(AVERAGEIF(乌鲁木齐!$A:$A, "话剧歌剧", 乌鲁木齐!$F:$F), 0)</f>
        <v>0</v>
      </c>
      <c r="S52" s="5">
        <f>COUNTIF(乌鲁木齐!$A:$A, "舞蹈芭蕾")</f>
        <v>0</v>
      </c>
      <c r="T52" s="6">
        <f>IFERROR(SUMIF(乌鲁木齐!$A:$A, "舞蹈芭蕾", 乌鲁木齐!$E:$E), 0)</f>
        <v>0</v>
      </c>
      <c r="U52" s="6">
        <f>IFERROR(SUMIF(乌鲁木齐!$A:$A, "舞蹈芭蕾", 乌鲁木齐!$F:$F), 0)</f>
        <v>0</v>
      </c>
      <c r="V52" s="6">
        <f>IFERROR(AVERAGEIF(乌鲁木齐!$A:$A, "舞蹈芭蕾", 乌鲁木齐!$E:$E), 0)</f>
        <v>0</v>
      </c>
      <c r="W52" s="6">
        <f>IFERROR(AVERAGEIF(乌鲁木齐!$A:$A, "舞蹈芭蕾", 乌鲁木齐!$F:$F), 0)</f>
        <v>0</v>
      </c>
      <c r="X52" s="5">
        <f>COUNTIF(乌鲁木齐!$A:$A, "曲苑杂坛")</f>
        <v>1</v>
      </c>
      <c r="Y52" s="6">
        <f>IFERROR(SUMIF(乌鲁木齐!$A:$A, "曲苑杂坛", 乌鲁木齐!$E:$E), 0)</f>
        <v>280</v>
      </c>
      <c r="Z52" s="6">
        <f>IFERROR(SUMIF(乌鲁木齐!$A:$A, "曲苑杂坛", 乌鲁木齐!$F:$F), 0)</f>
        <v>1680</v>
      </c>
      <c r="AA52" s="6">
        <f>IFERROR(AVERAGEIF(乌鲁木齐!$A:$A, "曲苑杂坛", 乌鲁木齐!$E:$E), 0)</f>
        <v>280</v>
      </c>
      <c r="AB52" s="6">
        <f>IFERROR(AVERAGEIF(乌鲁木齐!$A:$A, "曲苑杂坛", 乌鲁木齐!$F:$F), 0)</f>
        <v>1680</v>
      </c>
      <c r="AC52" s="5">
        <f>COUNTIF(乌鲁木齐!$A:$A, "体育比赛")</f>
        <v>0</v>
      </c>
      <c r="AD52" s="6">
        <f>IFERROR(SUMIF(乌鲁木齐!$A:$A, "体育比赛", 乌鲁木齐!$E:$E), 0)</f>
        <v>0</v>
      </c>
      <c r="AE52" s="6">
        <f>IFERROR(SUMIF(乌鲁木齐!$A:$A, "体育比赛", 乌鲁木齐!$F:$F), 0)</f>
        <v>0</v>
      </c>
      <c r="AF52" s="6">
        <f>IFERROR(AVERAGEIF(乌鲁木齐!$A:$A, "体育比赛", 乌鲁木齐!$E:$E), 0)</f>
        <v>0</v>
      </c>
      <c r="AG52" s="6">
        <f>IFERROR(AVERAGEIF(乌鲁木齐!$A:$A, "体育比赛", 乌鲁木齐!$F:$F), 0)</f>
        <v>0</v>
      </c>
      <c r="AH52" s="5">
        <f>COUNTIF(乌鲁木齐!$A:$A, "度假休闲")</f>
        <v>0</v>
      </c>
      <c r="AI52" s="6">
        <f>IFERROR(SUMIF(乌鲁木齐!$A:$A, "度假休闲", 乌鲁木齐!$E:$E), 0)</f>
        <v>0</v>
      </c>
      <c r="AJ52" s="6">
        <f>IFERROR(SUMIF(乌鲁木齐!$A:$A, "度假休闲", 乌鲁木齐!$F:$F), 0)</f>
        <v>0</v>
      </c>
      <c r="AK52" s="6">
        <f>IFERROR(AVERAGEIF(乌鲁木齐!$A:$A, "度假休闲", 乌鲁木齐!$E:$E), 0)</f>
        <v>0</v>
      </c>
      <c r="AL52" s="6">
        <f>IFERROR(AVERAGEIF(乌鲁木齐!$A:$A, "度假休闲", 乌鲁木齐!$F:$F), 0)</f>
        <v>0</v>
      </c>
      <c r="AM52" s="5">
        <f>COUNTIF(乌鲁木齐!$A:$A, "儿童亲子")</f>
        <v>0</v>
      </c>
      <c r="AN52" s="6">
        <f>IFERROR(SUMIF(乌鲁木齐!$A:$A, "儿童亲子", 乌鲁木齐!$E:$E), 0)</f>
        <v>0</v>
      </c>
      <c r="AO52" s="6">
        <f>IFERROR(SUMIF(乌鲁木齐!$A:$A, "儿童亲子", 乌鲁木齐!$F:$F), 0)</f>
        <v>0</v>
      </c>
      <c r="AP52" s="6">
        <f>IFERROR(AVERAGEIF(乌鲁木齐!$A:$A, "儿童亲子", 乌鲁木齐!$E:$E), 0)</f>
        <v>0</v>
      </c>
      <c r="AQ52" s="6">
        <f>IFERROR(AVERAGEIF(乌鲁木齐!$A:$A, "儿童亲子", 乌鲁木齐!$F:$F), 0)</f>
        <v>0</v>
      </c>
      <c r="AR52" s="5">
        <f>COUNTIF(乌鲁木齐!$A:$A, "动漫")</f>
        <v>0</v>
      </c>
      <c r="AS52" s="6">
        <f>IFERROR(SUMIF(乌鲁木齐!$A:$A, "动漫", 乌鲁木齐!$E:$E), 0)</f>
        <v>0</v>
      </c>
      <c r="AT52" s="6">
        <f>IFERROR(SUMIF(乌鲁木齐!$A:$A, "动漫", 乌鲁木齐!$F:$F), 0)</f>
        <v>0</v>
      </c>
      <c r="AU52" s="6">
        <f>IFERROR(AVERAGEIF(乌鲁木齐!$A:$A, "动漫", 乌鲁木齐!$E:$E), 0)</f>
        <v>0</v>
      </c>
      <c r="AV52" s="6">
        <f>IFERROR(AVERAGEIF(乌鲁木齐!$A:$A, "动漫", 乌鲁木齐!$F:$F), 0)</f>
        <v>0</v>
      </c>
    </row>
    <row r="53" spans="1:48" ht="15.6" x14ac:dyDescent="0.25">
      <c r="A53" s="1" t="s">
        <v>67</v>
      </c>
      <c r="B53" s="4">
        <f>COUNTA(泉州!$A:$A) - 1</f>
        <v>1</v>
      </c>
      <c r="C53" s="4">
        <v>1</v>
      </c>
      <c r="D53" s="5">
        <f>COUNTIF(泉州!$A:$A, "演唱会")</f>
        <v>0</v>
      </c>
      <c r="E53" s="6">
        <f>IFERROR(SUMIF(泉州!$A:$A, "演唱会", 泉州!$E:$E), 0)</f>
        <v>0</v>
      </c>
      <c r="F53" s="6">
        <f>IFERROR(SUMIF(泉州!$A:$A, "演唱会", 泉州!$F:$F), 0)</f>
        <v>0</v>
      </c>
      <c r="G53" s="6">
        <f>IFERROR(AVERAGEIF(泉州!$A:$A, "演唱会", 泉州!$E:$E), 0)</f>
        <v>0</v>
      </c>
      <c r="H53" s="6">
        <f>IFERROR(AVERAGEIF(泉州!$A:$A, "演唱会", 泉州!$F:$F), 0)</f>
        <v>0</v>
      </c>
      <c r="I53" s="5">
        <f>COUNTIF(泉州!$A:$A, "音乐会")</f>
        <v>0</v>
      </c>
      <c r="J53" s="6">
        <f>IFERROR(SUMIF(泉州!$A:$A, "音乐会", 泉州!$E:$E), 0)</f>
        <v>0</v>
      </c>
      <c r="K53" s="6">
        <f>IFERROR(SUMIF(泉州!$A:$A, "音乐会", 泉州!$F:$F), 0)</f>
        <v>0</v>
      </c>
      <c r="L53" s="6">
        <f>IFERROR(AVERAGEIF(泉州!$A:$A, "音乐会", 泉州!$E:$E), 0)</f>
        <v>0</v>
      </c>
      <c r="M53" s="6">
        <f>IFERROR(AVERAGEIF(泉州!$A:$A, "音乐会", 泉州!$F:$F), 0)</f>
        <v>0</v>
      </c>
      <c r="N53" s="5">
        <f>COUNTIF(泉州!$A:$A, "话剧歌剧")</f>
        <v>0</v>
      </c>
      <c r="O53" s="6">
        <f>IFERROR(SUMIF(泉州!$A:$A, "话剧歌剧", 泉州!$E:$E), 0)</f>
        <v>0</v>
      </c>
      <c r="P53" s="6">
        <f>IFERROR(SUMIF(泉州!$A:$A, "话剧歌剧", 泉州!$F:$F), 0)</f>
        <v>0</v>
      </c>
      <c r="Q53" s="6">
        <f>IFERROR(AVERAGEIF(泉州!$A:$A, "话剧歌剧", 泉州!$E:$E), 0)</f>
        <v>0</v>
      </c>
      <c r="R53" s="6">
        <f>IFERROR(AVERAGEIF(泉州!$A:$A, "话剧歌剧", 泉州!$F:$F), 0)</f>
        <v>0</v>
      </c>
      <c r="S53" s="5">
        <f>COUNTIF(泉州!$A:$A, "舞蹈芭蕾")</f>
        <v>0</v>
      </c>
      <c r="T53" s="6">
        <f>IFERROR(SUMIF(泉州!$A:$A, "舞蹈芭蕾", 泉州!$E:$E), 0)</f>
        <v>0</v>
      </c>
      <c r="U53" s="6">
        <f>IFERROR(SUMIF(泉州!$A:$A, "舞蹈芭蕾", 泉州!$F:$F), 0)</f>
        <v>0</v>
      </c>
      <c r="V53" s="6">
        <f>IFERROR(AVERAGEIF(泉州!$A:$A, "舞蹈芭蕾", 泉州!$E:$E), 0)</f>
        <v>0</v>
      </c>
      <c r="W53" s="6">
        <f>IFERROR(AVERAGEIF(泉州!$A:$A, "舞蹈芭蕾", 泉州!$F:$F), 0)</f>
        <v>0</v>
      </c>
      <c r="X53" s="5">
        <f>COUNTIF(泉州!$A:$A, "曲苑杂坛")</f>
        <v>0</v>
      </c>
      <c r="Y53" s="6">
        <f>IFERROR(SUMIF(泉州!$A:$A, "曲苑杂坛", 泉州!$E:$E), 0)</f>
        <v>0</v>
      </c>
      <c r="Z53" s="6">
        <f>IFERROR(SUMIF(泉州!$A:$A, "曲苑杂坛", 泉州!$F:$F), 0)</f>
        <v>0</v>
      </c>
      <c r="AA53" s="6">
        <f>IFERROR(AVERAGEIF(泉州!$A:$A, "曲苑杂坛", 泉州!$E:$E), 0)</f>
        <v>0</v>
      </c>
      <c r="AB53" s="6">
        <f>IFERROR(AVERAGEIF(泉州!$A:$A, "曲苑杂坛", 泉州!$F:$F), 0)</f>
        <v>0</v>
      </c>
      <c r="AC53" s="5">
        <f>COUNTIF(泉州!$A:$A, "体育比赛")</f>
        <v>0</v>
      </c>
      <c r="AD53" s="6">
        <f>IFERROR(SUMIF(泉州!$A:$A, "体育比赛", 泉州!$E:$E), 0)</f>
        <v>0</v>
      </c>
      <c r="AE53" s="6">
        <f>IFERROR(SUMIF(泉州!$A:$A, "体育比赛", 泉州!$F:$F), 0)</f>
        <v>0</v>
      </c>
      <c r="AF53" s="6">
        <f>IFERROR(AVERAGEIF(泉州!$A:$A, "体育比赛", 泉州!$E:$E), 0)</f>
        <v>0</v>
      </c>
      <c r="AG53" s="6">
        <f>IFERROR(AVERAGEIF(泉州!$A:$A, "体育比赛", 泉州!$F:$F), 0)</f>
        <v>0</v>
      </c>
      <c r="AH53" s="5">
        <f>COUNTIF(泉州!$A:$A, "度假休闲")</f>
        <v>1</v>
      </c>
      <c r="AI53" s="6">
        <f>IFERROR(SUMIF(泉州!$A:$A, "度假休闲", 泉州!$E:$E), 0)</f>
        <v>78</v>
      </c>
      <c r="AJ53" s="6">
        <f>IFERROR(SUMIF(泉州!$A:$A, "度假休闲", 泉州!$F:$F), 0)</f>
        <v>312</v>
      </c>
      <c r="AK53" s="6">
        <f>IFERROR(AVERAGEIF(泉州!$A:$A, "度假休闲", 泉州!$E:$E), 0)</f>
        <v>78</v>
      </c>
      <c r="AL53" s="6">
        <f>IFERROR(AVERAGEIF(泉州!$A:$A, "度假休闲", 泉州!$F:$F), 0)</f>
        <v>312</v>
      </c>
      <c r="AM53" s="5">
        <f>COUNTIF(泉州!$A:$A, "儿童亲子")</f>
        <v>0</v>
      </c>
      <c r="AN53" s="6">
        <f>IFERROR(SUMIF(泉州!$A:$A, "儿童亲子", 泉州!$E:$E), 0)</f>
        <v>0</v>
      </c>
      <c r="AO53" s="6">
        <f>IFERROR(SUMIF(泉州!$A:$A, "儿童亲子", 泉州!$F:$F), 0)</f>
        <v>0</v>
      </c>
      <c r="AP53" s="6">
        <f>IFERROR(AVERAGEIF(泉州!$A:$A, "儿童亲子", 泉州!$E:$E), 0)</f>
        <v>0</v>
      </c>
      <c r="AQ53" s="6">
        <f>IFERROR(AVERAGEIF(泉州!$A:$A, "儿童亲子", 泉州!$F:$F), 0)</f>
        <v>0</v>
      </c>
      <c r="AR53" s="5">
        <f>COUNTIF(泉州!$A:$A, "动漫")</f>
        <v>0</v>
      </c>
      <c r="AS53" s="6">
        <f>IFERROR(SUMIF(泉州!$A:$A, "动漫", 泉州!$E:$E), 0)</f>
        <v>0</v>
      </c>
      <c r="AT53" s="6">
        <f>IFERROR(SUMIF(泉州!$A:$A, "动漫", 泉州!$F:$F), 0)</f>
        <v>0</v>
      </c>
      <c r="AU53" s="6">
        <f>IFERROR(AVERAGEIF(泉州!$A:$A, "动漫", 泉州!$E:$E), 0)</f>
        <v>0</v>
      </c>
      <c r="AV53" s="6">
        <f>IFERROR(AVERAGEIF(泉州!$A:$A, "动漫", 泉州!$F:$F), 0)</f>
        <v>0</v>
      </c>
    </row>
    <row r="54" spans="1:48" ht="15.6" x14ac:dyDescent="0.25">
      <c r="A54" s="1" t="s">
        <v>68</v>
      </c>
      <c r="B54" s="4">
        <f>COUNTA(柳州!$A:$A) - 1</f>
        <v>1</v>
      </c>
      <c r="C54" s="4">
        <v>1</v>
      </c>
      <c r="D54" s="5">
        <f>COUNTIF(柳州!$A:$A, "演唱会")</f>
        <v>0</v>
      </c>
      <c r="E54" s="6">
        <f>IFERROR(SUMIF(柳州!$A:$A, "演唱会", 柳州!$E:$E), 0)</f>
        <v>0</v>
      </c>
      <c r="F54" s="6">
        <f>IFERROR(SUMIF(柳州!$A:$A, "演唱会", 柳州!$F:$F), 0)</f>
        <v>0</v>
      </c>
      <c r="G54" s="6">
        <f>IFERROR(AVERAGEIF(柳州!$A:$A, "演唱会", 柳州!$E:$E), 0)</f>
        <v>0</v>
      </c>
      <c r="H54" s="6">
        <f>IFERROR(AVERAGEIF(柳州!$A:$A, "演唱会", 柳州!$F:$F), 0)</f>
        <v>0</v>
      </c>
      <c r="I54" s="5">
        <f>COUNTIF(柳州!$A:$A, "音乐会")</f>
        <v>0</v>
      </c>
      <c r="J54" s="6">
        <f>IFERROR(SUMIF(柳州!$A:$A, "音乐会", 柳州!$E:$E), 0)</f>
        <v>0</v>
      </c>
      <c r="K54" s="6">
        <f>IFERROR(SUMIF(柳州!$A:$A, "音乐会", 柳州!$F:$F), 0)</f>
        <v>0</v>
      </c>
      <c r="L54" s="6">
        <f>IFERROR(AVERAGEIF(柳州!$A:$A, "音乐会", 柳州!$E:$E), 0)</f>
        <v>0</v>
      </c>
      <c r="M54" s="6">
        <f>IFERROR(AVERAGEIF(柳州!$A:$A, "音乐会", 柳州!$F:$F), 0)</f>
        <v>0</v>
      </c>
      <c r="N54" s="5">
        <f>COUNTIF(柳州!$A:$A, "话剧歌剧")</f>
        <v>0</v>
      </c>
      <c r="O54" s="6">
        <f>IFERROR(SUMIF(柳州!$A:$A, "话剧歌剧", 柳州!$E:$E), 0)</f>
        <v>0</v>
      </c>
      <c r="P54" s="6">
        <f>IFERROR(SUMIF(柳州!$A:$A, "话剧歌剧", 柳州!$F:$F), 0)</f>
        <v>0</v>
      </c>
      <c r="Q54" s="6">
        <f>IFERROR(AVERAGEIF(柳州!$A:$A, "话剧歌剧", 柳州!$E:$E), 0)</f>
        <v>0</v>
      </c>
      <c r="R54" s="6">
        <f>IFERROR(AVERAGEIF(柳州!$A:$A, "话剧歌剧", 柳州!$F:$F), 0)</f>
        <v>0</v>
      </c>
      <c r="S54" s="5">
        <f>COUNTIF(柳州!$A:$A, "舞蹈芭蕾")</f>
        <v>0</v>
      </c>
      <c r="T54" s="6">
        <f>IFERROR(SUMIF(柳州!$A:$A, "舞蹈芭蕾", 柳州!$E:$E), 0)</f>
        <v>0</v>
      </c>
      <c r="U54" s="6">
        <f>IFERROR(SUMIF(柳州!$A:$A, "舞蹈芭蕾", 柳州!$F:$F), 0)</f>
        <v>0</v>
      </c>
      <c r="V54" s="6">
        <f>IFERROR(AVERAGEIF(柳州!$A:$A, "舞蹈芭蕾", 柳州!$E:$E), 0)</f>
        <v>0</v>
      </c>
      <c r="W54" s="6">
        <f>IFERROR(AVERAGEIF(柳州!$A:$A, "舞蹈芭蕾", 柳州!$F:$F), 0)</f>
        <v>0</v>
      </c>
      <c r="X54" s="5">
        <f>COUNTIF(柳州!$A:$A, "曲苑杂坛")</f>
        <v>0</v>
      </c>
      <c r="Y54" s="6">
        <f>IFERROR(SUMIF(柳州!$A:$A, "曲苑杂坛", 柳州!$E:$E), 0)</f>
        <v>0</v>
      </c>
      <c r="Z54" s="6">
        <f>IFERROR(SUMIF(柳州!$A:$A, "曲苑杂坛", 柳州!$F:$F), 0)</f>
        <v>0</v>
      </c>
      <c r="AA54" s="6">
        <f>IFERROR(AVERAGEIF(柳州!$A:$A, "曲苑杂坛", 柳州!$E:$E), 0)</f>
        <v>0</v>
      </c>
      <c r="AB54" s="6">
        <f>IFERROR(AVERAGEIF(柳州!$A:$A, "曲苑杂坛", 柳州!$F:$F), 0)</f>
        <v>0</v>
      </c>
      <c r="AC54" s="5">
        <f>COUNTIF(柳州!$A:$A, "体育比赛")</f>
        <v>0</v>
      </c>
      <c r="AD54" s="6">
        <f>IFERROR(SUMIF(柳州!$A:$A, "体育比赛", 柳州!$E:$E), 0)</f>
        <v>0</v>
      </c>
      <c r="AE54" s="6">
        <f>IFERROR(SUMIF(柳州!$A:$A, "体育比赛", 柳州!$F:$F), 0)</f>
        <v>0</v>
      </c>
      <c r="AF54" s="6">
        <f>IFERROR(AVERAGEIF(柳州!$A:$A, "体育比赛", 柳州!$E:$E), 0)</f>
        <v>0</v>
      </c>
      <c r="AG54" s="6">
        <f>IFERROR(AVERAGEIF(柳州!$A:$A, "体育比赛", 柳州!$F:$F), 0)</f>
        <v>0</v>
      </c>
      <c r="AH54" s="5">
        <f>COUNTIF(柳州!$A:$A, "度假休闲")</f>
        <v>1</v>
      </c>
      <c r="AI54" s="6">
        <f>IFERROR(SUMIF(柳州!$A:$A, "度假休闲", 柳州!$E:$E), 0)</f>
        <v>60</v>
      </c>
      <c r="AJ54" s="6">
        <f>IFERROR(SUMIF(柳州!$A:$A, "度假休闲", 柳州!$F:$F), 0)</f>
        <v>60</v>
      </c>
      <c r="AK54" s="6">
        <f>IFERROR(AVERAGEIF(柳州!$A:$A, "度假休闲", 柳州!$E:$E), 0)</f>
        <v>60</v>
      </c>
      <c r="AL54" s="6">
        <f>IFERROR(AVERAGEIF(柳州!$A:$A, "度假休闲", 柳州!$F:$F), 0)</f>
        <v>60</v>
      </c>
      <c r="AM54" s="5">
        <f>COUNTIF(柳州!$A:$A, "儿童亲子")</f>
        <v>0</v>
      </c>
      <c r="AN54" s="6">
        <f>IFERROR(SUMIF(柳州!$A:$A, "儿童亲子", 柳州!$E:$E), 0)</f>
        <v>0</v>
      </c>
      <c r="AO54" s="6">
        <f>IFERROR(SUMIF(柳州!$A:$A, "儿童亲子", 柳州!$F:$F), 0)</f>
        <v>0</v>
      </c>
      <c r="AP54" s="6">
        <f>IFERROR(AVERAGEIF(柳州!$A:$A, "儿童亲子", 柳州!$E:$E), 0)</f>
        <v>0</v>
      </c>
      <c r="AQ54" s="6">
        <f>IFERROR(AVERAGEIF(柳州!$A:$A, "儿童亲子", 柳州!$F:$F), 0)</f>
        <v>0</v>
      </c>
      <c r="AR54" s="5">
        <f>COUNTIF(柳州!$A:$A, "动漫")</f>
        <v>0</v>
      </c>
      <c r="AS54" s="6">
        <f>IFERROR(SUMIF(柳州!$A:$A, "动漫", 柳州!$E:$E), 0)</f>
        <v>0</v>
      </c>
      <c r="AT54" s="6">
        <f>IFERROR(SUMIF(柳州!$A:$A, "动漫", 柳州!$F:$F), 0)</f>
        <v>0</v>
      </c>
      <c r="AU54" s="6">
        <f>IFERROR(AVERAGEIF(柳州!$A:$A, "动漫", 柳州!$E:$E), 0)</f>
        <v>0</v>
      </c>
      <c r="AV54" s="6">
        <f>IFERROR(AVERAGEIF(柳州!$A:$A, "动漫", 柳州!$F:$F), 0)</f>
        <v>0</v>
      </c>
    </row>
    <row r="55" spans="1:48" ht="15.6" x14ac:dyDescent="0.25">
      <c r="A55" s="1" t="s">
        <v>69</v>
      </c>
      <c r="B55" s="4">
        <f>COUNTA(徐州!$A:$A) - 1</f>
        <v>1</v>
      </c>
      <c r="C55" s="4">
        <v>1</v>
      </c>
      <c r="D55" s="5">
        <f>COUNTIF(徐州!$A:$A, "演唱会")</f>
        <v>1</v>
      </c>
      <c r="E55" s="6">
        <f>IFERROR(SUMIF(徐州!$A:$A, "演唱会", 徐州!$E:$E), 0)</f>
        <v>180</v>
      </c>
      <c r="F55" s="6">
        <f>IFERROR(SUMIF(徐州!$A:$A, "演唱会", 徐州!$F:$F), 0)</f>
        <v>680</v>
      </c>
      <c r="G55" s="6">
        <f>IFERROR(AVERAGEIF(徐州!$A:$A, "演唱会", 徐州!$E:$E), 0)</f>
        <v>180</v>
      </c>
      <c r="H55" s="6">
        <f>IFERROR(AVERAGEIF(徐州!$A:$A, "演唱会", 徐州!$F:$F), 0)</f>
        <v>680</v>
      </c>
      <c r="I55" s="5">
        <f>COUNTIF(徐州!$A:$A, "音乐会")</f>
        <v>0</v>
      </c>
      <c r="J55" s="6">
        <f>IFERROR(SUMIF(徐州!$A:$A, "音乐会", 徐州!$E:$E), 0)</f>
        <v>0</v>
      </c>
      <c r="K55" s="6">
        <f>IFERROR(SUMIF(徐州!$A:$A, "音乐会", 徐州!$F:$F), 0)</f>
        <v>0</v>
      </c>
      <c r="L55" s="6">
        <f>IFERROR(AVERAGEIF(徐州!$A:$A, "音乐会", 徐州!$E:$E), 0)</f>
        <v>0</v>
      </c>
      <c r="M55" s="6">
        <f>IFERROR(AVERAGEIF(徐州!$A:$A, "音乐会", 徐州!$F:$F), 0)</f>
        <v>0</v>
      </c>
      <c r="N55" s="5">
        <f>COUNTIF(徐州!$A:$A, "话剧歌剧")</f>
        <v>0</v>
      </c>
      <c r="O55" s="6">
        <f>IFERROR(SUMIF(徐州!$A:$A, "话剧歌剧", 徐州!$E:$E), 0)</f>
        <v>0</v>
      </c>
      <c r="P55" s="6">
        <f>IFERROR(SUMIF(徐州!$A:$A, "话剧歌剧", 徐州!$F:$F), 0)</f>
        <v>0</v>
      </c>
      <c r="Q55" s="6">
        <f>IFERROR(AVERAGEIF(徐州!$A:$A, "话剧歌剧", 徐州!$E:$E), 0)</f>
        <v>0</v>
      </c>
      <c r="R55" s="6">
        <f>IFERROR(AVERAGEIF(徐州!$A:$A, "话剧歌剧", 徐州!$F:$F), 0)</f>
        <v>0</v>
      </c>
      <c r="S55" s="5">
        <f>COUNTIF(徐州!$A:$A, "舞蹈芭蕾")</f>
        <v>0</v>
      </c>
      <c r="T55" s="6">
        <f>IFERROR(SUMIF(徐州!$A:$A, "舞蹈芭蕾", 徐州!$E:$E), 0)</f>
        <v>0</v>
      </c>
      <c r="U55" s="6">
        <f>IFERROR(SUMIF(徐州!$A:$A, "舞蹈芭蕾", 徐州!$F:$F), 0)</f>
        <v>0</v>
      </c>
      <c r="V55" s="6">
        <f>IFERROR(AVERAGEIF(徐州!$A:$A, "舞蹈芭蕾", 徐州!$E:$E), 0)</f>
        <v>0</v>
      </c>
      <c r="W55" s="6">
        <f>IFERROR(AVERAGEIF(徐州!$A:$A, "舞蹈芭蕾", 徐州!$F:$F), 0)</f>
        <v>0</v>
      </c>
      <c r="X55" s="5">
        <f>COUNTIF(徐州!$A:$A, "曲苑杂坛")</f>
        <v>0</v>
      </c>
      <c r="Y55" s="6">
        <f>IFERROR(SUMIF(徐州!$A:$A, "曲苑杂坛", 徐州!$E:$E), 0)</f>
        <v>0</v>
      </c>
      <c r="Z55" s="6">
        <f>IFERROR(SUMIF(徐州!$A:$A, "曲苑杂坛", 徐州!$F:$F), 0)</f>
        <v>0</v>
      </c>
      <c r="AA55" s="6">
        <f>IFERROR(AVERAGEIF(徐州!$A:$A, "曲苑杂坛", 徐州!$E:$E), 0)</f>
        <v>0</v>
      </c>
      <c r="AB55" s="6">
        <f>IFERROR(AVERAGEIF(徐州!$A:$A, "曲苑杂坛", 徐州!$F:$F), 0)</f>
        <v>0</v>
      </c>
      <c r="AC55" s="5">
        <f>COUNTIF(徐州!$A:$A, "体育比赛")</f>
        <v>0</v>
      </c>
      <c r="AD55" s="6">
        <f>IFERROR(SUMIF(徐州!$A:$A, "体育比赛", 徐州!$E:$E), 0)</f>
        <v>0</v>
      </c>
      <c r="AE55" s="6">
        <f>IFERROR(SUMIF(徐州!$A:$A, "体育比赛", 徐州!$F:$F), 0)</f>
        <v>0</v>
      </c>
      <c r="AF55" s="6">
        <f>IFERROR(AVERAGEIF(徐州!$A:$A, "体育比赛", 徐州!$E:$E), 0)</f>
        <v>0</v>
      </c>
      <c r="AG55" s="6">
        <f>IFERROR(AVERAGEIF(徐州!$A:$A, "体育比赛", 徐州!$F:$F), 0)</f>
        <v>0</v>
      </c>
      <c r="AH55" s="5">
        <f>COUNTIF(徐州!$A:$A, "度假休闲")</f>
        <v>0</v>
      </c>
      <c r="AI55" s="6">
        <f>IFERROR(SUMIF(徐州!$A:$A, "度假休闲", 徐州!$E:$E), 0)</f>
        <v>0</v>
      </c>
      <c r="AJ55" s="6">
        <f>IFERROR(SUMIF(徐州!$A:$A, "度假休闲", 徐州!$F:$F), 0)</f>
        <v>0</v>
      </c>
      <c r="AK55" s="6">
        <f>IFERROR(AVERAGEIF(徐州!$A:$A, "度假休闲", 徐州!$E:$E), 0)</f>
        <v>0</v>
      </c>
      <c r="AL55" s="6">
        <f>IFERROR(AVERAGEIF(徐州!$A:$A, "度假休闲", 徐州!$F:$F), 0)</f>
        <v>0</v>
      </c>
      <c r="AM55" s="5">
        <f>COUNTIF(徐州!$A:$A, "儿童亲子")</f>
        <v>0</v>
      </c>
      <c r="AN55" s="6">
        <f>IFERROR(SUMIF(徐州!$A:$A, "儿童亲子", 徐州!$E:$E), 0)</f>
        <v>0</v>
      </c>
      <c r="AO55" s="6">
        <f>IFERROR(SUMIF(徐州!$A:$A, "儿童亲子", 徐州!$F:$F), 0)</f>
        <v>0</v>
      </c>
      <c r="AP55" s="6">
        <f>IFERROR(AVERAGEIF(徐州!$A:$A, "儿童亲子", 徐州!$E:$E), 0)</f>
        <v>0</v>
      </c>
      <c r="AQ55" s="6">
        <f>IFERROR(AVERAGEIF(徐州!$A:$A, "儿童亲子", 徐州!$F:$F), 0)</f>
        <v>0</v>
      </c>
      <c r="AR55" s="5">
        <f>COUNTIF(徐州!$A:$A, "动漫")</f>
        <v>0</v>
      </c>
      <c r="AS55" s="6">
        <f>IFERROR(SUMIF(徐州!$A:$A, "动漫", 徐州!$E:$E), 0)</f>
        <v>0</v>
      </c>
      <c r="AT55" s="6">
        <f>IFERROR(SUMIF(徐州!$A:$A, "动漫", 徐州!$F:$F), 0)</f>
        <v>0</v>
      </c>
      <c r="AU55" s="6">
        <f>IFERROR(AVERAGEIF(徐州!$A:$A, "动漫", 徐州!$E:$E), 0)</f>
        <v>0</v>
      </c>
      <c r="AV55" s="6">
        <f>IFERROR(AVERAGEIF(徐州!$A:$A, "动漫", 徐州!$F:$F), 0)</f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4131</v>
      </c>
      <c r="C2" s="4" t="s">
        <v>4132</v>
      </c>
      <c r="D2" s="4" t="s">
        <v>4133</v>
      </c>
      <c r="E2" s="4">
        <v>80</v>
      </c>
      <c r="F2" s="4">
        <v>680</v>
      </c>
    </row>
    <row r="3" spans="1:6" ht="15.6" x14ac:dyDescent="0.25">
      <c r="A3" s="7" t="s">
        <v>10</v>
      </c>
      <c r="B3" s="4" t="s">
        <v>4134</v>
      </c>
      <c r="C3" s="4" t="s">
        <v>4135</v>
      </c>
      <c r="D3" s="4" t="s">
        <v>4136</v>
      </c>
      <c r="E3" s="4">
        <v>180</v>
      </c>
      <c r="F3" s="4">
        <v>880</v>
      </c>
    </row>
    <row r="4" spans="1:6" ht="15.6" x14ac:dyDescent="0.25">
      <c r="A4" s="7" t="s">
        <v>10</v>
      </c>
      <c r="B4" s="4" t="s">
        <v>4134</v>
      </c>
      <c r="C4" s="4" t="s">
        <v>4137</v>
      </c>
      <c r="D4" s="4" t="s">
        <v>4138</v>
      </c>
      <c r="E4" s="4">
        <v>80</v>
      </c>
      <c r="F4" s="4">
        <v>380</v>
      </c>
    </row>
    <row r="5" spans="1:6" ht="15.6" x14ac:dyDescent="0.25">
      <c r="A5" s="7" t="s">
        <v>10</v>
      </c>
      <c r="B5" s="4" t="s">
        <v>4139</v>
      </c>
      <c r="C5" s="4" t="s">
        <v>4140</v>
      </c>
      <c r="D5" s="4" t="s">
        <v>4141</v>
      </c>
      <c r="E5" s="4">
        <v>50</v>
      </c>
      <c r="F5" s="4">
        <v>580</v>
      </c>
    </row>
    <row r="6" spans="1:6" ht="15.6" x14ac:dyDescent="0.25">
      <c r="A6" s="7" t="s">
        <v>13</v>
      </c>
      <c r="B6" s="4" t="s">
        <v>4142</v>
      </c>
      <c r="C6" s="4" t="s">
        <v>4143</v>
      </c>
      <c r="D6" s="4" t="s">
        <v>4144</v>
      </c>
      <c r="E6" s="4">
        <v>29</v>
      </c>
      <c r="F6" s="4">
        <v>119</v>
      </c>
    </row>
    <row r="7" spans="1:6" ht="15.6" x14ac:dyDescent="0.25">
      <c r="A7" s="7" t="s">
        <v>13</v>
      </c>
      <c r="B7" s="4" t="s">
        <v>4145</v>
      </c>
      <c r="C7" s="4" t="s">
        <v>4146</v>
      </c>
      <c r="D7" s="4" t="s">
        <v>4147</v>
      </c>
      <c r="E7" s="4">
        <v>30</v>
      </c>
      <c r="F7" s="4">
        <v>70</v>
      </c>
    </row>
    <row r="8" spans="1:6" ht="15.6" x14ac:dyDescent="0.25">
      <c r="A8" s="7" t="s">
        <v>14</v>
      </c>
      <c r="B8" s="4" t="s">
        <v>4134</v>
      </c>
      <c r="C8" s="4" t="s">
        <v>3182</v>
      </c>
      <c r="D8" s="4" t="s">
        <v>4148</v>
      </c>
      <c r="E8" s="4">
        <v>80</v>
      </c>
      <c r="F8" s="4">
        <v>1500</v>
      </c>
    </row>
    <row r="9" spans="1:6" ht="15.6" x14ac:dyDescent="0.25">
      <c r="A9" s="7" t="s">
        <v>14</v>
      </c>
      <c r="B9" s="4" t="s">
        <v>4149</v>
      </c>
      <c r="C9" s="4" t="s">
        <v>4150</v>
      </c>
      <c r="D9" s="4" t="s">
        <v>4151</v>
      </c>
      <c r="E9" s="4">
        <v>150</v>
      </c>
      <c r="F9" s="4">
        <v>180</v>
      </c>
    </row>
    <row r="10" spans="1:6" ht="15.6" x14ac:dyDescent="0.25">
      <c r="A10" s="7" t="s">
        <v>14</v>
      </c>
      <c r="B10" s="4" t="s">
        <v>4134</v>
      </c>
      <c r="C10" s="4" t="s">
        <v>4152</v>
      </c>
      <c r="D10" s="4" t="s">
        <v>4153</v>
      </c>
      <c r="E10" s="4">
        <v>50</v>
      </c>
      <c r="F10" s="4">
        <v>400</v>
      </c>
    </row>
    <row r="11" spans="1:6" ht="15.6" x14ac:dyDescent="0.25">
      <c r="A11" s="7" t="s">
        <v>14</v>
      </c>
      <c r="B11" s="4" t="s">
        <v>4154</v>
      </c>
      <c r="C11" s="4" t="s">
        <v>4155</v>
      </c>
      <c r="D11" s="4" t="s">
        <v>4156</v>
      </c>
      <c r="E11" s="4">
        <v>80</v>
      </c>
      <c r="F11" s="4">
        <v>380</v>
      </c>
    </row>
    <row r="12" spans="1:6" ht="15.6" x14ac:dyDescent="0.25">
      <c r="A12" s="7" t="s">
        <v>14</v>
      </c>
      <c r="B12" s="4" t="s">
        <v>4157</v>
      </c>
      <c r="C12" s="4" t="s">
        <v>4158</v>
      </c>
      <c r="D12" s="4" t="s">
        <v>4159</v>
      </c>
      <c r="E12" s="4">
        <v>50</v>
      </c>
      <c r="F12" s="4">
        <v>400</v>
      </c>
    </row>
    <row r="13" spans="1:6" ht="15.6" x14ac:dyDescent="0.25">
      <c r="A13" s="7" t="s">
        <v>14</v>
      </c>
      <c r="B13" s="4" t="s">
        <v>4134</v>
      </c>
      <c r="C13" s="4" t="s">
        <v>4160</v>
      </c>
      <c r="D13" s="4" t="s">
        <v>4161</v>
      </c>
      <c r="E13" s="4">
        <v>100</v>
      </c>
      <c r="F13" s="4">
        <v>560</v>
      </c>
    </row>
    <row r="14" spans="1:6" ht="15.6" x14ac:dyDescent="0.25">
      <c r="A14" s="7" t="s">
        <v>14</v>
      </c>
      <c r="B14" s="4" t="s">
        <v>4134</v>
      </c>
      <c r="C14" s="4" t="s">
        <v>3739</v>
      </c>
      <c r="D14" s="4" t="s">
        <v>4162</v>
      </c>
      <c r="E14" s="4">
        <v>80</v>
      </c>
      <c r="F14" s="4">
        <v>880</v>
      </c>
    </row>
    <row r="15" spans="1:6" ht="15.6" x14ac:dyDescent="0.25">
      <c r="A15" s="7" t="s">
        <v>14</v>
      </c>
      <c r="B15" s="4" t="s">
        <v>4134</v>
      </c>
      <c r="C15" s="4" t="s">
        <v>2422</v>
      </c>
      <c r="D15" s="4" t="s">
        <v>4163</v>
      </c>
      <c r="E15" s="4">
        <v>50</v>
      </c>
      <c r="F15" s="4">
        <v>400</v>
      </c>
    </row>
    <row r="16" spans="1:6" ht="15.6" x14ac:dyDescent="0.25">
      <c r="A16" s="7" t="s">
        <v>14</v>
      </c>
      <c r="B16" s="4" t="s">
        <v>4149</v>
      </c>
      <c r="C16" s="4" t="s">
        <v>4164</v>
      </c>
      <c r="D16" s="4" t="s">
        <v>4165</v>
      </c>
      <c r="E16" s="4">
        <v>130</v>
      </c>
      <c r="F16" s="4">
        <v>180</v>
      </c>
    </row>
    <row r="17" spans="1:6" ht="15.6" x14ac:dyDescent="0.25">
      <c r="A17" s="7" t="s">
        <v>14</v>
      </c>
      <c r="B17" s="4" t="s">
        <v>4166</v>
      </c>
      <c r="C17" s="4" t="s">
        <v>4167</v>
      </c>
      <c r="D17" s="4" t="s">
        <v>4168</v>
      </c>
      <c r="E17" s="4">
        <v>100</v>
      </c>
      <c r="F17" s="4">
        <v>380</v>
      </c>
    </row>
    <row r="18" spans="1:6" ht="15.6" x14ac:dyDescent="0.25">
      <c r="A18" s="7" t="s">
        <v>14</v>
      </c>
      <c r="B18" s="4" t="s">
        <v>4134</v>
      </c>
      <c r="C18" s="4" t="s">
        <v>2888</v>
      </c>
      <c r="D18" s="4" t="s">
        <v>4169</v>
      </c>
      <c r="E18" s="4"/>
      <c r="F18" s="4"/>
    </row>
    <row r="19" spans="1:6" ht="15.6" x14ac:dyDescent="0.25">
      <c r="A19" s="7" t="s">
        <v>11</v>
      </c>
      <c r="B19" s="4" t="s">
        <v>4170</v>
      </c>
      <c r="C19" s="4" t="s">
        <v>4171</v>
      </c>
      <c r="D19" s="4" t="s">
        <v>4172</v>
      </c>
      <c r="E19" s="4">
        <v>50</v>
      </c>
      <c r="F19" s="4">
        <v>120</v>
      </c>
    </row>
    <row r="20" spans="1:6" ht="15.6" x14ac:dyDescent="0.25">
      <c r="A20" s="7" t="s">
        <v>15</v>
      </c>
      <c r="B20" s="4" t="s">
        <v>4134</v>
      </c>
      <c r="C20" s="4" t="s">
        <v>3719</v>
      </c>
      <c r="D20" s="4" t="s">
        <v>4173</v>
      </c>
      <c r="E20" s="4">
        <v>1</v>
      </c>
      <c r="F20" s="4">
        <v>280</v>
      </c>
    </row>
    <row r="21" spans="1:6" ht="15.6" x14ac:dyDescent="0.25">
      <c r="A21" s="7" t="s">
        <v>15</v>
      </c>
      <c r="B21" s="4" t="s">
        <v>4157</v>
      </c>
      <c r="C21" s="4" t="s">
        <v>3094</v>
      </c>
      <c r="D21" s="4" t="s">
        <v>4174</v>
      </c>
      <c r="E21" s="4">
        <v>1</v>
      </c>
      <c r="F21" s="4">
        <v>280</v>
      </c>
    </row>
    <row r="22" spans="1:6" ht="15.6" x14ac:dyDescent="0.25">
      <c r="A22" s="7" t="s">
        <v>15</v>
      </c>
      <c r="B22" s="4" t="s">
        <v>4134</v>
      </c>
      <c r="C22" s="4" t="s">
        <v>3099</v>
      </c>
      <c r="D22" s="4" t="s">
        <v>4175</v>
      </c>
      <c r="E22" s="4">
        <v>1</v>
      </c>
      <c r="F22" s="4">
        <v>280</v>
      </c>
    </row>
    <row r="23" spans="1:6" ht="15.6" x14ac:dyDescent="0.25">
      <c r="A23" s="7" t="s">
        <v>15</v>
      </c>
      <c r="B23" s="4" t="s">
        <v>4176</v>
      </c>
      <c r="C23" s="4" t="s">
        <v>2339</v>
      </c>
      <c r="D23" s="4" t="s">
        <v>4177</v>
      </c>
      <c r="E23" s="4">
        <v>80</v>
      </c>
      <c r="F23" s="4">
        <v>900</v>
      </c>
    </row>
    <row r="24" spans="1:6" ht="15.6" x14ac:dyDescent="0.25">
      <c r="A24" s="7" t="s">
        <v>3</v>
      </c>
      <c r="B24" s="4" t="s">
        <v>4178</v>
      </c>
      <c r="C24" s="4" t="s">
        <v>4179</v>
      </c>
      <c r="D24" s="4" t="s">
        <v>4180</v>
      </c>
      <c r="E24" s="4">
        <v>180</v>
      </c>
      <c r="F24" s="4">
        <v>220</v>
      </c>
    </row>
    <row r="25" spans="1:6" ht="15.6" x14ac:dyDescent="0.25">
      <c r="A25" s="7" t="s">
        <v>3</v>
      </c>
      <c r="B25" s="4" t="s">
        <v>4181</v>
      </c>
      <c r="C25" s="4" t="s">
        <v>4182</v>
      </c>
      <c r="D25" s="4" t="s">
        <v>4183</v>
      </c>
      <c r="E25" s="4">
        <v>380</v>
      </c>
      <c r="F25" s="4">
        <v>1280</v>
      </c>
    </row>
    <row r="26" spans="1:6" ht="15.6" x14ac:dyDescent="0.25">
      <c r="A26" s="7" t="s">
        <v>3</v>
      </c>
      <c r="B26" s="4" t="s">
        <v>4184</v>
      </c>
      <c r="C26" s="4" t="s">
        <v>4185</v>
      </c>
      <c r="D26" s="4" t="s">
        <v>4186</v>
      </c>
      <c r="E26" s="4">
        <v>300</v>
      </c>
      <c r="F26" s="4">
        <v>1700</v>
      </c>
    </row>
    <row r="27" spans="1:6" ht="15.6" x14ac:dyDescent="0.25">
      <c r="A27" s="7" t="s">
        <v>3</v>
      </c>
      <c r="B27" s="4" t="s">
        <v>4181</v>
      </c>
      <c r="C27" s="4" t="s">
        <v>4187</v>
      </c>
      <c r="D27" s="4" t="s">
        <v>4188</v>
      </c>
      <c r="E27" s="4">
        <v>280</v>
      </c>
      <c r="F27" s="4">
        <v>1280</v>
      </c>
    </row>
    <row r="28" spans="1:6" ht="15.6" x14ac:dyDescent="0.25">
      <c r="A28" s="7" t="s">
        <v>3</v>
      </c>
      <c r="B28" s="4" t="s">
        <v>4189</v>
      </c>
      <c r="C28" s="4" t="s">
        <v>4190</v>
      </c>
      <c r="D28" s="4" t="s">
        <v>4191</v>
      </c>
      <c r="E28" s="4">
        <v>480</v>
      </c>
      <c r="F28" s="4">
        <v>480</v>
      </c>
    </row>
    <row r="29" spans="1:6" ht="15.6" x14ac:dyDescent="0.25">
      <c r="A29" s="7" t="s">
        <v>3</v>
      </c>
      <c r="B29" s="4" t="s">
        <v>4157</v>
      </c>
      <c r="C29" s="4" t="s">
        <v>4192</v>
      </c>
      <c r="D29" s="4" t="s">
        <v>4193</v>
      </c>
      <c r="E29" s="4">
        <v>100</v>
      </c>
      <c r="F29" s="4">
        <v>888</v>
      </c>
    </row>
    <row r="30" spans="1:6" ht="15.6" x14ac:dyDescent="0.25">
      <c r="A30" s="7" t="s">
        <v>3</v>
      </c>
      <c r="B30" s="4" t="s">
        <v>4134</v>
      </c>
      <c r="C30" s="4" t="s">
        <v>4194</v>
      </c>
      <c r="D30" s="4" t="s">
        <v>4195</v>
      </c>
      <c r="E30" s="4"/>
      <c r="F30" s="4"/>
    </row>
    <row r="31" spans="1:6" ht="15.6" x14ac:dyDescent="0.25">
      <c r="A31" s="7" t="s">
        <v>8</v>
      </c>
      <c r="B31" s="4" t="s">
        <v>4176</v>
      </c>
      <c r="C31" s="4" t="s">
        <v>4196</v>
      </c>
      <c r="D31" s="4" t="s">
        <v>4197</v>
      </c>
      <c r="E31" s="4">
        <v>100</v>
      </c>
      <c r="F31" s="4">
        <v>1200</v>
      </c>
    </row>
    <row r="32" spans="1:6" ht="15.6" x14ac:dyDescent="0.25">
      <c r="A32" s="7" t="s">
        <v>8</v>
      </c>
      <c r="B32" s="4" t="s">
        <v>4176</v>
      </c>
      <c r="C32" s="4" t="s">
        <v>2339</v>
      </c>
      <c r="D32" s="4" t="s">
        <v>4198</v>
      </c>
      <c r="E32" s="4">
        <v>80</v>
      </c>
      <c r="F32" s="4">
        <v>900</v>
      </c>
    </row>
    <row r="33" spans="1:6" ht="15.6" x14ac:dyDescent="0.25">
      <c r="A33" s="7" t="s">
        <v>8</v>
      </c>
      <c r="B33" s="4" t="s">
        <v>4176</v>
      </c>
      <c r="C33" s="4" t="s">
        <v>4199</v>
      </c>
      <c r="D33" s="4" t="s">
        <v>4200</v>
      </c>
      <c r="E33" s="4">
        <v>80</v>
      </c>
      <c r="F33" s="4">
        <v>600</v>
      </c>
    </row>
    <row r="34" spans="1:6" ht="15.6" x14ac:dyDescent="0.25">
      <c r="A34" s="7" t="s">
        <v>8</v>
      </c>
      <c r="B34" s="4" t="s">
        <v>4134</v>
      </c>
      <c r="C34" s="4" t="s">
        <v>3719</v>
      </c>
      <c r="D34" s="4" t="s">
        <v>4173</v>
      </c>
      <c r="E34" s="4">
        <v>1</v>
      </c>
      <c r="F34" s="4">
        <v>280</v>
      </c>
    </row>
    <row r="35" spans="1:6" ht="15.6" x14ac:dyDescent="0.25">
      <c r="A35" s="7" t="s">
        <v>8</v>
      </c>
      <c r="B35" s="4" t="s">
        <v>4157</v>
      </c>
      <c r="C35" s="4" t="s">
        <v>3094</v>
      </c>
      <c r="D35" s="4" t="s">
        <v>4174</v>
      </c>
      <c r="E35" s="4">
        <v>1</v>
      </c>
      <c r="F35" s="4">
        <v>280</v>
      </c>
    </row>
    <row r="36" spans="1:6" ht="15.6" x14ac:dyDescent="0.25">
      <c r="A36" s="7" t="s">
        <v>8</v>
      </c>
      <c r="B36" s="4" t="s">
        <v>4176</v>
      </c>
      <c r="C36" s="4" t="s">
        <v>4201</v>
      </c>
      <c r="D36" s="4" t="s">
        <v>4202</v>
      </c>
      <c r="E36" s="4">
        <v>180</v>
      </c>
      <c r="F36" s="4">
        <v>1080</v>
      </c>
    </row>
    <row r="37" spans="1:6" ht="15.6" x14ac:dyDescent="0.25">
      <c r="A37" s="7" t="s">
        <v>8</v>
      </c>
      <c r="B37" s="4" t="s">
        <v>4154</v>
      </c>
      <c r="C37" s="4" t="s">
        <v>4155</v>
      </c>
      <c r="D37" s="4" t="s">
        <v>4156</v>
      </c>
      <c r="E37" s="4">
        <v>80</v>
      </c>
      <c r="F37" s="4">
        <v>380</v>
      </c>
    </row>
    <row r="38" spans="1:6" ht="15.6" x14ac:dyDescent="0.25">
      <c r="A38" s="7" t="s">
        <v>8</v>
      </c>
      <c r="B38" s="4" t="s">
        <v>4176</v>
      </c>
      <c r="C38" s="4" t="s">
        <v>4203</v>
      </c>
      <c r="D38" s="4" t="s">
        <v>4204</v>
      </c>
      <c r="E38" s="4">
        <v>80</v>
      </c>
      <c r="F38" s="4">
        <v>1080</v>
      </c>
    </row>
    <row r="39" spans="1:6" ht="15.6" x14ac:dyDescent="0.25">
      <c r="A39" s="7" t="s">
        <v>8</v>
      </c>
      <c r="B39" s="4" t="s">
        <v>4154</v>
      </c>
      <c r="C39" s="4" t="s">
        <v>4205</v>
      </c>
      <c r="D39" s="4" t="s">
        <v>4206</v>
      </c>
      <c r="E39" s="4">
        <v>80</v>
      </c>
      <c r="F39" s="4">
        <v>380</v>
      </c>
    </row>
    <row r="40" spans="1:6" ht="15.6" x14ac:dyDescent="0.25">
      <c r="A40" s="7" t="s">
        <v>8</v>
      </c>
      <c r="B40" s="4" t="s">
        <v>4134</v>
      </c>
      <c r="C40" s="4" t="s">
        <v>3099</v>
      </c>
      <c r="D40" s="4" t="s">
        <v>4175</v>
      </c>
      <c r="E40" s="4">
        <v>1</v>
      </c>
      <c r="F40" s="4">
        <v>280</v>
      </c>
    </row>
    <row r="41" spans="1:6" ht="15.6" x14ac:dyDescent="0.25">
      <c r="A41" s="7" t="s">
        <v>8</v>
      </c>
      <c r="B41" s="4" t="s">
        <v>4176</v>
      </c>
      <c r="C41" s="4" t="s">
        <v>4207</v>
      </c>
      <c r="D41" s="4" t="s">
        <v>4208</v>
      </c>
      <c r="E41" s="4">
        <v>30</v>
      </c>
      <c r="F41" s="4">
        <v>480</v>
      </c>
    </row>
    <row r="42" spans="1:6" ht="15.6" x14ac:dyDescent="0.25">
      <c r="A42" s="7" t="s">
        <v>8</v>
      </c>
      <c r="B42" s="4" t="s">
        <v>4154</v>
      </c>
      <c r="C42" s="4" t="s">
        <v>4209</v>
      </c>
      <c r="D42" s="4" t="s">
        <v>4210</v>
      </c>
      <c r="E42" s="4">
        <v>80</v>
      </c>
      <c r="F42" s="4">
        <v>380</v>
      </c>
    </row>
    <row r="43" spans="1:6" ht="15.6" x14ac:dyDescent="0.25">
      <c r="A43" s="7" t="s">
        <v>8</v>
      </c>
      <c r="B43" s="4" t="s">
        <v>4176</v>
      </c>
      <c r="C43" s="4" t="s">
        <v>4211</v>
      </c>
      <c r="D43" s="4" t="s">
        <v>4212</v>
      </c>
      <c r="E43" s="4">
        <v>20</v>
      </c>
      <c r="F43" s="4">
        <v>100</v>
      </c>
    </row>
    <row r="44" spans="1:6" ht="15.6" x14ac:dyDescent="0.25">
      <c r="A44" s="7" t="s">
        <v>8</v>
      </c>
      <c r="B44" s="4" t="s">
        <v>4176</v>
      </c>
      <c r="C44" s="4" t="s">
        <v>4213</v>
      </c>
      <c r="D44" s="4" t="s">
        <v>4214</v>
      </c>
      <c r="E44" s="4">
        <v>20</v>
      </c>
      <c r="F44" s="4">
        <v>100</v>
      </c>
    </row>
    <row r="45" spans="1:6" ht="15.6" x14ac:dyDescent="0.25">
      <c r="A45" s="7" t="s">
        <v>8</v>
      </c>
      <c r="B45" s="4" t="s">
        <v>4176</v>
      </c>
      <c r="C45" s="4" t="s">
        <v>4215</v>
      </c>
      <c r="D45" s="4" t="s">
        <v>4216</v>
      </c>
      <c r="E45" s="4">
        <v>20</v>
      </c>
      <c r="F45" s="4">
        <v>80</v>
      </c>
    </row>
    <row r="46" spans="1:6" ht="15.6" x14ac:dyDescent="0.25">
      <c r="A46" s="7" t="s">
        <v>8</v>
      </c>
      <c r="B46" s="4" t="s">
        <v>4157</v>
      </c>
      <c r="C46" s="4" t="s">
        <v>3811</v>
      </c>
      <c r="D46" s="4" t="s">
        <v>4217</v>
      </c>
      <c r="E46" s="4">
        <v>1</v>
      </c>
      <c r="F46" s="4">
        <v>280</v>
      </c>
    </row>
    <row r="47" spans="1:6" ht="15.6" x14ac:dyDescent="0.25">
      <c r="A47" s="7" t="s">
        <v>8</v>
      </c>
      <c r="B47" s="4" t="s">
        <v>4134</v>
      </c>
      <c r="C47" s="4" t="s">
        <v>4218</v>
      </c>
      <c r="D47" s="4" t="s">
        <v>4219</v>
      </c>
      <c r="E47" s="4">
        <v>180</v>
      </c>
      <c r="F47" s="4">
        <v>480</v>
      </c>
    </row>
    <row r="48" spans="1:6" ht="15.6" x14ac:dyDescent="0.25">
      <c r="A48" s="7" t="s">
        <v>8</v>
      </c>
      <c r="B48" s="4" t="s">
        <v>4134</v>
      </c>
      <c r="C48" s="4" t="s">
        <v>4220</v>
      </c>
      <c r="D48" s="4" t="s">
        <v>4221</v>
      </c>
      <c r="E48" s="4">
        <v>1</v>
      </c>
      <c r="F48" s="4">
        <v>180</v>
      </c>
    </row>
    <row r="49" spans="1:6" ht="15.6" x14ac:dyDescent="0.25">
      <c r="A49" s="7" t="s">
        <v>8</v>
      </c>
      <c r="B49" s="4" t="s">
        <v>4176</v>
      </c>
      <c r="C49" s="4" t="s">
        <v>4222</v>
      </c>
      <c r="D49" s="4" t="s">
        <v>4223</v>
      </c>
      <c r="E49" s="4">
        <v>30</v>
      </c>
      <c r="F49" s="4">
        <v>180</v>
      </c>
    </row>
    <row r="50" spans="1:6" ht="15.6" x14ac:dyDescent="0.25">
      <c r="A50" s="7" t="s">
        <v>8</v>
      </c>
      <c r="B50" s="4" t="s">
        <v>4134</v>
      </c>
      <c r="C50" s="4" t="s">
        <v>4224</v>
      </c>
      <c r="D50" s="4" t="s">
        <v>4225</v>
      </c>
      <c r="E50" s="4">
        <v>80</v>
      </c>
      <c r="F50" s="4">
        <v>680</v>
      </c>
    </row>
    <row r="51" spans="1:6" ht="15.6" x14ac:dyDescent="0.25">
      <c r="A51" s="7" t="s">
        <v>8</v>
      </c>
      <c r="B51" s="4" t="s">
        <v>4176</v>
      </c>
      <c r="C51" s="4" t="s">
        <v>4226</v>
      </c>
      <c r="D51" s="4" t="s">
        <v>4227</v>
      </c>
      <c r="E51" s="4">
        <v>20</v>
      </c>
      <c r="F51" s="4">
        <v>100</v>
      </c>
    </row>
    <row r="52" spans="1:6" ht="15.6" x14ac:dyDescent="0.25">
      <c r="A52" s="7" t="s">
        <v>8</v>
      </c>
      <c r="B52" s="4" t="s">
        <v>4176</v>
      </c>
      <c r="C52" s="4" t="s">
        <v>2339</v>
      </c>
      <c r="D52" s="4" t="s">
        <v>4177</v>
      </c>
      <c r="E52" s="4">
        <v>80</v>
      </c>
      <c r="F52" s="4">
        <v>900</v>
      </c>
    </row>
    <row r="53" spans="1:6" ht="15.6" x14ac:dyDescent="0.25">
      <c r="A53" s="7" t="s">
        <v>8</v>
      </c>
      <c r="B53" s="4" t="s">
        <v>4176</v>
      </c>
      <c r="C53" s="4" t="s">
        <v>4228</v>
      </c>
      <c r="D53" s="4" t="s">
        <v>4229</v>
      </c>
      <c r="E53" s="4">
        <v>20</v>
      </c>
      <c r="F53" s="4">
        <v>100</v>
      </c>
    </row>
    <row r="54" spans="1:6" ht="15.6" x14ac:dyDescent="0.25">
      <c r="A54" s="7" t="s">
        <v>8</v>
      </c>
      <c r="B54" s="4" t="s">
        <v>4176</v>
      </c>
      <c r="C54" s="4" t="s">
        <v>4230</v>
      </c>
      <c r="D54" s="4" t="s">
        <v>4231</v>
      </c>
      <c r="E54" s="4">
        <v>20</v>
      </c>
      <c r="F54" s="4">
        <v>100</v>
      </c>
    </row>
    <row r="55" spans="1:6" ht="15.6" x14ac:dyDescent="0.25">
      <c r="A55" s="7" t="s">
        <v>8</v>
      </c>
      <c r="B55" s="4" t="s">
        <v>4176</v>
      </c>
      <c r="C55" s="4" t="s">
        <v>4232</v>
      </c>
      <c r="D55" s="4" t="s">
        <v>4233</v>
      </c>
      <c r="E55" s="4">
        <v>80</v>
      </c>
      <c r="F55" s="4">
        <v>600</v>
      </c>
    </row>
    <row r="56" spans="1:6" ht="15.6" x14ac:dyDescent="0.25">
      <c r="A56" s="7" t="s">
        <v>8</v>
      </c>
      <c r="B56" s="4" t="s">
        <v>4176</v>
      </c>
      <c r="C56" s="4" t="s">
        <v>4234</v>
      </c>
      <c r="D56" s="4" t="s">
        <v>4235</v>
      </c>
      <c r="E56" s="4">
        <v>20</v>
      </c>
      <c r="F56" s="4">
        <v>100</v>
      </c>
    </row>
    <row r="57" spans="1:6" ht="15.6" x14ac:dyDescent="0.25">
      <c r="A57" s="7" t="s">
        <v>8</v>
      </c>
      <c r="B57" s="4" t="s">
        <v>4176</v>
      </c>
      <c r="C57" s="4" t="s">
        <v>4236</v>
      </c>
      <c r="D57" s="4" t="s">
        <v>4237</v>
      </c>
      <c r="E57" s="4">
        <v>20</v>
      </c>
      <c r="F57" s="4">
        <v>100</v>
      </c>
    </row>
    <row r="58" spans="1:6" ht="15.6" x14ac:dyDescent="0.25">
      <c r="A58" s="7" t="s">
        <v>8</v>
      </c>
      <c r="B58" s="4" t="s">
        <v>4176</v>
      </c>
      <c r="C58" s="4" t="s">
        <v>4238</v>
      </c>
      <c r="D58" s="4" t="s">
        <v>4239</v>
      </c>
      <c r="E58" s="4">
        <v>80</v>
      </c>
      <c r="F58" s="4">
        <v>580</v>
      </c>
    </row>
    <row r="59" spans="1:6" ht="15.6" x14ac:dyDescent="0.25">
      <c r="A59" s="7" t="s">
        <v>8</v>
      </c>
      <c r="B59" s="4" t="s">
        <v>4176</v>
      </c>
      <c r="C59" s="4" t="s">
        <v>4240</v>
      </c>
      <c r="D59" s="4" t="s">
        <v>4241</v>
      </c>
      <c r="E59" s="4">
        <v>20</v>
      </c>
      <c r="F59" s="4">
        <v>100</v>
      </c>
    </row>
    <row r="60" spans="1:6" ht="15.6" x14ac:dyDescent="0.25">
      <c r="A60" s="7" t="s">
        <v>8</v>
      </c>
      <c r="B60" s="4" t="s">
        <v>4134</v>
      </c>
      <c r="C60" s="4" t="s">
        <v>4242</v>
      </c>
      <c r="D60" s="4" t="s">
        <v>4243</v>
      </c>
      <c r="E60" s="4">
        <v>80</v>
      </c>
      <c r="F60" s="4">
        <v>180</v>
      </c>
    </row>
    <row r="61" spans="1:6" ht="15.6" x14ac:dyDescent="0.25">
      <c r="A61" s="7" t="s">
        <v>8</v>
      </c>
      <c r="B61" s="4" t="s">
        <v>4176</v>
      </c>
      <c r="C61" s="4" t="s">
        <v>4244</v>
      </c>
      <c r="D61" s="4" t="s">
        <v>4245</v>
      </c>
      <c r="E61" s="4">
        <v>20</v>
      </c>
      <c r="F61" s="4">
        <v>100</v>
      </c>
    </row>
    <row r="62" spans="1:6" ht="15.6" x14ac:dyDescent="0.25">
      <c r="A62" s="7" t="s">
        <v>8</v>
      </c>
      <c r="B62" s="4" t="s">
        <v>4134</v>
      </c>
      <c r="C62" s="4" t="s">
        <v>4246</v>
      </c>
      <c r="D62" s="4" t="s">
        <v>4247</v>
      </c>
      <c r="E62" s="4">
        <v>80</v>
      </c>
      <c r="F62" s="4">
        <v>380</v>
      </c>
    </row>
    <row r="63" spans="1:6" ht="15.6" x14ac:dyDescent="0.25">
      <c r="A63" s="7" t="s">
        <v>8</v>
      </c>
      <c r="B63" s="4" t="s">
        <v>4176</v>
      </c>
      <c r="C63" s="4" t="s">
        <v>4248</v>
      </c>
      <c r="D63" s="4" t="s">
        <v>4249</v>
      </c>
      <c r="E63" s="4">
        <v>30</v>
      </c>
      <c r="F63" s="4">
        <v>280</v>
      </c>
    </row>
    <row r="64" spans="1:6" ht="15.6" x14ac:dyDescent="0.25">
      <c r="A64" s="7" t="s">
        <v>9</v>
      </c>
      <c r="B64" s="4" t="s">
        <v>4134</v>
      </c>
      <c r="C64" s="4" t="s">
        <v>3836</v>
      </c>
      <c r="D64" s="4" t="s">
        <v>4250</v>
      </c>
      <c r="E64" s="4">
        <v>100</v>
      </c>
      <c r="F64" s="4">
        <v>880</v>
      </c>
    </row>
    <row r="65" spans="1:6" ht="15.6" x14ac:dyDescent="0.25">
      <c r="A65" s="7" t="s">
        <v>9</v>
      </c>
      <c r="B65" s="4" t="s">
        <v>4134</v>
      </c>
      <c r="C65" s="4" t="s">
        <v>4251</v>
      </c>
      <c r="D65" s="4" t="s">
        <v>4252</v>
      </c>
      <c r="E65" s="4">
        <v>120</v>
      </c>
      <c r="F65" s="4">
        <v>580</v>
      </c>
    </row>
    <row r="66" spans="1:6" ht="15.6" x14ac:dyDescent="0.25">
      <c r="A66" s="7" t="s">
        <v>9</v>
      </c>
      <c r="B66" s="4" t="s">
        <v>4134</v>
      </c>
      <c r="C66" s="4" t="s">
        <v>4253</v>
      </c>
      <c r="D66" s="4" t="s">
        <v>4254</v>
      </c>
      <c r="E66" s="4">
        <v>180</v>
      </c>
      <c r="F66" s="4">
        <v>880</v>
      </c>
    </row>
    <row r="67" spans="1:6" ht="15.6" x14ac:dyDescent="0.25">
      <c r="A67" s="7" t="s">
        <v>9</v>
      </c>
      <c r="B67" s="4" t="s">
        <v>4134</v>
      </c>
      <c r="C67" s="4" t="s">
        <v>3182</v>
      </c>
      <c r="D67" s="4" t="s">
        <v>4148</v>
      </c>
      <c r="E67" s="4">
        <v>80</v>
      </c>
      <c r="F67" s="4">
        <v>1500</v>
      </c>
    </row>
    <row r="68" spans="1:6" ht="15.6" x14ac:dyDescent="0.25">
      <c r="A68" s="7" t="s">
        <v>9</v>
      </c>
      <c r="B68" s="4" t="s">
        <v>4134</v>
      </c>
      <c r="C68" s="4" t="s">
        <v>4255</v>
      </c>
      <c r="D68" s="4" t="s">
        <v>4256</v>
      </c>
      <c r="E68" s="4">
        <v>1</v>
      </c>
      <c r="F68" s="4">
        <v>180</v>
      </c>
    </row>
    <row r="69" spans="1:6" ht="15.6" x14ac:dyDescent="0.25">
      <c r="A69" s="7" t="s">
        <v>9</v>
      </c>
      <c r="B69" s="4" t="s">
        <v>4134</v>
      </c>
      <c r="C69" s="4" t="s">
        <v>4257</v>
      </c>
      <c r="D69" s="4" t="s">
        <v>4258</v>
      </c>
      <c r="E69" s="4">
        <v>80</v>
      </c>
      <c r="F69" s="4">
        <v>680</v>
      </c>
    </row>
    <row r="70" spans="1:6" ht="15.6" x14ac:dyDescent="0.25">
      <c r="A70" s="7" t="s">
        <v>9</v>
      </c>
      <c r="B70" s="4" t="s">
        <v>4259</v>
      </c>
      <c r="C70" s="4" t="s">
        <v>4260</v>
      </c>
      <c r="D70" s="4" t="s">
        <v>4261</v>
      </c>
      <c r="E70" s="4">
        <v>100</v>
      </c>
      <c r="F70" s="4">
        <v>380</v>
      </c>
    </row>
    <row r="71" spans="1:6" ht="15.6" x14ac:dyDescent="0.25">
      <c r="A71" s="7" t="s">
        <v>9</v>
      </c>
      <c r="B71" s="4" t="s">
        <v>4149</v>
      </c>
      <c r="C71" s="4" t="s">
        <v>4150</v>
      </c>
      <c r="D71" s="4" t="s">
        <v>4151</v>
      </c>
      <c r="E71" s="4">
        <v>150</v>
      </c>
      <c r="F71" s="4">
        <v>180</v>
      </c>
    </row>
    <row r="72" spans="1:6" ht="15.6" x14ac:dyDescent="0.25">
      <c r="A72" s="7" t="s">
        <v>9</v>
      </c>
      <c r="B72" s="4" t="s">
        <v>4134</v>
      </c>
      <c r="C72" s="4" t="s">
        <v>4152</v>
      </c>
      <c r="D72" s="4" t="s">
        <v>4153</v>
      </c>
      <c r="E72" s="4">
        <v>50</v>
      </c>
      <c r="F72" s="4">
        <v>400</v>
      </c>
    </row>
    <row r="73" spans="1:6" ht="15.6" x14ac:dyDescent="0.25">
      <c r="A73" s="7" t="s">
        <v>9</v>
      </c>
      <c r="B73" s="4" t="s">
        <v>4262</v>
      </c>
      <c r="C73" s="4" t="s">
        <v>4263</v>
      </c>
      <c r="D73" s="4" t="s">
        <v>4264</v>
      </c>
      <c r="E73" s="4">
        <v>120</v>
      </c>
      <c r="F73" s="4">
        <v>2400</v>
      </c>
    </row>
    <row r="74" spans="1:6" ht="15.6" x14ac:dyDescent="0.25">
      <c r="A74" s="7" t="s">
        <v>9</v>
      </c>
      <c r="B74" s="4" t="s">
        <v>4134</v>
      </c>
      <c r="C74" s="4" t="s">
        <v>4265</v>
      </c>
      <c r="D74" s="4" t="s">
        <v>4266</v>
      </c>
      <c r="E74" s="4">
        <v>80</v>
      </c>
      <c r="F74" s="4">
        <v>380</v>
      </c>
    </row>
    <row r="75" spans="1:6" ht="15.6" x14ac:dyDescent="0.25">
      <c r="A75" s="7" t="s">
        <v>9</v>
      </c>
      <c r="B75" s="4" t="s">
        <v>4157</v>
      </c>
      <c r="C75" s="4" t="s">
        <v>4158</v>
      </c>
      <c r="D75" s="4" t="s">
        <v>4159</v>
      </c>
      <c r="E75" s="4">
        <v>50</v>
      </c>
      <c r="F75" s="4">
        <v>400</v>
      </c>
    </row>
    <row r="76" spans="1:6" ht="15.6" x14ac:dyDescent="0.25">
      <c r="A76" s="7" t="s">
        <v>9</v>
      </c>
      <c r="B76" s="4" t="s">
        <v>4134</v>
      </c>
      <c r="C76" s="4" t="s">
        <v>4160</v>
      </c>
      <c r="D76" s="4" t="s">
        <v>4161</v>
      </c>
      <c r="E76" s="4">
        <v>100</v>
      </c>
      <c r="F76" s="4">
        <v>560</v>
      </c>
    </row>
    <row r="77" spans="1:6" ht="15.6" x14ac:dyDescent="0.25">
      <c r="A77" s="7" t="s">
        <v>9</v>
      </c>
      <c r="B77" s="4" t="s">
        <v>4134</v>
      </c>
      <c r="C77" s="4" t="s">
        <v>3739</v>
      </c>
      <c r="D77" s="4" t="s">
        <v>4162</v>
      </c>
      <c r="E77" s="4">
        <v>80</v>
      </c>
      <c r="F77" s="4">
        <v>880</v>
      </c>
    </row>
    <row r="78" spans="1:6" ht="15.6" x14ac:dyDescent="0.25">
      <c r="A78" s="7" t="s">
        <v>9</v>
      </c>
      <c r="B78" s="4" t="s">
        <v>4134</v>
      </c>
      <c r="C78" s="4" t="s">
        <v>4267</v>
      </c>
      <c r="D78" s="4" t="s">
        <v>4268</v>
      </c>
      <c r="E78" s="4">
        <v>180</v>
      </c>
      <c r="F78" s="4">
        <v>680</v>
      </c>
    </row>
    <row r="79" spans="1:6" ht="15.6" x14ac:dyDescent="0.25">
      <c r="A79" s="7" t="s">
        <v>9</v>
      </c>
      <c r="B79" s="4" t="s">
        <v>4134</v>
      </c>
      <c r="C79" s="4" t="s">
        <v>2422</v>
      </c>
      <c r="D79" s="4" t="s">
        <v>4163</v>
      </c>
      <c r="E79" s="4">
        <v>50</v>
      </c>
      <c r="F79" s="4">
        <v>400</v>
      </c>
    </row>
    <row r="80" spans="1:6" ht="15.6" x14ac:dyDescent="0.25">
      <c r="A80" s="7" t="s">
        <v>9</v>
      </c>
      <c r="B80" s="4" t="s">
        <v>4149</v>
      </c>
      <c r="C80" s="4" t="s">
        <v>4164</v>
      </c>
      <c r="D80" s="4" t="s">
        <v>4165</v>
      </c>
      <c r="E80" s="4">
        <v>130</v>
      </c>
      <c r="F80" s="4">
        <v>180</v>
      </c>
    </row>
    <row r="81" spans="1:6" ht="15.6" x14ac:dyDescent="0.25">
      <c r="A81" s="7" t="s">
        <v>9</v>
      </c>
      <c r="B81" s="4" t="s">
        <v>4134</v>
      </c>
      <c r="C81" s="4" t="s">
        <v>4269</v>
      </c>
      <c r="D81" s="4" t="s">
        <v>4270</v>
      </c>
      <c r="E81" s="4">
        <v>100</v>
      </c>
      <c r="F81" s="4">
        <v>880</v>
      </c>
    </row>
    <row r="82" spans="1:6" ht="15.6" x14ac:dyDescent="0.25">
      <c r="A82" s="7" t="s">
        <v>9</v>
      </c>
      <c r="B82" s="4" t="s">
        <v>4166</v>
      </c>
      <c r="C82" s="4" t="s">
        <v>4167</v>
      </c>
      <c r="D82" s="4" t="s">
        <v>4168</v>
      </c>
      <c r="E82" s="4">
        <v>100</v>
      </c>
      <c r="F82" s="4">
        <v>380</v>
      </c>
    </row>
    <row r="83" spans="1:6" ht="15.6" x14ac:dyDescent="0.25">
      <c r="A83" s="7" t="s">
        <v>9</v>
      </c>
      <c r="B83" s="4" t="s">
        <v>4134</v>
      </c>
      <c r="C83" s="4" t="s">
        <v>2888</v>
      </c>
      <c r="D83" s="4" t="s">
        <v>4169</v>
      </c>
      <c r="E83" s="4"/>
      <c r="F83" s="4"/>
    </row>
    <row r="84" spans="1:6" ht="15.6" x14ac:dyDescent="0.25">
      <c r="A84" s="7" t="s">
        <v>9</v>
      </c>
      <c r="B84" s="4" t="s">
        <v>4271</v>
      </c>
      <c r="C84" s="4" t="s">
        <v>4272</v>
      </c>
      <c r="D84" s="4" t="s">
        <v>4273</v>
      </c>
      <c r="E84" s="4">
        <v>280</v>
      </c>
      <c r="F84" s="4">
        <v>1280</v>
      </c>
    </row>
    <row r="85" spans="1:6" ht="15.6" x14ac:dyDescent="0.25">
      <c r="A85" s="7" t="s">
        <v>9</v>
      </c>
      <c r="B85" s="4" t="s">
        <v>4274</v>
      </c>
      <c r="C85" s="4" t="s">
        <v>4275</v>
      </c>
      <c r="D85" s="4" t="s">
        <v>4276</v>
      </c>
      <c r="E85" s="4">
        <v>680</v>
      </c>
      <c r="F85" s="4">
        <v>1280</v>
      </c>
    </row>
    <row r="86" spans="1:6" ht="15.6" x14ac:dyDescent="0.25">
      <c r="A86" s="7" t="s">
        <v>9</v>
      </c>
      <c r="B86" s="4" t="s">
        <v>4277</v>
      </c>
      <c r="C86" s="4" t="s">
        <v>4278</v>
      </c>
      <c r="D86" s="4" t="s">
        <v>4279</v>
      </c>
      <c r="E86" s="4">
        <v>180</v>
      </c>
      <c r="F86" s="4">
        <v>1280</v>
      </c>
    </row>
    <row r="87" spans="1:6" ht="15.6" x14ac:dyDescent="0.25">
      <c r="A87" s="7" t="s">
        <v>9</v>
      </c>
      <c r="B87" s="4" t="s">
        <v>4280</v>
      </c>
      <c r="C87" s="4" t="s">
        <v>4281</v>
      </c>
      <c r="D87" s="4" t="s">
        <v>4282</v>
      </c>
      <c r="E87" s="4">
        <v>280</v>
      </c>
      <c r="F87" s="4">
        <v>1280</v>
      </c>
    </row>
    <row r="88" spans="1:6" ht="15.6" x14ac:dyDescent="0.25">
      <c r="A88" s="7" t="s">
        <v>9</v>
      </c>
      <c r="B88" s="4" t="s">
        <v>4283</v>
      </c>
      <c r="C88" s="4" t="s">
        <v>4284</v>
      </c>
      <c r="D88" s="4" t="s">
        <v>4285</v>
      </c>
      <c r="E88" s="4">
        <v>280</v>
      </c>
      <c r="F88" s="4">
        <v>1280</v>
      </c>
    </row>
    <row r="89" spans="1:6" ht="15.6" x14ac:dyDescent="0.25">
      <c r="A89" s="7" t="s">
        <v>9</v>
      </c>
      <c r="B89" s="4" t="s">
        <v>4286</v>
      </c>
      <c r="C89" s="4" t="s">
        <v>4287</v>
      </c>
      <c r="D89" s="4" t="s">
        <v>4288</v>
      </c>
      <c r="E89" s="4">
        <v>680</v>
      </c>
      <c r="F89" s="4">
        <v>1280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4289</v>
      </c>
      <c r="C2" s="4" t="s">
        <v>4290</v>
      </c>
      <c r="D2" s="4" t="s">
        <v>4291</v>
      </c>
      <c r="E2" s="4">
        <v>80</v>
      </c>
      <c r="F2" s="4">
        <v>570</v>
      </c>
    </row>
    <row r="3" spans="1:6" ht="15.6" x14ac:dyDescent="0.25">
      <c r="A3" s="7" t="s">
        <v>15</v>
      </c>
      <c r="B3" s="4" t="s">
        <v>4292</v>
      </c>
      <c r="C3" s="4" t="s">
        <v>4293</v>
      </c>
      <c r="D3" s="4" t="s">
        <v>4294</v>
      </c>
      <c r="E3" s="4">
        <v>80</v>
      </c>
      <c r="F3" s="4">
        <v>900</v>
      </c>
    </row>
    <row r="4" spans="1:6" ht="15.6" x14ac:dyDescent="0.25">
      <c r="A4" s="7" t="s">
        <v>15</v>
      </c>
      <c r="B4" s="4" t="s">
        <v>4295</v>
      </c>
      <c r="C4" s="4" t="s">
        <v>4296</v>
      </c>
      <c r="D4" s="4" t="s">
        <v>4297</v>
      </c>
      <c r="E4" s="4">
        <v>80</v>
      </c>
      <c r="F4" s="4">
        <v>570</v>
      </c>
    </row>
    <row r="5" spans="1:6" ht="15.6" x14ac:dyDescent="0.25">
      <c r="A5" s="7" t="s">
        <v>15</v>
      </c>
      <c r="B5" s="4" t="s">
        <v>4298</v>
      </c>
      <c r="C5" s="4" t="s">
        <v>4299</v>
      </c>
      <c r="D5" s="4" t="s">
        <v>4300</v>
      </c>
      <c r="E5" s="4">
        <v>100</v>
      </c>
      <c r="F5" s="4">
        <v>900</v>
      </c>
    </row>
    <row r="6" spans="1:6" ht="15.6" x14ac:dyDescent="0.25">
      <c r="A6" s="7" t="s">
        <v>15</v>
      </c>
      <c r="B6" s="4" t="s">
        <v>4298</v>
      </c>
      <c r="C6" s="4" t="s">
        <v>1546</v>
      </c>
      <c r="D6" s="4" t="s">
        <v>4301</v>
      </c>
      <c r="E6" s="4">
        <v>100</v>
      </c>
      <c r="F6" s="4">
        <v>600</v>
      </c>
    </row>
    <row r="7" spans="1:6" ht="15.6" x14ac:dyDescent="0.25">
      <c r="A7" s="7" t="s">
        <v>15</v>
      </c>
      <c r="B7" s="4" t="s">
        <v>4298</v>
      </c>
      <c r="C7" s="4" t="s">
        <v>4302</v>
      </c>
      <c r="D7" s="4" t="s">
        <v>4303</v>
      </c>
      <c r="E7" s="4">
        <v>80</v>
      </c>
      <c r="F7" s="4">
        <v>660</v>
      </c>
    </row>
    <row r="8" spans="1:6" ht="15.6" x14ac:dyDescent="0.25">
      <c r="A8" s="7" t="s">
        <v>15</v>
      </c>
      <c r="B8" s="4" t="s">
        <v>4298</v>
      </c>
      <c r="C8" s="4" t="s">
        <v>4304</v>
      </c>
      <c r="D8" s="4" t="s">
        <v>4305</v>
      </c>
      <c r="E8" s="4">
        <v>100</v>
      </c>
      <c r="F8" s="4">
        <v>580</v>
      </c>
    </row>
    <row r="9" spans="1:6" ht="15.6" x14ac:dyDescent="0.25">
      <c r="A9" s="7" t="s">
        <v>15</v>
      </c>
      <c r="B9" s="4" t="s">
        <v>4298</v>
      </c>
      <c r="C9" s="4" t="s">
        <v>1615</v>
      </c>
      <c r="D9" s="4" t="s">
        <v>4306</v>
      </c>
      <c r="E9" s="4">
        <v>60</v>
      </c>
      <c r="F9" s="4">
        <v>380</v>
      </c>
    </row>
    <row r="10" spans="1:6" ht="15.6" x14ac:dyDescent="0.25">
      <c r="A10" s="7" t="s">
        <v>11</v>
      </c>
      <c r="B10" s="4" t="s">
        <v>4292</v>
      </c>
      <c r="C10" s="4" t="s">
        <v>4307</v>
      </c>
      <c r="D10" s="4" t="s">
        <v>4308</v>
      </c>
      <c r="E10" s="4">
        <v>188</v>
      </c>
      <c r="F10" s="4">
        <v>688</v>
      </c>
    </row>
    <row r="11" spans="1:6" ht="15.6" x14ac:dyDescent="0.25">
      <c r="A11" s="7" t="s">
        <v>11</v>
      </c>
      <c r="B11" s="4" t="s">
        <v>4292</v>
      </c>
      <c r="C11" s="4" t="s">
        <v>4309</v>
      </c>
      <c r="D11" s="4" t="s">
        <v>4310</v>
      </c>
      <c r="E11" s="4">
        <v>180</v>
      </c>
      <c r="F11" s="4">
        <v>580</v>
      </c>
    </row>
    <row r="12" spans="1:6" ht="15.6" x14ac:dyDescent="0.25">
      <c r="A12" s="7" t="s">
        <v>11</v>
      </c>
      <c r="B12" s="4" t="s">
        <v>4311</v>
      </c>
      <c r="C12" s="4" t="s">
        <v>4312</v>
      </c>
      <c r="D12" s="4" t="s">
        <v>4313</v>
      </c>
      <c r="E12" s="4">
        <v>50</v>
      </c>
      <c r="F12" s="4">
        <v>100</v>
      </c>
    </row>
    <row r="13" spans="1:6" ht="15.6" x14ac:dyDescent="0.25">
      <c r="A13" s="7" t="s">
        <v>11</v>
      </c>
      <c r="B13" s="4" t="s">
        <v>4311</v>
      </c>
      <c r="C13" s="4" t="s">
        <v>4314</v>
      </c>
      <c r="D13" s="4" t="s">
        <v>4315</v>
      </c>
      <c r="E13" s="4">
        <v>50</v>
      </c>
      <c r="F13" s="4">
        <v>100</v>
      </c>
    </row>
    <row r="14" spans="1:6" ht="15.6" x14ac:dyDescent="0.25">
      <c r="A14" s="7" t="s">
        <v>11</v>
      </c>
      <c r="B14" s="4" t="s">
        <v>4316</v>
      </c>
      <c r="C14" s="4" t="s">
        <v>4317</v>
      </c>
      <c r="D14" s="4" t="s">
        <v>4318</v>
      </c>
      <c r="E14" s="4">
        <v>60</v>
      </c>
      <c r="F14" s="4">
        <v>80</v>
      </c>
    </row>
    <row r="15" spans="1:6" ht="15.6" x14ac:dyDescent="0.25">
      <c r="A15" s="7" t="s">
        <v>10</v>
      </c>
      <c r="B15" s="4" t="s">
        <v>4298</v>
      </c>
      <c r="C15" s="4" t="s">
        <v>4319</v>
      </c>
      <c r="D15" s="4" t="s">
        <v>4320</v>
      </c>
      <c r="E15" s="4">
        <v>90</v>
      </c>
      <c r="F15" s="4">
        <v>880</v>
      </c>
    </row>
    <row r="16" spans="1:6" ht="15.6" x14ac:dyDescent="0.25">
      <c r="A16" s="7" t="s">
        <v>13</v>
      </c>
      <c r="B16" s="4" t="s">
        <v>4321</v>
      </c>
      <c r="C16" s="4" t="s">
        <v>4322</v>
      </c>
      <c r="D16" s="4" t="s">
        <v>4323</v>
      </c>
      <c r="E16" s="4">
        <v>29</v>
      </c>
      <c r="F16" s="4">
        <v>180</v>
      </c>
    </row>
    <row r="17" spans="1:6" ht="15.6" x14ac:dyDescent="0.25">
      <c r="A17" s="7" t="s">
        <v>13</v>
      </c>
      <c r="B17" s="4" t="s">
        <v>4324</v>
      </c>
      <c r="C17" s="4" t="s">
        <v>4325</v>
      </c>
      <c r="D17" s="4" t="s">
        <v>4326</v>
      </c>
      <c r="E17" s="4">
        <v>20</v>
      </c>
      <c r="F17" s="4">
        <v>140</v>
      </c>
    </row>
    <row r="18" spans="1:6" ht="15.6" x14ac:dyDescent="0.25">
      <c r="A18" s="7" t="s">
        <v>14</v>
      </c>
      <c r="B18" s="4" t="s">
        <v>4292</v>
      </c>
      <c r="C18" s="4" t="s">
        <v>4327</v>
      </c>
      <c r="D18" s="4" t="s">
        <v>4328</v>
      </c>
      <c r="E18" s="4">
        <v>80</v>
      </c>
      <c r="F18" s="4">
        <v>720</v>
      </c>
    </row>
    <row r="19" spans="1:6" ht="15.6" x14ac:dyDescent="0.25">
      <c r="A19" s="7" t="s">
        <v>14</v>
      </c>
      <c r="B19" s="4" t="s">
        <v>4298</v>
      </c>
      <c r="C19" s="4" t="s">
        <v>3182</v>
      </c>
      <c r="D19" s="4" t="s">
        <v>4329</v>
      </c>
      <c r="E19" s="4">
        <v>80</v>
      </c>
      <c r="F19" s="4">
        <v>1500</v>
      </c>
    </row>
    <row r="20" spans="1:6" ht="15.6" x14ac:dyDescent="0.25">
      <c r="A20" s="7" t="s">
        <v>14</v>
      </c>
      <c r="B20" s="4" t="s">
        <v>4289</v>
      </c>
      <c r="C20" s="4" t="s">
        <v>4330</v>
      </c>
      <c r="D20" s="4" t="s">
        <v>4331</v>
      </c>
      <c r="E20" s="4">
        <v>120</v>
      </c>
      <c r="F20" s="4">
        <v>690</v>
      </c>
    </row>
    <row r="21" spans="1:6" ht="15.6" x14ac:dyDescent="0.25">
      <c r="A21" s="7" t="s">
        <v>14</v>
      </c>
      <c r="B21" s="4" t="s">
        <v>4292</v>
      </c>
      <c r="C21" s="4" t="s">
        <v>4332</v>
      </c>
      <c r="D21" s="4" t="s">
        <v>4333</v>
      </c>
      <c r="E21" s="4">
        <v>100</v>
      </c>
      <c r="F21" s="4">
        <v>1020</v>
      </c>
    </row>
    <row r="22" spans="1:6" ht="15.6" x14ac:dyDescent="0.25">
      <c r="A22" s="7" t="s">
        <v>14</v>
      </c>
      <c r="B22" s="4" t="s">
        <v>4289</v>
      </c>
      <c r="C22" s="4" t="s">
        <v>4290</v>
      </c>
      <c r="D22" s="4" t="s">
        <v>4291</v>
      </c>
      <c r="E22" s="4">
        <v>80</v>
      </c>
      <c r="F22" s="4">
        <v>570</v>
      </c>
    </row>
    <row r="23" spans="1:6" ht="15.6" x14ac:dyDescent="0.25">
      <c r="A23" s="7" t="s">
        <v>14</v>
      </c>
      <c r="B23" s="4" t="s">
        <v>4292</v>
      </c>
      <c r="C23" s="4" t="s">
        <v>2708</v>
      </c>
      <c r="D23" s="4" t="s">
        <v>4334</v>
      </c>
      <c r="E23" s="4">
        <v>126</v>
      </c>
      <c r="F23" s="4">
        <v>480</v>
      </c>
    </row>
    <row r="24" spans="1:6" ht="15.6" x14ac:dyDescent="0.25">
      <c r="A24" s="7" t="s">
        <v>14</v>
      </c>
      <c r="B24" s="4" t="s">
        <v>4324</v>
      </c>
      <c r="C24" s="4" t="s">
        <v>4325</v>
      </c>
      <c r="D24" s="4" t="s">
        <v>4326</v>
      </c>
      <c r="E24" s="4">
        <v>20</v>
      </c>
      <c r="F24" s="4">
        <v>140</v>
      </c>
    </row>
    <row r="25" spans="1:6" ht="15.6" x14ac:dyDescent="0.25">
      <c r="A25" s="7" t="s">
        <v>14</v>
      </c>
      <c r="B25" s="4" t="s">
        <v>4289</v>
      </c>
      <c r="C25" s="4" t="s">
        <v>4335</v>
      </c>
      <c r="D25" s="4" t="s">
        <v>4336</v>
      </c>
      <c r="E25" s="4">
        <v>80</v>
      </c>
      <c r="F25" s="4">
        <v>960</v>
      </c>
    </row>
    <row r="26" spans="1:6" ht="15.6" x14ac:dyDescent="0.25">
      <c r="A26" s="7" t="s">
        <v>14</v>
      </c>
      <c r="B26" s="4" t="s">
        <v>4337</v>
      </c>
      <c r="C26" s="4" t="s">
        <v>4338</v>
      </c>
      <c r="D26" s="4" t="s">
        <v>4339</v>
      </c>
      <c r="E26" s="4">
        <v>50</v>
      </c>
      <c r="F26" s="4">
        <v>150</v>
      </c>
    </row>
    <row r="27" spans="1:6" ht="15.6" x14ac:dyDescent="0.25">
      <c r="A27" s="7" t="s">
        <v>14</v>
      </c>
      <c r="B27" s="4" t="s">
        <v>4295</v>
      </c>
      <c r="C27" s="4" t="s">
        <v>4296</v>
      </c>
      <c r="D27" s="4" t="s">
        <v>4297</v>
      </c>
      <c r="E27" s="4">
        <v>80</v>
      </c>
      <c r="F27" s="4">
        <v>570</v>
      </c>
    </row>
    <row r="28" spans="1:6" ht="15.6" x14ac:dyDescent="0.25">
      <c r="A28" s="7" t="s">
        <v>14</v>
      </c>
      <c r="B28" s="4" t="s">
        <v>4340</v>
      </c>
      <c r="C28" s="4" t="s">
        <v>4341</v>
      </c>
      <c r="D28" s="4" t="s">
        <v>4342</v>
      </c>
      <c r="E28" s="4">
        <v>80</v>
      </c>
      <c r="F28" s="4">
        <v>480</v>
      </c>
    </row>
    <row r="29" spans="1:6" ht="15.6" x14ac:dyDescent="0.25">
      <c r="A29" s="7" t="s">
        <v>14</v>
      </c>
      <c r="B29" s="4" t="s">
        <v>4298</v>
      </c>
      <c r="C29" s="4" t="s">
        <v>4299</v>
      </c>
      <c r="D29" s="4" t="s">
        <v>4300</v>
      </c>
      <c r="E29" s="4">
        <v>100</v>
      </c>
      <c r="F29" s="4">
        <v>900</v>
      </c>
    </row>
    <row r="30" spans="1:6" ht="15.6" x14ac:dyDescent="0.25">
      <c r="A30" s="7" t="s">
        <v>14</v>
      </c>
      <c r="B30" s="4" t="s">
        <v>4340</v>
      </c>
      <c r="C30" s="4" t="s">
        <v>4343</v>
      </c>
      <c r="D30" s="4" t="s">
        <v>4344</v>
      </c>
      <c r="E30" s="4">
        <v>120</v>
      </c>
      <c r="F30" s="4">
        <v>900</v>
      </c>
    </row>
    <row r="31" spans="1:6" ht="15.6" x14ac:dyDescent="0.25">
      <c r="A31" s="7" t="s">
        <v>14</v>
      </c>
      <c r="B31" s="4" t="s">
        <v>4337</v>
      </c>
      <c r="C31" s="4" t="s">
        <v>4345</v>
      </c>
      <c r="D31" s="4" t="s">
        <v>4346</v>
      </c>
      <c r="E31" s="4">
        <v>88</v>
      </c>
      <c r="F31" s="4">
        <v>540</v>
      </c>
    </row>
    <row r="32" spans="1:6" ht="15.6" x14ac:dyDescent="0.25">
      <c r="A32" s="7" t="s">
        <v>14</v>
      </c>
      <c r="B32" s="4" t="s">
        <v>4289</v>
      </c>
      <c r="C32" s="4" t="s">
        <v>4347</v>
      </c>
      <c r="D32" s="4" t="s">
        <v>4348</v>
      </c>
      <c r="E32" s="4">
        <v>80</v>
      </c>
      <c r="F32" s="4">
        <v>560</v>
      </c>
    </row>
    <row r="33" spans="1:6" ht="15.6" x14ac:dyDescent="0.25">
      <c r="A33" s="7" t="s">
        <v>14</v>
      </c>
      <c r="B33" s="4" t="s">
        <v>4298</v>
      </c>
      <c r="C33" s="4" t="s">
        <v>4349</v>
      </c>
      <c r="D33" s="4" t="s">
        <v>4350</v>
      </c>
      <c r="E33" s="4">
        <v>100</v>
      </c>
      <c r="F33" s="4">
        <v>600</v>
      </c>
    </row>
    <row r="34" spans="1:6" ht="15.6" x14ac:dyDescent="0.25">
      <c r="A34" s="7" t="s">
        <v>14</v>
      </c>
      <c r="B34" s="4" t="s">
        <v>4295</v>
      </c>
      <c r="C34" s="4" t="s">
        <v>4351</v>
      </c>
      <c r="D34" s="4" t="s">
        <v>4352</v>
      </c>
      <c r="E34" s="4">
        <v>60</v>
      </c>
      <c r="F34" s="4">
        <v>380</v>
      </c>
    </row>
    <row r="35" spans="1:6" ht="15.6" x14ac:dyDescent="0.25">
      <c r="A35" s="7" t="s">
        <v>14</v>
      </c>
      <c r="B35" s="4" t="s">
        <v>4353</v>
      </c>
      <c r="C35" s="4" t="s">
        <v>4354</v>
      </c>
      <c r="D35" s="4" t="s">
        <v>4355</v>
      </c>
      <c r="E35" s="4">
        <v>80</v>
      </c>
      <c r="F35" s="4">
        <v>180</v>
      </c>
    </row>
    <row r="36" spans="1:6" ht="15.6" x14ac:dyDescent="0.25">
      <c r="A36" s="7" t="s">
        <v>14</v>
      </c>
      <c r="B36" s="4" t="s">
        <v>4356</v>
      </c>
      <c r="C36" s="4" t="s">
        <v>4357</v>
      </c>
      <c r="D36" s="4" t="s">
        <v>4358</v>
      </c>
      <c r="E36" s="4">
        <v>120</v>
      </c>
      <c r="F36" s="4">
        <v>280</v>
      </c>
    </row>
    <row r="37" spans="1:6" ht="15.6" x14ac:dyDescent="0.25">
      <c r="A37" s="7" t="s">
        <v>8</v>
      </c>
      <c r="B37" s="4" t="s">
        <v>4359</v>
      </c>
      <c r="C37" s="4" t="s">
        <v>4360</v>
      </c>
      <c r="D37" s="4" t="s">
        <v>4361</v>
      </c>
      <c r="E37" s="4">
        <v>40</v>
      </c>
      <c r="F37" s="4">
        <v>280</v>
      </c>
    </row>
    <row r="38" spans="1:6" ht="15.6" x14ac:dyDescent="0.25">
      <c r="A38" s="7" t="s">
        <v>8</v>
      </c>
      <c r="B38" s="4" t="s">
        <v>4298</v>
      </c>
      <c r="C38" s="4" t="s">
        <v>4362</v>
      </c>
      <c r="D38" s="4" t="s">
        <v>4363</v>
      </c>
      <c r="E38" s="4">
        <v>120</v>
      </c>
      <c r="F38" s="4">
        <v>680</v>
      </c>
    </row>
    <row r="39" spans="1:6" ht="15.6" x14ac:dyDescent="0.25">
      <c r="A39" s="7" t="s">
        <v>8</v>
      </c>
      <c r="B39" s="4" t="s">
        <v>4359</v>
      </c>
      <c r="C39" s="4" t="s">
        <v>3811</v>
      </c>
      <c r="D39" s="4" t="s">
        <v>4364</v>
      </c>
      <c r="E39" s="4">
        <v>40</v>
      </c>
      <c r="F39" s="4">
        <v>280</v>
      </c>
    </row>
    <row r="40" spans="1:6" ht="15.6" x14ac:dyDescent="0.25">
      <c r="A40" s="7" t="s">
        <v>8</v>
      </c>
      <c r="B40" s="4" t="s">
        <v>4365</v>
      </c>
      <c r="C40" s="4" t="s">
        <v>4366</v>
      </c>
      <c r="D40" s="4" t="s">
        <v>4367</v>
      </c>
      <c r="E40" s="4">
        <v>80</v>
      </c>
      <c r="F40" s="4">
        <v>680</v>
      </c>
    </row>
    <row r="41" spans="1:6" ht="15.6" x14ac:dyDescent="0.25">
      <c r="A41" s="7" t="s">
        <v>8</v>
      </c>
      <c r="B41" s="4" t="s">
        <v>4292</v>
      </c>
      <c r="C41" s="4" t="s">
        <v>4293</v>
      </c>
      <c r="D41" s="4" t="s">
        <v>4294</v>
      </c>
      <c r="E41" s="4">
        <v>80</v>
      </c>
      <c r="F41" s="4">
        <v>900</v>
      </c>
    </row>
    <row r="42" spans="1:6" ht="15.6" x14ac:dyDescent="0.25">
      <c r="A42" s="7" t="s">
        <v>8</v>
      </c>
      <c r="B42" s="4" t="s">
        <v>4298</v>
      </c>
      <c r="C42" s="4" t="s">
        <v>4299</v>
      </c>
      <c r="D42" s="4" t="s">
        <v>4300</v>
      </c>
      <c r="E42" s="4">
        <v>100</v>
      </c>
      <c r="F42" s="4">
        <v>900</v>
      </c>
    </row>
    <row r="43" spans="1:6" ht="15.6" x14ac:dyDescent="0.25">
      <c r="A43" s="7" t="s">
        <v>8</v>
      </c>
      <c r="B43" s="4" t="s">
        <v>4298</v>
      </c>
      <c r="C43" s="4" t="s">
        <v>1546</v>
      </c>
      <c r="D43" s="4" t="s">
        <v>4301</v>
      </c>
      <c r="E43" s="4">
        <v>100</v>
      </c>
      <c r="F43" s="4">
        <v>600</v>
      </c>
    </row>
    <row r="44" spans="1:6" ht="15.6" x14ac:dyDescent="0.25">
      <c r="A44" s="7" t="s">
        <v>8</v>
      </c>
      <c r="B44" s="4" t="s">
        <v>4298</v>
      </c>
      <c r="C44" s="4" t="s">
        <v>4302</v>
      </c>
      <c r="D44" s="4" t="s">
        <v>4303</v>
      </c>
      <c r="E44" s="4">
        <v>80</v>
      </c>
      <c r="F44" s="4">
        <v>660</v>
      </c>
    </row>
    <row r="45" spans="1:6" ht="15.6" x14ac:dyDescent="0.25">
      <c r="A45" s="7" t="s">
        <v>8</v>
      </c>
      <c r="B45" s="4" t="s">
        <v>4368</v>
      </c>
      <c r="C45" s="4" t="s">
        <v>4369</v>
      </c>
      <c r="D45" s="4" t="s">
        <v>4370</v>
      </c>
      <c r="E45" s="4">
        <v>50</v>
      </c>
      <c r="F45" s="4">
        <v>280</v>
      </c>
    </row>
    <row r="46" spans="1:6" ht="15.6" x14ac:dyDescent="0.25">
      <c r="A46" s="7" t="s">
        <v>8</v>
      </c>
      <c r="B46" s="4" t="s">
        <v>4298</v>
      </c>
      <c r="C46" s="4" t="s">
        <v>4304</v>
      </c>
      <c r="D46" s="4" t="s">
        <v>4305</v>
      </c>
      <c r="E46" s="4">
        <v>100</v>
      </c>
      <c r="F46" s="4">
        <v>580</v>
      </c>
    </row>
    <row r="47" spans="1:6" ht="15.6" x14ac:dyDescent="0.25">
      <c r="A47" s="7" t="s">
        <v>8</v>
      </c>
      <c r="B47" s="4" t="s">
        <v>4298</v>
      </c>
      <c r="C47" s="4" t="s">
        <v>1615</v>
      </c>
      <c r="D47" s="4" t="s">
        <v>4306</v>
      </c>
      <c r="E47" s="4">
        <v>60</v>
      </c>
      <c r="F47" s="4">
        <v>380</v>
      </c>
    </row>
    <row r="48" spans="1:6" ht="15.6" x14ac:dyDescent="0.25">
      <c r="A48" s="7" t="s">
        <v>8</v>
      </c>
      <c r="B48" s="4" t="s">
        <v>4368</v>
      </c>
      <c r="C48" s="4" t="s">
        <v>4371</v>
      </c>
      <c r="D48" s="4" t="s">
        <v>4372</v>
      </c>
      <c r="E48" s="4">
        <v>50</v>
      </c>
      <c r="F48" s="4">
        <v>280</v>
      </c>
    </row>
    <row r="49" spans="1:6" ht="15.6" x14ac:dyDescent="0.25">
      <c r="A49" s="7" t="s">
        <v>8</v>
      </c>
      <c r="B49" s="4" t="s">
        <v>4368</v>
      </c>
      <c r="C49" s="4" t="s">
        <v>4373</v>
      </c>
      <c r="D49" s="4" t="s">
        <v>4374</v>
      </c>
      <c r="E49" s="4">
        <v>50</v>
      </c>
      <c r="F49" s="4">
        <v>280</v>
      </c>
    </row>
    <row r="50" spans="1:6" ht="15.6" x14ac:dyDescent="0.25">
      <c r="A50" s="7" t="s">
        <v>8</v>
      </c>
      <c r="B50" s="4" t="s">
        <v>4368</v>
      </c>
      <c r="C50" s="4" t="s">
        <v>4375</v>
      </c>
      <c r="D50" s="4" t="s">
        <v>4376</v>
      </c>
      <c r="E50" s="4">
        <v>50</v>
      </c>
      <c r="F50" s="4">
        <v>280</v>
      </c>
    </row>
    <row r="51" spans="1:6" ht="15.6" x14ac:dyDescent="0.25">
      <c r="A51" s="7" t="s">
        <v>8</v>
      </c>
      <c r="B51" s="4" t="s">
        <v>4356</v>
      </c>
      <c r="C51" s="4" t="s">
        <v>4377</v>
      </c>
      <c r="D51" s="4" t="s">
        <v>4378</v>
      </c>
      <c r="E51" s="4">
        <v>50</v>
      </c>
      <c r="F51" s="4">
        <v>120</v>
      </c>
    </row>
    <row r="52" spans="1:6" ht="15.6" x14ac:dyDescent="0.25">
      <c r="A52" s="7" t="s">
        <v>8</v>
      </c>
      <c r="B52" s="4" t="s">
        <v>4368</v>
      </c>
      <c r="C52" s="4" t="s">
        <v>4379</v>
      </c>
      <c r="D52" s="4" t="s">
        <v>4380</v>
      </c>
      <c r="E52" s="4">
        <v>50</v>
      </c>
      <c r="F52" s="4">
        <v>280</v>
      </c>
    </row>
    <row r="53" spans="1:6" ht="15.6" x14ac:dyDescent="0.25">
      <c r="A53" s="7" t="s">
        <v>8</v>
      </c>
      <c r="B53" s="4" t="s">
        <v>4368</v>
      </c>
      <c r="C53" s="4" t="s">
        <v>4381</v>
      </c>
      <c r="D53" s="4" t="s">
        <v>4382</v>
      </c>
      <c r="E53" s="4">
        <v>50</v>
      </c>
      <c r="F53" s="4">
        <v>280</v>
      </c>
    </row>
    <row r="54" spans="1:6" ht="15.6" x14ac:dyDescent="0.25">
      <c r="A54" s="7" t="s">
        <v>8</v>
      </c>
      <c r="B54" s="4" t="s">
        <v>4368</v>
      </c>
      <c r="C54" s="4" t="s">
        <v>4383</v>
      </c>
      <c r="D54" s="4" t="s">
        <v>4384</v>
      </c>
      <c r="E54" s="4">
        <v>50</v>
      </c>
      <c r="F54" s="4">
        <v>180</v>
      </c>
    </row>
    <row r="55" spans="1:6" ht="15.6" x14ac:dyDescent="0.25">
      <c r="A55" s="7" t="s">
        <v>8</v>
      </c>
      <c r="B55" s="4" t="s">
        <v>4368</v>
      </c>
      <c r="C55" s="4" t="s">
        <v>4385</v>
      </c>
      <c r="D55" s="4" t="s">
        <v>4386</v>
      </c>
      <c r="E55" s="4">
        <v>50</v>
      </c>
      <c r="F55" s="4">
        <v>280</v>
      </c>
    </row>
    <row r="56" spans="1:6" ht="15.6" x14ac:dyDescent="0.25">
      <c r="A56" s="7" t="s">
        <v>8</v>
      </c>
      <c r="B56" s="4" t="s">
        <v>4292</v>
      </c>
      <c r="C56" s="4" t="s">
        <v>4387</v>
      </c>
      <c r="D56" s="4" t="s">
        <v>4388</v>
      </c>
      <c r="E56" s="4">
        <v>280</v>
      </c>
      <c r="F56" s="4">
        <v>1680</v>
      </c>
    </row>
    <row r="57" spans="1:6" ht="15.6" x14ac:dyDescent="0.25">
      <c r="A57" s="7" t="s">
        <v>9</v>
      </c>
      <c r="B57" s="4" t="s">
        <v>4389</v>
      </c>
      <c r="C57" s="4" t="s">
        <v>4390</v>
      </c>
      <c r="D57" s="4" t="s">
        <v>4391</v>
      </c>
      <c r="E57" s="4">
        <v>20</v>
      </c>
      <c r="F57" s="4">
        <v>280</v>
      </c>
    </row>
    <row r="58" spans="1:6" ht="15.6" x14ac:dyDescent="0.25">
      <c r="A58" s="7" t="s">
        <v>9</v>
      </c>
      <c r="B58" s="4" t="s">
        <v>4289</v>
      </c>
      <c r="C58" s="4" t="s">
        <v>4392</v>
      </c>
      <c r="D58" s="4" t="s">
        <v>4393</v>
      </c>
      <c r="E58" s="4">
        <v>80</v>
      </c>
      <c r="F58" s="4">
        <v>2160</v>
      </c>
    </row>
    <row r="59" spans="1:6" ht="15.6" x14ac:dyDescent="0.25">
      <c r="A59" s="7" t="s">
        <v>9</v>
      </c>
      <c r="B59" s="4" t="s">
        <v>4389</v>
      </c>
      <c r="C59" s="4" t="s">
        <v>4394</v>
      </c>
      <c r="D59" s="4" t="s">
        <v>4395</v>
      </c>
      <c r="E59" s="4">
        <v>20</v>
      </c>
      <c r="F59" s="4">
        <v>280</v>
      </c>
    </row>
    <row r="60" spans="1:6" ht="15.6" x14ac:dyDescent="0.25">
      <c r="A60" s="7" t="s">
        <v>9</v>
      </c>
      <c r="B60" s="4" t="s">
        <v>4389</v>
      </c>
      <c r="C60" s="4" t="s">
        <v>4396</v>
      </c>
      <c r="D60" s="4" t="s">
        <v>4397</v>
      </c>
      <c r="E60" s="4">
        <v>20</v>
      </c>
      <c r="F60" s="4">
        <v>280</v>
      </c>
    </row>
    <row r="61" spans="1:6" ht="15.6" x14ac:dyDescent="0.25">
      <c r="A61" s="7" t="s">
        <v>9</v>
      </c>
      <c r="B61" s="4" t="s">
        <v>4389</v>
      </c>
      <c r="C61" s="4" t="s">
        <v>4398</v>
      </c>
      <c r="D61" s="4" t="s">
        <v>4399</v>
      </c>
      <c r="E61" s="4">
        <v>20</v>
      </c>
      <c r="F61" s="4">
        <v>280</v>
      </c>
    </row>
    <row r="62" spans="1:6" ht="15.6" x14ac:dyDescent="0.25">
      <c r="A62" s="7" t="s">
        <v>9</v>
      </c>
      <c r="B62" s="4" t="s">
        <v>4292</v>
      </c>
      <c r="C62" s="4" t="s">
        <v>4327</v>
      </c>
      <c r="D62" s="4" t="s">
        <v>4328</v>
      </c>
      <c r="E62" s="4">
        <v>80</v>
      </c>
      <c r="F62" s="4">
        <v>720</v>
      </c>
    </row>
    <row r="63" spans="1:6" ht="15.6" x14ac:dyDescent="0.25">
      <c r="A63" s="7" t="s">
        <v>9</v>
      </c>
      <c r="B63" s="4" t="s">
        <v>4298</v>
      </c>
      <c r="C63" s="4" t="s">
        <v>4400</v>
      </c>
      <c r="D63" s="4" t="s">
        <v>4401</v>
      </c>
      <c r="E63" s="4">
        <v>180</v>
      </c>
      <c r="F63" s="4">
        <v>1500</v>
      </c>
    </row>
    <row r="64" spans="1:6" ht="15.6" x14ac:dyDescent="0.25">
      <c r="A64" s="7" t="s">
        <v>9</v>
      </c>
      <c r="B64" s="4" t="s">
        <v>4389</v>
      </c>
      <c r="C64" s="4" t="s">
        <v>4402</v>
      </c>
      <c r="D64" s="4" t="s">
        <v>4403</v>
      </c>
      <c r="E64" s="4">
        <v>20</v>
      </c>
      <c r="F64" s="4">
        <v>280</v>
      </c>
    </row>
    <row r="65" spans="1:6" ht="15.6" x14ac:dyDescent="0.25">
      <c r="A65" s="7" t="s">
        <v>9</v>
      </c>
      <c r="B65" s="4" t="s">
        <v>4298</v>
      </c>
      <c r="C65" s="4" t="s">
        <v>3182</v>
      </c>
      <c r="D65" s="4" t="s">
        <v>4329</v>
      </c>
      <c r="E65" s="4">
        <v>80</v>
      </c>
      <c r="F65" s="4">
        <v>1500</v>
      </c>
    </row>
    <row r="66" spans="1:6" ht="15.6" x14ac:dyDescent="0.25">
      <c r="A66" s="7" t="s">
        <v>9</v>
      </c>
      <c r="B66" s="4" t="s">
        <v>4389</v>
      </c>
      <c r="C66" s="4" t="s">
        <v>4404</v>
      </c>
      <c r="D66" s="4" t="s">
        <v>4405</v>
      </c>
      <c r="E66" s="4">
        <v>20</v>
      </c>
      <c r="F66" s="4">
        <v>280</v>
      </c>
    </row>
    <row r="67" spans="1:6" ht="15.6" x14ac:dyDescent="0.25">
      <c r="A67" s="7" t="s">
        <v>9</v>
      </c>
      <c r="B67" s="4" t="s">
        <v>4289</v>
      </c>
      <c r="C67" s="4" t="s">
        <v>4330</v>
      </c>
      <c r="D67" s="4" t="s">
        <v>4331</v>
      </c>
      <c r="E67" s="4">
        <v>120</v>
      </c>
      <c r="F67" s="4">
        <v>690</v>
      </c>
    </row>
    <row r="68" spans="1:6" ht="15.6" x14ac:dyDescent="0.25">
      <c r="A68" s="7" t="s">
        <v>9</v>
      </c>
      <c r="B68" s="4" t="s">
        <v>4292</v>
      </c>
      <c r="C68" s="4" t="s">
        <v>4332</v>
      </c>
      <c r="D68" s="4" t="s">
        <v>4333</v>
      </c>
      <c r="E68" s="4">
        <v>100</v>
      </c>
      <c r="F68" s="4">
        <v>1020</v>
      </c>
    </row>
    <row r="69" spans="1:6" ht="15.6" x14ac:dyDescent="0.25">
      <c r="A69" s="7" t="s">
        <v>9</v>
      </c>
      <c r="B69" s="4" t="s">
        <v>4289</v>
      </c>
      <c r="C69" s="4" t="s">
        <v>4290</v>
      </c>
      <c r="D69" s="4" t="s">
        <v>4291</v>
      </c>
      <c r="E69" s="4">
        <v>80</v>
      </c>
      <c r="F69" s="4">
        <v>570</v>
      </c>
    </row>
    <row r="70" spans="1:6" ht="15.6" x14ac:dyDescent="0.25">
      <c r="A70" s="7" t="s">
        <v>9</v>
      </c>
      <c r="B70" s="4" t="s">
        <v>4292</v>
      </c>
      <c r="C70" s="4" t="s">
        <v>4406</v>
      </c>
      <c r="D70" s="4" t="s">
        <v>4407</v>
      </c>
      <c r="E70" s="4">
        <v>90</v>
      </c>
      <c r="F70" s="4">
        <v>700</v>
      </c>
    </row>
    <row r="71" spans="1:6" ht="15.6" x14ac:dyDescent="0.25">
      <c r="A71" s="7" t="s">
        <v>9</v>
      </c>
      <c r="B71" s="4" t="s">
        <v>4292</v>
      </c>
      <c r="C71" s="4" t="s">
        <v>2708</v>
      </c>
      <c r="D71" s="4" t="s">
        <v>4334</v>
      </c>
      <c r="E71" s="4">
        <v>126</v>
      </c>
      <c r="F71" s="4">
        <v>480</v>
      </c>
    </row>
    <row r="72" spans="1:6" ht="15.6" x14ac:dyDescent="0.25">
      <c r="A72" s="7" t="s">
        <v>9</v>
      </c>
      <c r="B72" s="4" t="s">
        <v>4408</v>
      </c>
      <c r="C72" s="4" t="s">
        <v>4409</v>
      </c>
      <c r="D72" s="4" t="s">
        <v>4410</v>
      </c>
      <c r="E72" s="4">
        <v>60</v>
      </c>
      <c r="F72" s="4">
        <v>480</v>
      </c>
    </row>
    <row r="73" spans="1:6" ht="15.6" x14ac:dyDescent="0.25">
      <c r="A73" s="7" t="s">
        <v>9</v>
      </c>
      <c r="B73" s="4" t="s">
        <v>4292</v>
      </c>
      <c r="C73" s="4" t="s">
        <v>4411</v>
      </c>
      <c r="D73" s="4" t="s">
        <v>4412</v>
      </c>
      <c r="E73" s="4">
        <v>90</v>
      </c>
      <c r="F73" s="4">
        <v>700</v>
      </c>
    </row>
    <row r="74" spans="1:6" ht="15.6" x14ac:dyDescent="0.25">
      <c r="A74" s="7" t="s">
        <v>9</v>
      </c>
      <c r="B74" s="4" t="s">
        <v>4289</v>
      </c>
      <c r="C74" s="4" t="s">
        <v>4335</v>
      </c>
      <c r="D74" s="4" t="s">
        <v>4336</v>
      </c>
      <c r="E74" s="4">
        <v>80</v>
      </c>
      <c r="F74" s="4">
        <v>960</v>
      </c>
    </row>
    <row r="75" spans="1:6" ht="15.6" x14ac:dyDescent="0.25">
      <c r="A75" s="7" t="s">
        <v>9</v>
      </c>
      <c r="B75" s="4" t="s">
        <v>4337</v>
      </c>
      <c r="C75" s="4" t="s">
        <v>4338</v>
      </c>
      <c r="D75" s="4" t="s">
        <v>4339</v>
      </c>
      <c r="E75" s="4">
        <v>50</v>
      </c>
      <c r="F75" s="4">
        <v>150</v>
      </c>
    </row>
    <row r="76" spans="1:6" ht="15.6" x14ac:dyDescent="0.25">
      <c r="A76" s="7" t="s">
        <v>9</v>
      </c>
      <c r="B76" s="4" t="s">
        <v>4295</v>
      </c>
      <c r="C76" s="4" t="s">
        <v>4296</v>
      </c>
      <c r="D76" s="4" t="s">
        <v>4297</v>
      </c>
      <c r="E76" s="4">
        <v>80</v>
      </c>
      <c r="F76" s="4">
        <v>570</v>
      </c>
    </row>
    <row r="77" spans="1:6" ht="15.6" x14ac:dyDescent="0.25">
      <c r="A77" s="7" t="s">
        <v>9</v>
      </c>
      <c r="B77" s="4" t="s">
        <v>4340</v>
      </c>
      <c r="C77" s="4" t="s">
        <v>4341</v>
      </c>
      <c r="D77" s="4" t="s">
        <v>4342</v>
      </c>
      <c r="E77" s="4">
        <v>80</v>
      </c>
      <c r="F77" s="4">
        <v>480</v>
      </c>
    </row>
    <row r="78" spans="1:6" ht="15.6" x14ac:dyDescent="0.25">
      <c r="A78" s="7" t="s">
        <v>9</v>
      </c>
      <c r="B78" s="4" t="s">
        <v>4289</v>
      </c>
      <c r="C78" s="4" t="s">
        <v>4413</v>
      </c>
      <c r="D78" s="4" t="s">
        <v>4414</v>
      </c>
      <c r="E78" s="4">
        <v>40</v>
      </c>
      <c r="F78" s="4">
        <v>380</v>
      </c>
    </row>
    <row r="79" spans="1:6" ht="15.6" x14ac:dyDescent="0.25">
      <c r="A79" s="7" t="s">
        <v>9</v>
      </c>
      <c r="B79" s="4" t="s">
        <v>4340</v>
      </c>
      <c r="C79" s="4" t="s">
        <v>4343</v>
      </c>
      <c r="D79" s="4" t="s">
        <v>4344</v>
      </c>
      <c r="E79" s="4">
        <v>120</v>
      </c>
      <c r="F79" s="4">
        <v>900</v>
      </c>
    </row>
    <row r="80" spans="1:6" ht="15.6" x14ac:dyDescent="0.25">
      <c r="A80" s="7" t="s">
        <v>9</v>
      </c>
      <c r="B80" s="4" t="s">
        <v>4337</v>
      </c>
      <c r="C80" s="4" t="s">
        <v>4345</v>
      </c>
      <c r="D80" s="4" t="s">
        <v>4346</v>
      </c>
      <c r="E80" s="4">
        <v>88</v>
      </c>
      <c r="F80" s="4">
        <v>540</v>
      </c>
    </row>
    <row r="81" spans="1:6" ht="15.6" x14ac:dyDescent="0.25">
      <c r="A81" s="7" t="s">
        <v>9</v>
      </c>
      <c r="B81" s="4" t="s">
        <v>4353</v>
      </c>
      <c r="C81" s="4" t="s">
        <v>4415</v>
      </c>
      <c r="D81" s="4" t="s">
        <v>4416</v>
      </c>
      <c r="E81" s="4">
        <v>50</v>
      </c>
      <c r="F81" s="4">
        <v>120</v>
      </c>
    </row>
    <row r="82" spans="1:6" ht="15.6" x14ac:dyDescent="0.25">
      <c r="A82" s="7" t="s">
        <v>9</v>
      </c>
      <c r="B82" s="4" t="s">
        <v>4289</v>
      </c>
      <c r="C82" s="4" t="s">
        <v>4347</v>
      </c>
      <c r="D82" s="4" t="s">
        <v>4348</v>
      </c>
      <c r="E82" s="4">
        <v>80</v>
      </c>
      <c r="F82" s="4">
        <v>560</v>
      </c>
    </row>
    <row r="83" spans="1:6" ht="15.6" x14ac:dyDescent="0.25">
      <c r="A83" s="7" t="s">
        <v>9</v>
      </c>
      <c r="B83" s="4" t="s">
        <v>4298</v>
      </c>
      <c r="C83" s="4" t="s">
        <v>4349</v>
      </c>
      <c r="D83" s="4" t="s">
        <v>4350</v>
      </c>
      <c r="E83" s="4">
        <v>100</v>
      </c>
      <c r="F83" s="4">
        <v>600</v>
      </c>
    </row>
    <row r="84" spans="1:6" ht="15.6" x14ac:dyDescent="0.25">
      <c r="A84" s="7" t="s">
        <v>9</v>
      </c>
      <c r="B84" s="4" t="s">
        <v>4365</v>
      </c>
      <c r="C84" s="4" t="s">
        <v>4417</v>
      </c>
      <c r="D84" s="4" t="s">
        <v>4418</v>
      </c>
      <c r="E84" s="4">
        <v>20</v>
      </c>
      <c r="F84" s="4">
        <v>100</v>
      </c>
    </row>
    <row r="85" spans="1:6" ht="15.6" x14ac:dyDescent="0.25">
      <c r="A85" s="7" t="s">
        <v>9</v>
      </c>
      <c r="B85" s="4" t="s">
        <v>4365</v>
      </c>
      <c r="C85" s="4" t="s">
        <v>4419</v>
      </c>
      <c r="D85" s="4" t="s">
        <v>4420</v>
      </c>
      <c r="E85" s="4">
        <v>20</v>
      </c>
      <c r="F85" s="4">
        <v>100</v>
      </c>
    </row>
    <row r="86" spans="1:6" ht="15.6" x14ac:dyDescent="0.25">
      <c r="A86" s="7" t="s">
        <v>9</v>
      </c>
      <c r="B86" s="4" t="s">
        <v>4389</v>
      </c>
      <c r="C86" s="4" t="s">
        <v>4421</v>
      </c>
      <c r="D86" s="4" t="s">
        <v>4422</v>
      </c>
      <c r="E86" s="4">
        <v>40</v>
      </c>
      <c r="F86" s="4">
        <v>150</v>
      </c>
    </row>
    <row r="87" spans="1:6" ht="15.6" x14ac:dyDescent="0.25">
      <c r="A87" s="7" t="s">
        <v>9</v>
      </c>
      <c r="B87" s="4" t="s">
        <v>4295</v>
      </c>
      <c r="C87" s="4" t="s">
        <v>4351</v>
      </c>
      <c r="D87" s="4" t="s">
        <v>4352</v>
      </c>
      <c r="E87" s="4">
        <v>60</v>
      </c>
      <c r="F87" s="4">
        <v>380</v>
      </c>
    </row>
    <row r="88" spans="1:6" ht="15.6" x14ac:dyDescent="0.25">
      <c r="A88" s="7" t="s">
        <v>9</v>
      </c>
      <c r="B88" s="4" t="s">
        <v>4359</v>
      </c>
      <c r="C88" s="4" t="s">
        <v>4423</v>
      </c>
      <c r="D88" s="4" t="s">
        <v>4424</v>
      </c>
      <c r="E88" s="4">
        <v>56</v>
      </c>
      <c r="F88" s="4">
        <v>180</v>
      </c>
    </row>
    <row r="89" spans="1:6" ht="15.6" x14ac:dyDescent="0.25">
      <c r="A89" s="7" t="s">
        <v>9</v>
      </c>
      <c r="B89" s="4" t="s">
        <v>4389</v>
      </c>
      <c r="C89" s="4" t="s">
        <v>4425</v>
      </c>
      <c r="D89" s="4" t="s">
        <v>4426</v>
      </c>
      <c r="E89" s="4">
        <v>20</v>
      </c>
      <c r="F89" s="4">
        <v>100</v>
      </c>
    </row>
    <row r="90" spans="1:6" ht="15.6" x14ac:dyDescent="0.25">
      <c r="A90" s="7" t="s">
        <v>9</v>
      </c>
      <c r="B90" s="4" t="s">
        <v>4353</v>
      </c>
      <c r="C90" s="4" t="s">
        <v>4354</v>
      </c>
      <c r="D90" s="4" t="s">
        <v>4355</v>
      </c>
      <c r="E90" s="4">
        <v>80</v>
      </c>
      <c r="F90" s="4">
        <v>180</v>
      </c>
    </row>
    <row r="91" spans="1:6" ht="15.6" x14ac:dyDescent="0.25">
      <c r="A91" s="7" t="s">
        <v>9</v>
      </c>
      <c r="B91" s="4" t="s">
        <v>4356</v>
      </c>
      <c r="C91" s="4" t="s">
        <v>4357</v>
      </c>
      <c r="D91" s="4" t="s">
        <v>4358</v>
      </c>
      <c r="E91" s="4">
        <v>120</v>
      </c>
      <c r="F91" s="4">
        <v>280</v>
      </c>
    </row>
    <row r="92" spans="1:6" ht="15.6" x14ac:dyDescent="0.25">
      <c r="A92" s="7" t="s">
        <v>9</v>
      </c>
      <c r="B92" s="4" t="s">
        <v>4356</v>
      </c>
      <c r="C92" s="4" t="s">
        <v>4427</v>
      </c>
      <c r="D92" s="4" t="s">
        <v>4428</v>
      </c>
      <c r="E92" s="4">
        <v>80</v>
      </c>
      <c r="F92" s="4">
        <v>120</v>
      </c>
    </row>
    <row r="93" spans="1:6" ht="15.6" x14ac:dyDescent="0.25">
      <c r="A93" s="7" t="s">
        <v>9</v>
      </c>
      <c r="B93" s="4" t="s">
        <v>4365</v>
      </c>
      <c r="C93" s="4" t="s">
        <v>4429</v>
      </c>
      <c r="D93" s="4" t="s">
        <v>4430</v>
      </c>
      <c r="E93" s="4">
        <v>20</v>
      </c>
      <c r="F93" s="4">
        <v>100</v>
      </c>
    </row>
    <row r="94" spans="1:6" ht="15.6" x14ac:dyDescent="0.25">
      <c r="A94" s="7" t="s">
        <v>9</v>
      </c>
      <c r="B94" s="4" t="s">
        <v>4356</v>
      </c>
      <c r="C94" s="4" t="s">
        <v>4431</v>
      </c>
      <c r="D94" s="4" t="s">
        <v>4432</v>
      </c>
      <c r="E94" s="4">
        <v>80</v>
      </c>
      <c r="F94" s="4">
        <v>120</v>
      </c>
    </row>
    <row r="95" spans="1:6" ht="15.6" x14ac:dyDescent="0.25">
      <c r="A95" s="7" t="s">
        <v>9</v>
      </c>
      <c r="B95" s="4" t="s">
        <v>4365</v>
      </c>
      <c r="C95" s="4" t="s">
        <v>4433</v>
      </c>
      <c r="D95" s="4" t="s">
        <v>4434</v>
      </c>
      <c r="E95" s="4">
        <v>20</v>
      </c>
      <c r="F95" s="4">
        <v>100</v>
      </c>
    </row>
    <row r="96" spans="1:6" ht="15.6" x14ac:dyDescent="0.25">
      <c r="A96" s="7" t="s">
        <v>9</v>
      </c>
      <c r="B96" s="4" t="s">
        <v>4356</v>
      </c>
      <c r="C96" s="4" t="s">
        <v>4435</v>
      </c>
      <c r="D96" s="4" t="s">
        <v>4436</v>
      </c>
      <c r="E96" s="4">
        <v>80</v>
      </c>
      <c r="F96" s="4">
        <v>120</v>
      </c>
    </row>
    <row r="97" spans="1:6" ht="15.6" x14ac:dyDescent="0.25">
      <c r="A97" s="7" t="s">
        <v>9</v>
      </c>
      <c r="B97" s="4" t="s">
        <v>4356</v>
      </c>
      <c r="C97" s="4" t="s">
        <v>4437</v>
      </c>
      <c r="D97" s="4" t="s">
        <v>4438</v>
      </c>
      <c r="E97" s="4">
        <v>80</v>
      </c>
      <c r="F97" s="4">
        <v>120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4439</v>
      </c>
      <c r="C2" s="4" t="s">
        <v>4440</v>
      </c>
      <c r="D2" s="4" t="s">
        <v>4441</v>
      </c>
      <c r="E2" s="4">
        <v>80</v>
      </c>
      <c r="F2" s="4">
        <v>430</v>
      </c>
    </row>
    <row r="3" spans="1:6" ht="15.6" x14ac:dyDescent="0.25">
      <c r="A3" s="7" t="s">
        <v>12</v>
      </c>
      <c r="B3" s="4" t="s">
        <v>4442</v>
      </c>
      <c r="C3" s="4" t="s">
        <v>4443</v>
      </c>
      <c r="D3" s="4" t="s">
        <v>4444</v>
      </c>
      <c r="E3" s="4">
        <v>100</v>
      </c>
      <c r="F3" s="4">
        <v>999</v>
      </c>
    </row>
    <row r="4" spans="1:6" ht="15.6" x14ac:dyDescent="0.25">
      <c r="A4" s="7" t="s">
        <v>12</v>
      </c>
      <c r="B4" s="4" t="s">
        <v>4442</v>
      </c>
      <c r="C4" s="4" t="s">
        <v>4445</v>
      </c>
      <c r="D4" s="4" t="s">
        <v>4446</v>
      </c>
      <c r="E4" s="4"/>
      <c r="F4" s="4"/>
    </row>
    <row r="5" spans="1:6" ht="15.6" x14ac:dyDescent="0.25">
      <c r="A5" s="7" t="s">
        <v>12</v>
      </c>
      <c r="B5" s="4" t="s">
        <v>4447</v>
      </c>
      <c r="C5" s="4" t="s">
        <v>4448</v>
      </c>
      <c r="D5" s="4" t="s">
        <v>4449</v>
      </c>
      <c r="E5" s="4">
        <v>50</v>
      </c>
      <c r="F5" s="4">
        <v>80</v>
      </c>
    </row>
    <row r="6" spans="1:6" ht="15.6" x14ac:dyDescent="0.25">
      <c r="A6" s="7" t="s">
        <v>15</v>
      </c>
      <c r="B6" s="4" t="s">
        <v>4450</v>
      </c>
      <c r="C6" s="4" t="s">
        <v>4451</v>
      </c>
      <c r="D6" s="4" t="s">
        <v>4452</v>
      </c>
      <c r="E6" s="4">
        <v>80</v>
      </c>
      <c r="F6" s="4">
        <v>500</v>
      </c>
    </row>
    <row r="7" spans="1:6" ht="15.6" x14ac:dyDescent="0.25">
      <c r="A7" s="7" t="s">
        <v>15</v>
      </c>
      <c r="B7" s="4" t="s">
        <v>4450</v>
      </c>
      <c r="C7" s="4" t="s">
        <v>4453</v>
      </c>
      <c r="D7" s="4" t="s">
        <v>4454</v>
      </c>
      <c r="E7" s="4">
        <v>80</v>
      </c>
      <c r="F7" s="4">
        <v>500</v>
      </c>
    </row>
    <row r="8" spans="1:6" ht="15.6" x14ac:dyDescent="0.25">
      <c r="A8" s="7" t="s">
        <v>13</v>
      </c>
      <c r="B8" s="4" t="s">
        <v>4455</v>
      </c>
      <c r="C8" s="4" t="s">
        <v>4456</v>
      </c>
      <c r="D8" s="4" t="s">
        <v>4457</v>
      </c>
      <c r="E8" s="4">
        <v>59</v>
      </c>
      <c r="F8" s="4">
        <v>110</v>
      </c>
    </row>
    <row r="9" spans="1:6" ht="15.6" x14ac:dyDescent="0.25">
      <c r="A9" s="7" t="s">
        <v>13</v>
      </c>
      <c r="B9" s="4" t="s">
        <v>4458</v>
      </c>
      <c r="C9" s="4" t="s">
        <v>4459</v>
      </c>
      <c r="D9" s="4" t="s">
        <v>4460</v>
      </c>
      <c r="E9" s="4">
        <v>100</v>
      </c>
      <c r="F9" s="4">
        <v>840</v>
      </c>
    </row>
    <row r="10" spans="1:6" ht="15.6" x14ac:dyDescent="0.25">
      <c r="A10" s="7" t="s">
        <v>11</v>
      </c>
      <c r="B10" s="4" t="s">
        <v>4461</v>
      </c>
      <c r="C10" s="4" t="s">
        <v>4462</v>
      </c>
      <c r="D10" s="4" t="s">
        <v>4463</v>
      </c>
      <c r="E10" s="4">
        <v>30</v>
      </c>
      <c r="F10" s="4">
        <v>3000</v>
      </c>
    </row>
    <row r="11" spans="1:6" ht="15.6" x14ac:dyDescent="0.25">
      <c r="A11" s="7" t="s">
        <v>11</v>
      </c>
      <c r="B11" s="4" t="s">
        <v>4439</v>
      </c>
      <c r="C11" s="4" t="s">
        <v>4464</v>
      </c>
      <c r="D11" s="4" t="s">
        <v>4465</v>
      </c>
      <c r="E11" s="4">
        <v>60</v>
      </c>
      <c r="F11" s="4">
        <v>100</v>
      </c>
    </row>
    <row r="12" spans="1:6" ht="15.6" x14ac:dyDescent="0.25">
      <c r="A12" s="7" t="s">
        <v>8</v>
      </c>
      <c r="B12" s="4" t="s">
        <v>4450</v>
      </c>
      <c r="C12" s="4" t="s">
        <v>4451</v>
      </c>
      <c r="D12" s="4" t="s">
        <v>4452</v>
      </c>
      <c r="E12" s="4">
        <v>80</v>
      </c>
      <c r="F12" s="4">
        <v>500</v>
      </c>
    </row>
    <row r="13" spans="1:6" ht="15.6" x14ac:dyDescent="0.25">
      <c r="A13" s="7" t="s">
        <v>8</v>
      </c>
      <c r="B13" s="4" t="s">
        <v>4466</v>
      </c>
      <c r="C13" s="4" t="s">
        <v>4467</v>
      </c>
      <c r="D13" s="4" t="s">
        <v>4468</v>
      </c>
      <c r="E13" s="4">
        <v>70</v>
      </c>
      <c r="F13" s="4">
        <v>336</v>
      </c>
    </row>
    <row r="14" spans="1:6" ht="15.6" x14ac:dyDescent="0.25">
      <c r="A14" s="7" t="s">
        <v>8</v>
      </c>
      <c r="B14" s="4" t="s">
        <v>4450</v>
      </c>
      <c r="C14" s="4" t="s">
        <v>2724</v>
      </c>
      <c r="D14" s="4" t="s">
        <v>4469</v>
      </c>
      <c r="E14" s="4">
        <v>80</v>
      </c>
      <c r="F14" s="4">
        <v>500</v>
      </c>
    </row>
    <row r="15" spans="1:6" ht="15.6" x14ac:dyDescent="0.25">
      <c r="A15" s="7" t="s">
        <v>8</v>
      </c>
      <c r="B15" s="4" t="s">
        <v>4450</v>
      </c>
      <c r="C15" s="4" t="s">
        <v>4470</v>
      </c>
      <c r="D15" s="4" t="s">
        <v>4471</v>
      </c>
      <c r="E15" s="4">
        <v>100</v>
      </c>
      <c r="F15" s="4">
        <v>580</v>
      </c>
    </row>
    <row r="16" spans="1:6" ht="15.6" x14ac:dyDescent="0.25">
      <c r="A16" s="7" t="s">
        <v>8</v>
      </c>
      <c r="B16" s="4" t="s">
        <v>4439</v>
      </c>
      <c r="C16" s="4" t="s">
        <v>4472</v>
      </c>
      <c r="D16" s="4" t="s">
        <v>4473</v>
      </c>
      <c r="E16" s="4">
        <v>80</v>
      </c>
      <c r="F16" s="4">
        <v>660</v>
      </c>
    </row>
    <row r="17" spans="1:6" ht="15.6" x14ac:dyDescent="0.25">
      <c r="A17" s="7" t="s">
        <v>8</v>
      </c>
      <c r="B17" s="4" t="s">
        <v>4439</v>
      </c>
      <c r="C17" s="4" t="s">
        <v>4474</v>
      </c>
      <c r="D17" s="4" t="s">
        <v>4475</v>
      </c>
      <c r="E17" s="4">
        <v>80</v>
      </c>
      <c r="F17" s="4">
        <v>430</v>
      </c>
    </row>
    <row r="18" spans="1:6" ht="15.6" x14ac:dyDescent="0.25">
      <c r="A18" s="7" t="s">
        <v>8</v>
      </c>
      <c r="B18" s="4" t="s">
        <v>4439</v>
      </c>
      <c r="C18" s="4" t="s">
        <v>4476</v>
      </c>
      <c r="D18" s="4" t="s">
        <v>4477</v>
      </c>
      <c r="E18" s="4">
        <v>56</v>
      </c>
      <c r="F18" s="4">
        <v>266</v>
      </c>
    </row>
    <row r="19" spans="1:6" ht="15.6" x14ac:dyDescent="0.25">
      <c r="A19" s="7" t="s">
        <v>8</v>
      </c>
      <c r="B19" s="4" t="s">
        <v>4450</v>
      </c>
      <c r="C19" s="4" t="s">
        <v>4478</v>
      </c>
      <c r="D19" s="4" t="s">
        <v>4479</v>
      </c>
      <c r="E19" s="4">
        <v>180</v>
      </c>
      <c r="F19" s="4">
        <v>900</v>
      </c>
    </row>
    <row r="20" spans="1:6" ht="15.6" x14ac:dyDescent="0.25">
      <c r="A20" s="7" t="s">
        <v>8</v>
      </c>
      <c r="B20" s="4" t="s">
        <v>4466</v>
      </c>
      <c r="C20" s="4" t="s">
        <v>4480</v>
      </c>
      <c r="D20" s="4" t="s">
        <v>4481</v>
      </c>
      <c r="E20" s="4">
        <v>100</v>
      </c>
      <c r="F20" s="4">
        <v>1000</v>
      </c>
    </row>
    <row r="21" spans="1:6" ht="15.6" x14ac:dyDescent="0.25">
      <c r="A21" s="7" t="s">
        <v>8</v>
      </c>
      <c r="B21" s="4" t="s">
        <v>4439</v>
      </c>
      <c r="C21" s="4" t="s">
        <v>4482</v>
      </c>
      <c r="D21" s="4" t="s">
        <v>4483</v>
      </c>
      <c r="E21" s="4">
        <v>80</v>
      </c>
      <c r="F21" s="4">
        <v>680</v>
      </c>
    </row>
    <row r="22" spans="1:6" ht="15.6" x14ac:dyDescent="0.25">
      <c r="A22" s="7" t="s">
        <v>8</v>
      </c>
      <c r="B22" s="4" t="s">
        <v>4484</v>
      </c>
      <c r="C22" s="4" t="s">
        <v>4485</v>
      </c>
      <c r="D22" s="4" t="s">
        <v>4486</v>
      </c>
      <c r="E22" s="4">
        <v>100</v>
      </c>
      <c r="F22" s="4">
        <v>680</v>
      </c>
    </row>
    <row r="23" spans="1:6" ht="15.6" x14ac:dyDescent="0.25">
      <c r="A23" s="7" t="s">
        <v>8</v>
      </c>
      <c r="B23" s="4" t="s">
        <v>4450</v>
      </c>
      <c r="C23" s="4" t="s">
        <v>4453</v>
      </c>
      <c r="D23" s="4" t="s">
        <v>4454</v>
      </c>
      <c r="E23" s="4">
        <v>80</v>
      </c>
      <c r="F23" s="4">
        <v>500</v>
      </c>
    </row>
    <row r="24" spans="1:6" ht="15.6" x14ac:dyDescent="0.25">
      <c r="A24" s="7" t="s">
        <v>8</v>
      </c>
      <c r="B24" s="4" t="s">
        <v>4439</v>
      </c>
      <c r="C24" s="4" t="s">
        <v>4487</v>
      </c>
      <c r="D24" s="4" t="s">
        <v>4488</v>
      </c>
      <c r="E24" s="4"/>
      <c r="F24" s="4"/>
    </row>
    <row r="25" spans="1:6" ht="15.6" x14ac:dyDescent="0.25">
      <c r="A25" s="7" t="s">
        <v>3</v>
      </c>
      <c r="B25" s="4" t="s">
        <v>4489</v>
      </c>
      <c r="C25" s="4" t="s">
        <v>4490</v>
      </c>
      <c r="D25" s="4" t="s">
        <v>4491</v>
      </c>
      <c r="E25" s="4">
        <v>321</v>
      </c>
      <c r="F25" s="4">
        <v>1717</v>
      </c>
    </row>
    <row r="26" spans="1:6" ht="15.6" x14ac:dyDescent="0.25">
      <c r="A26" s="7" t="s">
        <v>3</v>
      </c>
      <c r="B26" s="4" t="s">
        <v>4492</v>
      </c>
      <c r="C26" s="4" t="s">
        <v>4493</v>
      </c>
      <c r="D26" s="4" t="s">
        <v>4494</v>
      </c>
      <c r="E26" s="4">
        <v>499</v>
      </c>
      <c r="F26" s="4">
        <v>1599</v>
      </c>
    </row>
    <row r="27" spans="1:6" ht="15.6" x14ac:dyDescent="0.25">
      <c r="A27" s="7" t="s">
        <v>3</v>
      </c>
      <c r="B27" s="4" t="s">
        <v>4489</v>
      </c>
      <c r="C27" s="4" t="s">
        <v>4495</v>
      </c>
      <c r="D27" s="4" t="s">
        <v>4496</v>
      </c>
      <c r="E27" s="4">
        <v>380</v>
      </c>
      <c r="F27" s="4">
        <v>1680</v>
      </c>
    </row>
    <row r="28" spans="1:6" ht="15.6" x14ac:dyDescent="0.25">
      <c r="A28" s="7" t="s">
        <v>3</v>
      </c>
      <c r="B28" s="4" t="s">
        <v>4497</v>
      </c>
      <c r="C28" s="4" t="s">
        <v>4498</v>
      </c>
      <c r="D28" s="4" t="s">
        <v>4499</v>
      </c>
      <c r="E28" s="4">
        <v>180</v>
      </c>
      <c r="F28" s="4">
        <v>1080</v>
      </c>
    </row>
    <row r="29" spans="1:6" ht="15.6" x14ac:dyDescent="0.25">
      <c r="A29" s="7" t="s">
        <v>3</v>
      </c>
      <c r="B29" s="4" t="s">
        <v>4450</v>
      </c>
      <c r="C29" s="4" t="s">
        <v>4500</v>
      </c>
      <c r="D29" s="4" t="s">
        <v>4501</v>
      </c>
      <c r="E29" s="4">
        <v>100</v>
      </c>
      <c r="F29" s="4">
        <v>980</v>
      </c>
    </row>
    <row r="30" spans="1:6" ht="15.6" x14ac:dyDescent="0.25">
      <c r="A30" s="7" t="s">
        <v>3</v>
      </c>
      <c r="B30" s="4" t="s">
        <v>4502</v>
      </c>
      <c r="C30" s="4" t="s">
        <v>4503</v>
      </c>
      <c r="D30" s="4" t="s">
        <v>4504</v>
      </c>
      <c r="E30" s="4">
        <v>300</v>
      </c>
      <c r="F30" s="4">
        <v>2200</v>
      </c>
    </row>
    <row r="31" spans="1:6" ht="15.6" x14ac:dyDescent="0.25">
      <c r="A31" s="7" t="s">
        <v>3</v>
      </c>
      <c r="B31" s="4" t="s">
        <v>4450</v>
      </c>
      <c r="C31" s="4" t="s">
        <v>4505</v>
      </c>
      <c r="D31" s="4" t="s">
        <v>4506</v>
      </c>
      <c r="E31" s="4">
        <v>180</v>
      </c>
      <c r="F31" s="4">
        <v>680</v>
      </c>
    </row>
    <row r="32" spans="1:6" ht="15.6" x14ac:dyDescent="0.25">
      <c r="A32" s="7" t="s">
        <v>3</v>
      </c>
      <c r="B32" s="4" t="s">
        <v>4450</v>
      </c>
      <c r="C32" s="4" t="s">
        <v>4507</v>
      </c>
      <c r="D32" s="4" t="s">
        <v>4508</v>
      </c>
      <c r="E32" s="4">
        <v>180</v>
      </c>
      <c r="F32" s="4">
        <v>880</v>
      </c>
    </row>
    <row r="33" spans="1:6" ht="15.6" x14ac:dyDescent="0.25">
      <c r="A33" s="7" t="s">
        <v>3</v>
      </c>
      <c r="B33" s="4" t="s">
        <v>4439</v>
      </c>
      <c r="C33" s="4" t="s">
        <v>4509</v>
      </c>
      <c r="D33" s="4" t="s">
        <v>4510</v>
      </c>
      <c r="E33" s="4">
        <v>80</v>
      </c>
      <c r="F33" s="4">
        <v>280</v>
      </c>
    </row>
    <row r="34" spans="1:6" ht="15.6" x14ac:dyDescent="0.25">
      <c r="A34" s="7" t="s">
        <v>14</v>
      </c>
      <c r="B34" s="4" t="s">
        <v>4450</v>
      </c>
      <c r="C34" s="4" t="s">
        <v>4511</v>
      </c>
      <c r="D34" s="4" t="s">
        <v>4512</v>
      </c>
      <c r="E34" s="4">
        <v>80</v>
      </c>
      <c r="F34" s="4">
        <v>200</v>
      </c>
    </row>
    <row r="35" spans="1:6" ht="15.6" x14ac:dyDescent="0.25">
      <c r="A35" s="7" t="s">
        <v>14</v>
      </c>
      <c r="B35" s="4" t="s">
        <v>4513</v>
      </c>
      <c r="C35" s="4" t="s">
        <v>4514</v>
      </c>
      <c r="D35" s="4" t="s">
        <v>4515</v>
      </c>
      <c r="E35" s="4">
        <v>144</v>
      </c>
      <c r="F35" s="4">
        <v>240</v>
      </c>
    </row>
    <row r="36" spans="1:6" ht="15.6" x14ac:dyDescent="0.25">
      <c r="A36" s="7" t="s">
        <v>14</v>
      </c>
      <c r="B36" s="4" t="s">
        <v>4450</v>
      </c>
      <c r="C36" s="4" t="s">
        <v>4516</v>
      </c>
      <c r="D36" s="4" t="s">
        <v>4517</v>
      </c>
      <c r="E36" s="4">
        <v>100</v>
      </c>
      <c r="F36" s="4">
        <v>480</v>
      </c>
    </row>
    <row r="37" spans="1:6" ht="15.6" x14ac:dyDescent="0.25">
      <c r="A37" s="7" t="s">
        <v>14</v>
      </c>
      <c r="B37" s="4" t="s">
        <v>4439</v>
      </c>
      <c r="C37" s="4" t="s">
        <v>2708</v>
      </c>
      <c r="D37" s="4" t="s">
        <v>4518</v>
      </c>
      <c r="E37" s="4">
        <v>90</v>
      </c>
      <c r="F37" s="4">
        <v>336</v>
      </c>
    </row>
    <row r="38" spans="1:6" ht="15.6" x14ac:dyDescent="0.25">
      <c r="A38" s="7" t="s">
        <v>14</v>
      </c>
      <c r="B38" s="4" t="s">
        <v>4450</v>
      </c>
      <c r="C38" s="4" t="s">
        <v>3189</v>
      </c>
      <c r="D38" s="4" t="s">
        <v>4519</v>
      </c>
      <c r="E38" s="4">
        <v>120</v>
      </c>
      <c r="F38" s="4">
        <v>700</v>
      </c>
    </row>
    <row r="39" spans="1:6" ht="15.6" x14ac:dyDescent="0.25">
      <c r="A39" s="7" t="s">
        <v>14</v>
      </c>
      <c r="B39" s="4" t="s">
        <v>4450</v>
      </c>
      <c r="C39" s="4" t="s">
        <v>3484</v>
      </c>
      <c r="D39" s="4" t="s">
        <v>4520</v>
      </c>
      <c r="E39" s="4">
        <v>80</v>
      </c>
      <c r="F39" s="4">
        <v>1300</v>
      </c>
    </row>
    <row r="40" spans="1:6" ht="15.6" x14ac:dyDescent="0.25">
      <c r="A40" s="7" t="s">
        <v>14</v>
      </c>
      <c r="B40" s="4" t="s">
        <v>4450</v>
      </c>
      <c r="C40" s="4" t="s">
        <v>4521</v>
      </c>
      <c r="D40" s="4" t="s">
        <v>4522</v>
      </c>
      <c r="E40" s="4">
        <v>56</v>
      </c>
      <c r="F40" s="4">
        <v>196</v>
      </c>
    </row>
    <row r="41" spans="1:6" ht="15.6" x14ac:dyDescent="0.25">
      <c r="A41" s="7" t="s">
        <v>14</v>
      </c>
      <c r="B41" s="4" t="s">
        <v>4450</v>
      </c>
      <c r="C41" s="4" t="s">
        <v>4523</v>
      </c>
      <c r="D41" s="4" t="s">
        <v>4524</v>
      </c>
      <c r="E41" s="4">
        <v>80</v>
      </c>
      <c r="F41" s="4">
        <v>500</v>
      </c>
    </row>
    <row r="42" spans="1:6" ht="15.6" x14ac:dyDescent="0.25">
      <c r="A42" s="7" t="s">
        <v>14</v>
      </c>
      <c r="B42" s="4" t="s">
        <v>4439</v>
      </c>
      <c r="C42" s="4" t="s">
        <v>4525</v>
      </c>
      <c r="D42" s="4" t="s">
        <v>4526</v>
      </c>
      <c r="E42" s="4">
        <v>60</v>
      </c>
      <c r="F42" s="4">
        <v>100</v>
      </c>
    </row>
    <row r="43" spans="1:6" ht="15.6" x14ac:dyDescent="0.25">
      <c r="A43" s="7" t="s">
        <v>14</v>
      </c>
      <c r="B43" s="4" t="s">
        <v>4527</v>
      </c>
      <c r="C43" s="4" t="s">
        <v>4528</v>
      </c>
      <c r="D43" s="4" t="s">
        <v>4529</v>
      </c>
      <c r="E43" s="4">
        <v>56</v>
      </c>
      <c r="F43" s="4">
        <v>196</v>
      </c>
    </row>
    <row r="44" spans="1:6" ht="15.6" x14ac:dyDescent="0.25">
      <c r="A44" s="7" t="s">
        <v>14</v>
      </c>
      <c r="B44" s="4" t="s">
        <v>4439</v>
      </c>
      <c r="C44" s="4" t="s">
        <v>4530</v>
      </c>
      <c r="D44" s="4" t="s">
        <v>4531</v>
      </c>
      <c r="E44" s="4">
        <v>60</v>
      </c>
      <c r="F44" s="4">
        <v>100</v>
      </c>
    </row>
    <row r="45" spans="1:6" ht="15.6" x14ac:dyDescent="0.25">
      <c r="A45" s="7" t="s">
        <v>14</v>
      </c>
      <c r="B45" s="4" t="s">
        <v>4439</v>
      </c>
      <c r="C45" s="4" t="s">
        <v>4532</v>
      </c>
      <c r="D45" s="4" t="s">
        <v>4533</v>
      </c>
      <c r="E45" s="4">
        <v>60</v>
      </c>
      <c r="F45" s="4">
        <v>100</v>
      </c>
    </row>
    <row r="46" spans="1:6" ht="15.6" x14ac:dyDescent="0.25">
      <c r="A46" s="7" t="s">
        <v>14</v>
      </c>
      <c r="B46" s="4" t="s">
        <v>4439</v>
      </c>
      <c r="C46" s="4" t="s">
        <v>4534</v>
      </c>
      <c r="D46" s="4" t="s">
        <v>4535</v>
      </c>
      <c r="E46" s="4">
        <v>60</v>
      </c>
      <c r="F46" s="4">
        <v>100</v>
      </c>
    </row>
    <row r="47" spans="1:6" ht="15.6" x14ac:dyDescent="0.25">
      <c r="A47" s="7" t="s">
        <v>14</v>
      </c>
      <c r="B47" s="4" t="s">
        <v>4450</v>
      </c>
      <c r="C47" s="4" t="s">
        <v>4536</v>
      </c>
      <c r="D47" s="4" t="s">
        <v>4537</v>
      </c>
      <c r="E47" s="4">
        <v>80</v>
      </c>
      <c r="F47" s="4">
        <v>500</v>
      </c>
    </row>
    <row r="48" spans="1:6" ht="15.6" x14ac:dyDescent="0.25">
      <c r="A48" s="7" t="s">
        <v>14</v>
      </c>
      <c r="B48" s="4" t="s">
        <v>4450</v>
      </c>
      <c r="C48" s="4" t="s">
        <v>2186</v>
      </c>
      <c r="D48" s="4" t="s">
        <v>4538</v>
      </c>
      <c r="E48" s="4">
        <v>80</v>
      </c>
      <c r="F48" s="4">
        <v>500</v>
      </c>
    </row>
    <row r="49" spans="1:6" ht="15.6" x14ac:dyDescent="0.25">
      <c r="A49" s="7" t="s">
        <v>14</v>
      </c>
      <c r="B49" s="4" t="s">
        <v>4439</v>
      </c>
      <c r="C49" s="4" t="s">
        <v>4539</v>
      </c>
      <c r="D49" s="4" t="s">
        <v>4540</v>
      </c>
      <c r="E49" s="4">
        <v>60</v>
      </c>
      <c r="F49" s="4">
        <v>100</v>
      </c>
    </row>
    <row r="50" spans="1:6" ht="15.6" x14ac:dyDescent="0.25">
      <c r="A50" s="7" t="s">
        <v>14</v>
      </c>
      <c r="B50" s="4" t="s">
        <v>4450</v>
      </c>
      <c r="C50" s="4" t="s">
        <v>4541</v>
      </c>
      <c r="D50" s="4" t="s">
        <v>4542</v>
      </c>
      <c r="E50" s="4">
        <v>80</v>
      </c>
      <c r="F50" s="4">
        <v>500</v>
      </c>
    </row>
    <row r="51" spans="1:6" ht="15.6" x14ac:dyDescent="0.25">
      <c r="A51" s="7" t="s">
        <v>14</v>
      </c>
      <c r="B51" s="4" t="s">
        <v>4439</v>
      </c>
      <c r="C51" s="4" t="s">
        <v>4543</v>
      </c>
      <c r="D51" s="4" t="s">
        <v>4544</v>
      </c>
      <c r="E51" s="4">
        <v>60</v>
      </c>
      <c r="F51" s="4">
        <v>100</v>
      </c>
    </row>
    <row r="52" spans="1:6" ht="15.6" x14ac:dyDescent="0.25">
      <c r="A52" s="7" t="s">
        <v>14</v>
      </c>
      <c r="B52" s="4" t="s">
        <v>4439</v>
      </c>
      <c r="C52" s="4" t="s">
        <v>4545</v>
      </c>
      <c r="D52" s="4" t="s">
        <v>4546</v>
      </c>
      <c r="E52" s="4">
        <v>60</v>
      </c>
      <c r="F52" s="4">
        <v>100</v>
      </c>
    </row>
    <row r="53" spans="1:6" ht="15.6" x14ac:dyDescent="0.25">
      <c r="A53" s="7" t="s">
        <v>14</v>
      </c>
      <c r="B53" s="4" t="s">
        <v>4513</v>
      </c>
      <c r="C53" s="4" t="s">
        <v>4547</v>
      </c>
      <c r="D53" s="4" t="s">
        <v>4548</v>
      </c>
      <c r="E53" s="4"/>
      <c r="F53" s="4"/>
    </row>
    <row r="54" spans="1:6" ht="15.6" x14ac:dyDescent="0.25">
      <c r="A54" s="7" t="s">
        <v>14</v>
      </c>
      <c r="B54" s="4" t="s">
        <v>4450</v>
      </c>
      <c r="C54" s="4" t="s">
        <v>4549</v>
      </c>
      <c r="D54" s="4" t="s">
        <v>4550</v>
      </c>
      <c r="E54" s="4">
        <v>80</v>
      </c>
      <c r="F54" s="4">
        <v>500</v>
      </c>
    </row>
    <row r="55" spans="1:6" ht="15.6" x14ac:dyDescent="0.25">
      <c r="A55" s="7" t="s">
        <v>14</v>
      </c>
      <c r="B55" s="4" t="s">
        <v>4439</v>
      </c>
      <c r="C55" s="4" t="s">
        <v>3455</v>
      </c>
      <c r="D55" s="4" t="s">
        <v>4551</v>
      </c>
      <c r="E55" s="4"/>
      <c r="F55" s="4"/>
    </row>
    <row r="56" spans="1:6" ht="15.6" x14ac:dyDescent="0.25">
      <c r="A56" s="7" t="s">
        <v>9</v>
      </c>
      <c r="B56" s="4" t="s">
        <v>4450</v>
      </c>
      <c r="C56" s="4" t="s">
        <v>1930</v>
      </c>
      <c r="D56" s="4" t="s">
        <v>4552</v>
      </c>
      <c r="E56" s="4">
        <v>80</v>
      </c>
      <c r="F56" s="4">
        <v>1320</v>
      </c>
    </row>
    <row r="57" spans="1:6" ht="15.6" x14ac:dyDescent="0.25">
      <c r="A57" s="7" t="s">
        <v>9</v>
      </c>
      <c r="B57" s="4" t="s">
        <v>4527</v>
      </c>
      <c r="C57" s="4" t="s">
        <v>4553</v>
      </c>
      <c r="D57" s="4" t="s">
        <v>4554</v>
      </c>
      <c r="E57" s="4">
        <v>50</v>
      </c>
      <c r="F57" s="4">
        <v>200</v>
      </c>
    </row>
    <row r="58" spans="1:6" ht="15.6" x14ac:dyDescent="0.25">
      <c r="A58" s="7" t="s">
        <v>9</v>
      </c>
      <c r="B58" s="4" t="s">
        <v>4450</v>
      </c>
      <c r="C58" s="4" t="s">
        <v>3836</v>
      </c>
      <c r="D58" s="4" t="s">
        <v>4555</v>
      </c>
      <c r="E58" s="4">
        <v>80</v>
      </c>
      <c r="F58" s="4">
        <v>1320</v>
      </c>
    </row>
    <row r="59" spans="1:6" ht="15.6" x14ac:dyDescent="0.25">
      <c r="A59" s="7" t="s">
        <v>9</v>
      </c>
      <c r="B59" s="4" t="s">
        <v>4489</v>
      </c>
      <c r="C59" s="4" t="s">
        <v>4556</v>
      </c>
      <c r="D59" s="4" t="s">
        <v>4557</v>
      </c>
      <c r="E59" s="4">
        <v>380</v>
      </c>
      <c r="F59" s="4">
        <v>1680</v>
      </c>
    </row>
    <row r="60" spans="1:6" ht="15.6" x14ac:dyDescent="0.25">
      <c r="A60" s="7" t="s">
        <v>9</v>
      </c>
      <c r="B60" s="4" t="s">
        <v>4439</v>
      </c>
      <c r="C60" s="4" t="s">
        <v>4558</v>
      </c>
      <c r="D60" s="4" t="s">
        <v>4559</v>
      </c>
      <c r="E60" s="4">
        <v>80</v>
      </c>
      <c r="F60" s="4">
        <v>1080</v>
      </c>
    </row>
    <row r="61" spans="1:6" ht="15.6" x14ac:dyDescent="0.25">
      <c r="A61" s="7" t="s">
        <v>9</v>
      </c>
      <c r="B61" s="4" t="s">
        <v>4439</v>
      </c>
      <c r="C61" s="4" t="s">
        <v>4560</v>
      </c>
      <c r="D61" s="4" t="s">
        <v>4561</v>
      </c>
      <c r="E61" s="4">
        <v>80</v>
      </c>
      <c r="F61" s="4">
        <v>580</v>
      </c>
    </row>
    <row r="62" spans="1:6" ht="15.6" x14ac:dyDescent="0.25">
      <c r="A62" s="7" t="s">
        <v>9</v>
      </c>
      <c r="B62" s="4" t="s">
        <v>4450</v>
      </c>
      <c r="C62" s="4" t="s">
        <v>4511</v>
      </c>
      <c r="D62" s="4" t="s">
        <v>4512</v>
      </c>
      <c r="E62" s="4">
        <v>80</v>
      </c>
      <c r="F62" s="4">
        <v>200</v>
      </c>
    </row>
    <row r="63" spans="1:6" ht="15.6" x14ac:dyDescent="0.25">
      <c r="A63" s="7" t="s">
        <v>9</v>
      </c>
      <c r="B63" s="4" t="s">
        <v>4513</v>
      </c>
      <c r="C63" s="4" t="s">
        <v>4514</v>
      </c>
      <c r="D63" s="4" t="s">
        <v>4515</v>
      </c>
      <c r="E63" s="4">
        <v>144</v>
      </c>
      <c r="F63" s="4">
        <v>240</v>
      </c>
    </row>
    <row r="64" spans="1:6" ht="15.6" x14ac:dyDescent="0.25">
      <c r="A64" s="7" t="s">
        <v>9</v>
      </c>
      <c r="B64" s="4" t="s">
        <v>4439</v>
      </c>
      <c r="C64" s="4" t="s">
        <v>4562</v>
      </c>
      <c r="D64" s="4" t="s">
        <v>4563</v>
      </c>
      <c r="E64" s="4">
        <v>80</v>
      </c>
      <c r="F64" s="4">
        <v>580</v>
      </c>
    </row>
    <row r="65" spans="1:6" ht="15.6" x14ac:dyDescent="0.25">
      <c r="A65" s="7" t="s">
        <v>9</v>
      </c>
      <c r="B65" s="4" t="s">
        <v>4439</v>
      </c>
      <c r="C65" s="4" t="s">
        <v>4564</v>
      </c>
      <c r="D65" s="4" t="s">
        <v>4565</v>
      </c>
      <c r="E65" s="4">
        <v>80</v>
      </c>
      <c r="F65" s="4">
        <v>880</v>
      </c>
    </row>
    <row r="66" spans="1:6" ht="15.6" x14ac:dyDescent="0.25">
      <c r="A66" s="7" t="s">
        <v>9</v>
      </c>
      <c r="B66" s="4" t="s">
        <v>4450</v>
      </c>
      <c r="C66" s="4" t="s">
        <v>4566</v>
      </c>
      <c r="D66" s="4" t="s">
        <v>4567</v>
      </c>
      <c r="E66" s="4">
        <v>56</v>
      </c>
      <c r="F66" s="4">
        <v>530</v>
      </c>
    </row>
    <row r="67" spans="1:6" ht="15.6" x14ac:dyDescent="0.25">
      <c r="A67" s="7" t="s">
        <v>9</v>
      </c>
      <c r="B67" s="4" t="s">
        <v>4527</v>
      </c>
      <c r="C67" s="4" t="s">
        <v>4568</v>
      </c>
      <c r="D67" s="4" t="s">
        <v>4569</v>
      </c>
      <c r="E67" s="4">
        <v>100</v>
      </c>
      <c r="F67" s="4">
        <v>400</v>
      </c>
    </row>
    <row r="68" spans="1:6" ht="15.6" x14ac:dyDescent="0.25">
      <c r="A68" s="7" t="s">
        <v>9</v>
      </c>
      <c r="B68" s="4" t="s">
        <v>4527</v>
      </c>
      <c r="C68" s="4" t="s">
        <v>4570</v>
      </c>
      <c r="D68" s="4" t="s">
        <v>4571</v>
      </c>
      <c r="E68" s="4">
        <v>120</v>
      </c>
      <c r="F68" s="4">
        <v>380</v>
      </c>
    </row>
    <row r="69" spans="1:6" ht="15.6" x14ac:dyDescent="0.25">
      <c r="A69" s="7" t="s">
        <v>9</v>
      </c>
      <c r="B69" s="4" t="s">
        <v>4450</v>
      </c>
      <c r="C69" s="4" t="s">
        <v>4516</v>
      </c>
      <c r="D69" s="4" t="s">
        <v>4517</v>
      </c>
      <c r="E69" s="4">
        <v>100</v>
      </c>
      <c r="F69" s="4">
        <v>480</v>
      </c>
    </row>
    <row r="70" spans="1:6" ht="15.6" x14ac:dyDescent="0.25">
      <c r="A70" s="7" t="s">
        <v>9</v>
      </c>
      <c r="B70" s="4" t="s">
        <v>4439</v>
      </c>
      <c r="C70" s="4" t="s">
        <v>2708</v>
      </c>
      <c r="D70" s="4" t="s">
        <v>4518</v>
      </c>
      <c r="E70" s="4">
        <v>90</v>
      </c>
      <c r="F70" s="4">
        <v>336</v>
      </c>
    </row>
    <row r="71" spans="1:6" ht="15.6" x14ac:dyDescent="0.25">
      <c r="A71" s="7" t="s">
        <v>9</v>
      </c>
      <c r="B71" s="4" t="s">
        <v>4450</v>
      </c>
      <c r="C71" s="4" t="s">
        <v>3189</v>
      </c>
      <c r="D71" s="4" t="s">
        <v>4519</v>
      </c>
      <c r="E71" s="4">
        <v>120</v>
      </c>
      <c r="F71" s="4">
        <v>700</v>
      </c>
    </row>
    <row r="72" spans="1:6" ht="15.6" x14ac:dyDescent="0.25">
      <c r="A72" s="7" t="s">
        <v>9</v>
      </c>
      <c r="B72" s="4" t="s">
        <v>4450</v>
      </c>
      <c r="C72" s="4" t="s">
        <v>4572</v>
      </c>
      <c r="D72" s="4" t="s">
        <v>4573</v>
      </c>
      <c r="E72" s="4">
        <v>100</v>
      </c>
      <c r="F72" s="4">
        <v>1100</v>
      </c>
    </row>
    <row r="73" spans="1:6" ht="15.6" x14ac:dyDescent="0.25">
      <c r="A73" s="7" t="s">
        <v>9</v>
      </c>
      <c r="B73" s="4" t="s">
        <v>4450</v>
      </c>
      <c r="C73" s="4" t="s">
        <v>3484</v>
      </c>
      <c r="D73" s="4" t="s">
        <v>4520</v>
      </c>
      <c r="E73" s="4">
        <v>80</v>
      </c>
      <c r="F73" s="4">
        <v>1300</v>
      </c>
    </row>
    <row r="74" spans="1:6" ht="15.6" x14ac:dyDescent="0.25">
      <c r="A74" s="7" t="s">
        <v>9</v>
      </c>
      <c r="B74" s="4" t="s">
        <v>4527</v>
      </c>
      <c r="C74" s="4" t="s">
        <v>4574</v>
      </c>
      <c r="D74" s="4" t="s">
        <v>4575</v>
      </c>
      <c r="E74" s="4">
        <v>120</v>
      </c>
      <c r="F74" s="4">
        <v>380</v>
      </c>
    </row>
    <row r="75" spans="1:6" ht="15.6" x14ac:dyDescent="0.25">
      <c r="A75" s="7" t="s">
        <v>9</v>
      </c>
      <c r="B75" s="4" t="s">
        <v>4450</v>
      </c>
      <c r="C75" s="4" t="s">
        <v>4521</v>
      </c>
      <c r="D75" s="4" t="s">
        <v>4522</v>
      </c>
      <c r="E75" s="4">
        <v>56</v>
      </c>
      <c r="F75" s="4">
        <v>196</v>
      </c>
    </row>
    <row r="76" spans="1:6" ht="15.6" x14ac:dyDescent="0.25">
      <c r="A76" s="7" t="s">
        <v>9</v>
      </c>
      <c r="B76" s="4" t="s">
        <v>4450</v>
      </c>
      <c r="C76" s="4" t="s">
        <v>4523</v>
      </c>
      <c r="D76" s="4" t="s">
        <v>4524</v>
      </c>
      <c r="E76" s="4">
        <v>80</v>
      </c>
      <c r="F76" s="4">
        <v>500</v>
      </c>
    </row>
    <row r="77" spans="1:6" ht="15.6" x14ac:dyDescent="0.25">
      <c r="A77" s="7" t="s">
        <v>9</v>
      </c>
      <c r="B77" s="4" t="s">
        <v>4439</v>
      </c>
      <c r="C77" s="4" t="s">
        <v>4525</v>
      </c>
      <c r="D77" s="4" t="s">
        <v>4526</v>
      </c>
      <c r="E77" s="4">
        <v>60</v>
      </c>
      <c r="F77" s="4">
        <v>100</v>
      </c>
    </row>
    <row r="78" spans="1:6" ht="15.6" x14ac:dyDescent="0.25">
      <c r="A78" s="7" t="s">
        <v>9</v>
      </c>
      <c r="B78" s="4" t="s">
        <v>4527</v>
      </c>
      <c r="C78" s="4" t="s">
        <v>4528</v>
      </c>
      <c r="D78" s="4" t="s">
        <v>4529</v>
      </c>
      <c r="E78" s="4">
        <v>56</v>
      </c>
      <c r="F78" s="4">
        <v>196</v>
      </c>
    </row>
    <row r="79" spans="1:6" ht="15.6" x14ac:dyDescent="0.25">
      <c r="A79" s="7" t="s">
        <v>9</v>
      </c>
      <c r="B79" s="4" t="s">
        <v>4439</v>
      </c>
      <c r="C79" s="4" t="s">
        <v>4530</v>
      </c>
      <c r="D79" s="4" t="s">
        <v>4531</v>
      </c>
      <c r="E79" s="4">
        <v>60</v>
      </c>
      <c r="F79" s="4">
        <v>100</v>
      </c>
    </row>
    <row r="80" spans="1:6" ht="15.6" x14ac:dyDescent="0.25">
      <c r="A80" s="7" t="s">
        <v>9</v>
      </c>
      <c r="B80" s="4" t="s">
        <v>4439</v>
      </c>
      <c r="C80" s="4" t="s">
        <v>4532</v>
      </c>
      <c r="D80" s="4" t="s">
        <v>4533</v>
      </c>
      <c r="E80" s="4">
        <v>60</v>
      </c>
      <c r="F80" s="4">
        <v>100</v>
      </c>
    </row>
    <row r="81" spans="1:6" ht="15.6" x14ac:dyDescent="0.25">
      <c r="A81" s="7" t="s">
        <v>9</v>
      </c>
      <c r="B81" s="4" t="s">
        <v>4450</v>
      </c>
      <c r="C81" s="4" t="s">
        <v>4576</v>
      </c>
      <c r="D81" s="4" t="s">
        <v>4577</v>
      </c>
      <c r="E81" s="4"/>
      <c r="F81" s="4"/>
    </row>
    <row r="82" spans="1:6" ht="15.6" x14ac:dyDescent="0.25">
      <c r="A82" s="7" t="s">
        <v>9</v>
      </c>
      <c r="B82" s="4" t="s">
        <v>4439</v>
      </c>
      <c r="C82" s="4" t="s">
        <v>4534</v>
      </c>
      <c r="D82" s="4" t="s">
        <v>4535</v>
      </c>
      <c r="E82" s="4">
        <v>60</v>
      </c>
      <c r="F82" s="4">
        <v>100</v>
      </c>
    </row>
    <row r="83" spans="1:6" ht="15.6" x14ac:dyDescent="0.25">
      <c r="A83" s="7" t="s">
        <v>9</v>
      </c>
      <c r="B83" s="4" t="s">
        <v>4450</v>
      </c>
      <c r="C83" s="4" t="s">
        <v>4536</v>
      </c>
      <c r="D83" s="4" t="s">
        <v>4537</v>
      </c>
      <c r="E83" s="4">
        <v>80</v>
      </c>
      <c r="F83" s="4">
        <v>500</v>
      </c>
    </row>
    <row r="84" spans="1:6" ht="15.6" x14ac:dyDescent="0.25">
      <c r="A84" s="7" t="s">
        <v>9</v>
      </c>
      <c r="B84" s="4" t="s">
        <v>4450</v>
      </c>
      <c r="C84" s="4" t="s">
        <v>2186</v>
      </c>
      <c r="D84" s="4" t="s">
        <v>4538</v>
      </c>
      <c r="E84" s="4">
        <v>80</v>
      </c>
      <c r="F84" s="4">
        <v>500</v>
      </c>
    </row>
    <row r="85" spans="1:6" ht="15.6" x14ac:dyDescent="0.25">
      <c r="A85" s="7" t="s">
        <v>9</v>
      </c>
      <c r="B85" s="4" t="s">
        <v>4439</v>
      </c>
      <c r="C85" s="4" t="s">
        <v>4539</v>
      </c>
      <c r="D85" s="4" t="s">
        <v>4540</v>
      </c>
      <c r="E85" s="4">
        <v>60</v>
      </c>
      <c r="F85" s="4">
        <v>100</v>
      </c>
    </row>
    <row r="86" spans="1:6" ht="15.6" x14ac:dyDescent="0.25">
      <c r="A86" s="7" t="s">
        <v>9</v>
      </c>
      <c r="B86" s="4" t="s">
        <v>4450</v>
      </c>
      <c r="C86" s="4" t="s">
        <v>4541</v>
      </c>
      <c r="D86" s="4" t="s">
        <v>4542</v>
      </c>
      <c r="E86" s="4">
        <v>80</v>
      </c>
      <c r="F86" s="4">
        <v>500</v>
      </c>
    </row>
    <row r="87" spans="1:6" ht="15.6" x14ac:dyDescent="0.25">
      <c r="A87" s="7" t="s">
        <v>9</v>
      </c>
      <c r="B87" s="4" t="s">
        <v>4439</v>
      </c>
      <c r="C87" s="4" t="s">
        <v>4543</v>
      </c>
      <c r="D87" s="4" t="s">
        <v>4544</v>
      </c>
      <c r="E87" s="4">
        <v>60</v>
      </c>
      <c r="F87" s="4">
        <v>100</v>
      </c>
    </row>
    <row r="88" spans="1:6" ht="15.6" x14ac:dyDescent="0.25">
      <c r="A88" s="7" t="s">
        <v>9</v>
      </c>
      <c r="B88" s="4" t="s">
        <v>4439</v>
      </c>
      <c r="C88" s="4" t="s">
        <v>4545</v>
      </c>
      <c r="D88" s="4" t="s">
        <v>4546</v>
      </c>
      <c r="E88" s="4">
        <v>60</v>
      </c>
      <c r="F88" s="4">
        <v>100</v>
      </c>
    </row>
    <row r="89" spans="1:6" ht="15.6" x14ac:dyDescent="0.25">
      <c r="A89" s="7" t="s">
        <v>9</v>
      </c>
      <c r="B89" s="4" t="s">
        <v>4513</v>
      </c>
      <c r="C89" s="4" t="s">
        <v>4547</v>
      </c>
      <c r="D89" s="4" t="s">
        <v>4548</v>
      </c>
      <c r="E89" s="4"/>
      <c r="F89" s="4"/>
    </row>
    <row r="90" spans="1:6" ht="15.6" x14ac:dyDescent="0.25">
      <c r="A90" s="7" t="s">
        <v>9</v>
      </c>
      <c r="B90" s="4" t="s">
        <v>4450</v>
      </c>
      <c r="C90" s="4" t="s">
        <v>4549</v>
      </c>
      <c r="D90" s="4" t="s">
        <v>4550</v>
      </c>
      <c r="E90" s="4">
        <v>80</v>
      </c>
      <c r="F90" s="4">
        <v>500</v>
      </c>
    </row>
    <row r="91" spans="1:6" ht="15.6" x14ac:dyDescent="0.25">
      <c r="A91" s="7" t="s">
        <v>9</v>
      </c>
      <c r="B91" s="4" t="s">
        <v>4439</v>
      </c>
      <c r="C91" s="4" t="s">
        <v>3455</v>
      </c>
      <c r="D91" s="4" t="s">
        <v>4551</v>
      </c>
      <c r="E91" s="4"/>
      <c r="F91" s="4"/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4578</v>
      </c>
      <c r="C2" s="4" t="s">
        <v>3719</v>
      </c>
      <c r="D2" s="4" t="s">
        <v>4579</v>
      </c>
      <c r="E2" s="4">
        <v>80</v>
      </c>
      <c r="F2" s="4">
        <v>280</v>
      </c>
    </row>
    <row r="3" spans="1:6" ht="15.6" x14ac:dyDescent="0.25">
      <c r="A3" s="7" t="s">
        <v>3</v>
      </c>
      <c r="B3" s="4" t="s">
        <v>4580</v>
      </c>
      <c r="C3" s="4" t="s">
        <v>4581</v>
      </c>
      <c r="D3" s="4" t="s">
        <v>4582</v>
      </c>
      <c r="E3" s="4">
        <v>100</v>
      </c>
      <c r="F3" s="4">
        <v>380</v>
      </c>
    </row>
    <row r="4" spans="1:6" ht="15.6" x14ac:dyDescent="0.25">
      <c r="A4" s="7" t="s">
        <v>3</v>
      </c>
      <c r="B4" s="4" t="s">
        <v>4583</v>
      </c>
      <c r="C4" s="4" t="s">
        <v>4584</v>
      </c>
      <c r="D4" s="4" t="s">
        <v>4585</v>
      </c>
      <c r="E4" s="4">
        <v>80</v>
      </c>
      <c r="F4" s="4">
        <v>480</v>
      </c>
    </row>
    <row r="5" spans="1:6" ht="15.6" x14ac:dyDescent="0.25">
      <c r="A5" s="7" t="s">
        <v>3</v>
      </c>
      <c r="B5" s="4" t="s">
        <v>4586</v>
      </c>
      <c r="C5" s="4" t="s">
        <v>4584</v>
      </c>
      <c r="D5" s="4" t="s">
        <v>4587</v>
      </c>
      <c r="E5" s="4">
        <v>180</v>
      </c>
      <c r="F5" s="4">
        <v>480</v>
      </c>
    </row>
    <row r="6" spans="1:6" ht="15.6" x14ac:dyDescent="0.25">
      <c r="A6" s="7" t="s">
        <v>8</v>
      </c>
      <c r="B6" s="4" t="s">
        <v>4588</v>
      </c>
      <c r="C6" s="4" t="s">
        <v>4589</v>
      </c>
      <c r="D6" s="4" t="s">
        <v>4590</v>
      </c>
      <c r="E6" s="4">
        <v>199</v>
      </c>
      <c r="F6" s="4">
        <v>1299</v>
      </c>
    </row>
    <row r="7" spans="1:6" ht="15.6" x14ac:dyDescent="0.25">
      <c r="A7" s="7" t="s">
        <v>8</v>
      </c>
      <c r="B7" s="4" t="s">
        <v>4591</v>
      </c>
      <c r="C7" s="4" t="s">
        <v>4592</v>
      </c>
      <c r="D7" s="4" t="s">
        <v>4593</v>
      </c>
      <c r="E7" s="4">
        <v>80</v>
      </c>
      <c r="F7" s="4">
        <v>380</v>
      </c>
    </row>
    <row r="8" spans="1:6" ht="15.6" x14ac:dyDescent="0.25">
      <c r="A8" s="7" t="s">
        <v>8</v>
      </c>
      <c r="B8" s="4" t="s">
        <v>4578</v>
      </c>
      <c r="C8" s="4" t="s">
        <v>3719</v>
      </c>
      <c r="D8" s="4" t="s">
        <v>4579</v>
      </c>
      <c r="E8" s="4">
        <v>80</v>
      </c>
      <c r="F8" s="4">
        <v>280</v>
      </c>
    </row>
    <row r="9" spans="1:6" ht="15.6" x14ac:dyDescent="0.25">
      <c r="A9" s="7" t="s">
        <v>8</v>
      </c>
      <c r="B9" s="4" t="s">
        <v>4580</v>
      </c>
      <c r="C9" s="4" t="s">
        <v>4594</v>
      </c>
      <c r="D9" s="4" t="s">
        <v>4595</v>
      </c>
      <c r="E9" s="4">
        <v>180</v>
      </c>
      <c r="F9" s="4">
        <v>680</v>
      </c>
    </row>
    <row r="10" spans="1:6" ht="15.6" x14ac:dyDescent="0.25">
      <c r="A10" s="7" t="s">
        <v>8</v>
      </c>
      <c r="B10" s="4" t="s">
        <v>4578</v>
      </c>
      <c r="C10" s="4" t="s">
        <v>4596</v>
      </c>
      <c r="D10" s="4" t="s">
        <v>4597</v>
      </c>
      <c r="E10" s="4">
        <v>80</v>
      </c>
      <c r="F10" s="4">
        <v>280</v>
      </c>
    </row>
    <row r="11" spans="1:6" ht="15.6" x14ac:dyDescent="0.25">
      <c r="A11" s="7" t="s">
        <v>8</v>
      </c>
      <c r="B11" s="4" t="s">
        <v>4583</v>
      </c>
      <c r="C11" s="4" t="s">
        <v>4598</v>
      </c>
      <c r="D11" s="4" t="s">
        <v>4599</v>
      </c>
      <c r="E11" s="4">
        <v>60</v>
      </c>
      <c r="F11" s="4">
        <v>100</v>
      </c>
    </row>
    <row r="12" spans="1:6" ht="15.6" x14ac:dyDescent="0.25">
      <c r="A12" s="7" t="s">
        <v>8</v>
      </c>
      <c r="B12" s="4" t="s">
        <v>4583</v>
      </c>
      <c r="C12" s="4" t="s">
        <v>4600</v>
      </c>
      <c r="D12" s="4" t="s">
        <v>4601</v>
      </c>
      <c r="E12" s="4">
        <v>80</v>
      </c>
      <c r="F12" s="4">
        <v>380</v>
      </c>
    </row>
    <row r="13" spans="1:6" ht="15.6" x14ac:dyDescent="0.25">
      <c r="A13" s="7" t="s">
        <v>8</v>
      </c>
      <c r="B13" s="4" t="s">
        <v>4591</v>
      </c>
      <c r="C13" s="4" t="s">
        <v>4602</v>
      </c>
      <c r="D13" s="4" t="s">
        <v>4603</v>
      </c>
      <c r="E13" s="4">
        <v>40</v>
      </c>
      <c r="F13" s="4">
        <v>100</v>
      </c>
    </row>
    <row r="14" spans="1:6" ht="15.6" x14ac:dyDescent="0.25">
      <c r="A14" s="7" t="s">
        <v>8</v>
      </c>
      <c r="B14" s="4" t="s">
        <v>4583</v>
      </c>
      <c r="C14" s="4" t="s">
        <v>4604</v>
      </c>
      <c r="D14" s="4" t="s">
        <v>4605</v>
      </c>
      <c r="E14" s="4">
        <v>40</v>
      </c>
      <c r="F14" s="4">
        <v>100</v>
      </c>
    </row>
    <row r="15" spans="1:6" ht="15.6" x14ac:dyDescent="0.25">
      <c r="A15" s="7" t="s">
        <v>8</v>
      </c>
      <c r="B15" s="4" t="s">
        <v>4583</v>
      </c>
      <c r="C15" s="4" t="s">
        <v>4606</v>
      </c>
      <c r="D15" s="4" t="s">
        <v>4607</v>
      </c>
      <c r="E15" s="4">
        <v>30</v>
      </c>
      <c r="F15" s="4">
        <v>100</v>
      </c>
    </row>
    <row r="16" spans="1:6" ht="15.6" x14ac:dyDescent="0.25">
      <c r="A16" s="7" t="s">
        <v>8</v>
      </c>
      <c r="B16" s="4" t="s">
        <v>4578</v>
      </c>
      <c r="C16" s="4" t="s">
        <v>4608</v>
      </c>
      <c r="D16" s="4" t="s">
        <v>4609</v>
      </c>
      <c r="E16" s="4">
        <v>60</v>
      </c>
      <c r="F16" s="4">
        <v>120</v>
      </c>
    </row>
    <row r="17" spans="1:6" ht="15.6" x14ac:dyDescent="0.25">
      <c r="A17" s="7" t="s">
        <v>8</v>
      </c>
      <c r="B17" s="4" t="s">
        <v>4591</v>
      </c>
      <c r="C17" s="4" t="s">
        <v>4610</v>
      </c>
      <c r="D17" s="4" t="s">
        <v>4611</v>
      </c>
      <c r="E17" s="4">
        <v>40</v>
      </c>
      <c r="F17" s="4">
        <v>100</v>
      </c>
    </row>
    <row r="18" spans="1:6" ht="15.6" x14ac:dyDescent="0.25">
      <c r="A18" s="7" t="s">
        <v>8</v>
      </c>
      <c r="B18" s="4" t="s">
        <v>4591</v>
      </c>
      <c r="C18" s="4" t="s">
        <v>4612</v>
      </c>
      <c r="D18" s="4" t="s">
        <v>4613</v>
      </c>
      <c r="E18" s="4">
        <v>80</v>
      </c>
      <c r="F18" s="4">
        <v>280</v>
      </c>
    </row>
    <row r="19" spans="1:6" ht="15.6" x14ac:dyDescent="0.25">
      <c r="A19" s="7" t="s">
        <v>8</v>
      </c>
      <c r="B19" s="4" t="s">
        <v>4591</v>
      </c>
      <c r="C19" s="4" t="s">
        <v>4614</v>
      </c>
      <c r="D19" s="4" t="s">
        <v>4615</v>
      </c>
      <c r="E19" s="4">
        <v>380</v>
      </c>
      <c r="F19" s="4">
        <v>580</v>
      </c>
    </row>
    <row r="20" spans="1:6" ht="15.6" x14ac:dyDescent="0.25">
      <c r="A20" s="7" t="s">
        <v>8</v>
      </c>
      <c r="B20" s="4" t="s">
        <v>4583</v>
      </c>
      <c r="C20" s="4" t="s">
        <v>4616</v>
      </c>
      <c r="D20" s="4" t="s">
        <v>4617</v>
      </c>
      <c r="E20" s="4">
        <v>20</v>
      </c>
      <c r="F20" s="4">
        <v>100</v>
      </c>
    </row>
    <row r="21" spans="1:6" ht="15.6" x14ac:dyDescent="0.25">
      <c r="A21" s="7" t="s">
        <v>8</v>
      </c>
      <c r="B21" s="4" t="s">
        <v>4583</v>
      </c>
      <c r="C21" s="4" t="s">
        <v>4618</v>
      </c>
      <c r="D21" s="4" t="s">
        <v>4619</v>
      </c>
      <c r="E21" s="4">
        <v>20</v>
      </c>
      <c r="F21" s="4">
        <v>100</v>
      </c>
    </row>
    <row r="22" spans="1:6" ht="15.6" x14ac:dyDescent="0.25">
      <c r="A22" s="7" t="s">
        <v>8</v>
      </c>
      <c r="B22" s="4" t="s">
        <v>4583</v>
      </c>
      <c r="C22" s="4" t="s">
        <v>4620</v>
      </c>
      <c r="D22" s="4" t="s">
        <v>4621</v>
      </c>
      <c r="E22" s="4">
        <v>20</v>
      </c>
      <c r="F22" s="4">
        <v>100</v>
      </c>
    </row>
    <row r="23" spans="1:6" ht="15.6" x14ac:dyDescent="0.25">
      <c r="A23" s="7" t="s">
        <v>8</v>
      </c>
      <c r="B23" s="4" t="s">
        <v>4586</v>
      </c>
      <c r="C23" s="4" t="s">
        <v>4622</v>
      </c>
      <c r="D23" s="4" t="s">
        <v>4623</v>
      </c>
      <c r="E23" s="4">
        <v>50</v>
      </c>
      <c r="F23" s="4">
        <v>100</v>
      </c>
    </row>
    <row r="24" spans="1:6" ht="15.6" x14ac:dyDescent="0.25">
      <c r="A24" s="7" t="s">
        <v>8</v>
      </c>
      <c r="B24" s="4" t="s">
        <v>4586</v>
      </c>
      <c r="C24" s="4" t="s">
        <v>4624</v>
      </c>
      <c r="D24" s="4" t="s">
        <v>4625</v>
      </c>
      <c r="E24" s="4">
        <v>80</v>
      </c>
      <c r="F24" s="4">
        <v>280</v>
      </c>
    </row>
    <row r="25" spans="1:6" ht="15.6" x14ac:dyDescent="0.25">
      <c r="A25" s="7" t="s">
        <v>8</v>
      </c>
      <c r="B25" s="4" t="s">
        <v>4586</v>
      </c>
      <c r="C25" s="4" t="s">
        <v>4626</v>
      </c>
      <c r="D25" s="4" t="s">
        <v>4627</v>
      </c>
      <c r="E25" s="4">
        <v>50</v>
      </c>
      <c r="F25" s="4">
        <v>100</v>
      </c>
    </row>
    <row r="26" spans="1:6" ht="15.6" x14ac:dyDescent="0.25">
      <c r="A26" s="7" t="s">
        <v>11</v>
      </c>
      <c r="B26" s="4" t="s">
        <v>4583</v>
      </c>
      <c r="C26" s="4" t="s">
        <v>4628</v>
      </c>
      <c r="D26" s="4" t="s">
        <v>4629</v>
      </c>
      <c r="E26" s="4">
        <v>180</v>
      </c>
      <c r="F26" s="4">
        <v>580</v>
      </c>
    </row>
    <row r="27" spans="1:6" ht="15.6" x14ac:dyDescent="0.25">
      <c r="A27" s="7" t="s">
        <v>11</v>
      </c>
      <c r="B27" s="4" t="s">
        <v>4583</v>
      </c>
      <c r="C27" s="4" t="s">
        <v>4630</v>
      </c>
      <c r="D27" s="4" t="s">
        <v>4631</v>
      </c>
      <c r="E27" s="4">
        <v>20</v>
      </c>
      <c r="F27" s="4">
        <v>100</v>
      </c>
    </row>
    <row r="28" spans="1:6" ht="15.6" x14ac:dyDescent="0.25">
      <c r="A28" s="7" t="s">
        <v>11</v>
      </c>
      <c r="B28" s="4" t="s">
        <v>4583</v>
      </c>
      <c r="C28" s="4" t="s">
        <v>4632</v>
      </c>
      <c r="D28" s="4" t="s">
        <v>4633</v>
      </c>
      <c r="E28" s="4">
        <v>80</v>
      </c>
      <c r="F28" s="4">
        <v>380</v>
      </c>
    </row>
    <row r="29" spans="1:6" ht="15.6" x14ac:dyDescent="0.25">
      <c r="A29" s="7" t="s">
        <v>11</v>
      </c>
      <c r="B29" s="4" t="s">
        <v>4583</v>
      </c>
      <c r="C29" s="4" t="s">
        <v>4634</v>
      </c>
      <c r="D29" s="4" t="s">
        <v>4635</v>
      </c>
      <c r="E29" s="4">
        <v>80</v>
      </c>
      <c r="F29" s="4">
        <v>280</v>
      </c>
    </row>
    <row r="30" spans="1:6" ht="15.6" x14ac:dyDescent="0.25">
      <c r="A30" s="7" t="s">
        <v>11</v>
      </c>
      <c r="B30" s="4" t="s">
        <v>4583</v>
      </c>
      <c r="C30" s="4" t="s">
        <v>4636</v>
      </c>
      <c r="D30" s="4" t="s">
        <v>4637</v>
      </c>
      <c r="E30" s="4">
        <v>20</v>
      </c>
      <c r="F30" s="4">
        <v>100</v>
      </c>
    </row>
    <row r="31" spans="1:6" ht="15.6" x14ac:dyDescent="0.25">
      <c r="A31" s="7" t="s">
        <v>11</v>
      </c>
      <c r="B31" s="4" t="s">
        <v>4583</v>
      </c>
      <c r="C31" s="4" t="s">
        <v>4638</v>
      </c>
      <c r="D31" s="4" t="s">
        <v>4639</v>
      </c>
      <c r="E31" s="4">
        <v>40</v>
      </c>
      <c r="F31" s="4">
        <v>100</v>
      </c>
    </row>
    <row r="32" spans="1:6" ht="15.6" x14ac:dyDescent="0.25">
      <c r="A32" s="7" t="s">
        <v>11</v>
      </c>
      <c r="B32" s="4" t="s">
        <v>4586</v>
      </c>
      <c r="C32" s="4" t="s">
        <v>4640</v>
      </c>
      <c r="D32" s="4" t="s">
        <v>4641</v>
      </c>
      <c r="E32" s="4">
        <v>50</v>
      </c>
      <c r="F32" s="4">
        <v>80</v>
      </c>
    </row>
    <row r="33" spans="1:6" ht="15.6" x14ac:dyDescent="0.25">
      <c r="A33" s="7" t="s">
        <v>11</v>
      </c>
      <c r="B33" s="4" t="s">
        <v>4586</v>
      </c>
      <c r="C33" s="4" t="s">
        <v>4642</v>
      </c>
      <c r="D33" s="4" t="s">
        <v>4643</v>
      </c>
      <c r="E33" s="4">
        <v>50</v>
      </c>
      <c r="F33" s="4">
        <v>80</v>
      </c>
    </row>
    <row r="34" spans="1:6" ht="15.6" x14ac:dyDescent="0.25">
      <c r="A34" s="7" t="s">
        <v>10</v>
      </c>
      <c r="B34" s="4" t="s">
        <v>4583</v>
      </c>
      <c r="C34" s="4" t="s">
        <v>3700</v>
      </c>
      <c r="D34" s="4" t="s">
        <v>4644</v>
      </c>
      <c r="E34" s="4">
        <v>180</v>
      </c>
      <c r="F34" s="4">
        <v>680</v>
      </c>
    </row>
    <row r="35" spans="1:6" ht="15.6" x14ac:dyDescent="0.25">
      <c r="A35" s="7" t="s">
        <v>10</v>
      </c>
      <c r="B35" s="4" t="s">
        <v>4645</v>
      </c>
      <c r="C35" s="4" t="s">
        <v>4646</v>
      </c>
      <c r="D35" s="4" t="s">
        <v>4647</v>
      </c>
      <c r="E35" s="4">
        <v>80</v>
      </c>
      <c r="F35" s="4">
        <v>280</v>
      </c>
    </row>
    <row r="36" spans="1:6" ht="15.6" x14ac:dyDescent="0.25">
      <c r="A36" s="7" t="s">
        <v>10</v>
      </c>
      <c r="B36" s="4" t="s">
        <v>4583</v>
      </c>
      <c r="C36" s="4" t="s">
        <v>4648</v>
      </c>
      <c r="D36" s="4" t="s">
        <v>4649</v>
      </c>
      <c r="E36" s="4">
        <v>20</v>
      </c>
      <c r="F36" s="4">
        <v>100</v>
      </c>
    </row>
    <row r="37" spans="1:6" ht="15.6" x14ac:dyDescent="0.25">
      <c r="A37" s="7" t="s">
        <v>10</v>
      </c>
      <c r="B37" s="4" t="s">
        <v>4586</v>
      </c>
      <c r="C37" s="4" t="s">
        <v>3700</v>
      </c>
      <c r="D37" s="4" t="s">
        <v>4650</v>
      </c>
      <c r="E37" s="4">
        <v>180</v>
      </c>
      <c r="F37" s="4">
        <v>680</v>
      </c>
    </row>
    <row r="38" spans="1:6" ht="15.6" x14ac:dyDescent="0.25">
      <c r="A38" s="7" t="s">
        <v>10</v>
      </c>
      <c r="B38" s="4" t="s">
        <v>4586</v>
      </c>
      <c r="C38" s="4" t="s">
        <v>4651</v>
      </c>
      <c r="D38" s="4" t="s">
        <v>4652</v>
      </c>
      <c r="E38" s="4">
        <v>50</v>
      </c>
      <c r="F38" s="4">
        <v>100</v>
      </c>
    </row>
    <row r="39" spans="1:6" ht="15.6" x14ac:dyDescent="0.25">
      <c r="A39" s="7" t="s">
        <v>14</v>
      </c>
      <c r="B39" s="4" t="s">
        <v>4578</v>
      </c>
      <c r="C39" s="4" t="s">
        <v>4653</v>
      </c>
      <c r="D39" s="4" t="s">
        <v>4654</v>
      </c>
      <c r="E39" s="4">
        <v>42</v>
      </c>
      <c r="F39" s="4">
        <v>224</v>
      </c>
    </row>
    <row r="40" spans="1:6" ht="15.6" x14ac:dyDescent="0.25">
      <c r="A40" s="7" t="s">
        <v>14</v>
      </c>
      <c r="B40" s="4" t="s">
        <v>4580</v>
      </c>
      <c r="C40" s="4" t="s">
        <v>4594</v>
      </c>
      <c r="D40" s="4" t="s">
        <v>4595</v>
      </c>
      <c r="E40" s="4">
        <v>180</v>
      </c>
      <c r="F40" s="4">
        <v>680</v>
      </c>
    </row>
    <row r="41" spans="1:6" ht="15.6" x14ac:dyDescent="0.25">
      <c r="A41" s="7" t="s">
        <v>14</v>
      </c>
      <c r="B41" s="4" t="s">
        <v>4580</v>
      </c>
      <c r="C41" s="4" t="s">
        <v>4655</v>
      </c>
      <c r="D41" s="4" t="s">
        <v>4656</v>
      </c>
      <c r="E41" s="4">
        <v>100</v>
      </c>
      <c r="F41" s="4">
        <v>380</v>
      </c>
    </row>
    <row r="42" spans="1:6" ht="15.6" x14ac:dyDescent="0.25">
      <c r="A42" s="7" t="s">
        <v>14</v>
      </c>
      <c r="B42" s="4" t="s">
        <v>4578</v>
      </c>
      <c r="C42" s="4" t="s">
        <v>4657</v>
      </c>
      <c r="D42" s="4" t="s">
        <v>4658</v>
      </c>
      <c r="E42" s="4">
        <v>42</v>
      </c>
      <c r="F42" s="4">
        <v>112</v>
      </c>
    </row>
    <row r="43" spans="1:6" ht="15.6" x14ac:dyDescent="0.25">
      <c r="A43" s="7" t="s">
        <v>14</v>
      </c>
      <c r="B43" s="4" t="s">
        <v>4583</v>
      </c>
      <c r="C43" s="4" t="s">
        <v>4659</v>
      </c>
      <c r="D43" s="4" t="s">
        <v>4660</v>
      </c>
      <c r="E43" s="4">
        <v>80</v>
      </c>
      <c r="F43" s="4">
        <v>180</v>
      </c>
    </row>
    <row r="44" spans="1:6" ht="15.6" x14ac:dyDescent="0.25">
      <c r="A44" s="7" t="s">
        <v>14</v>
      </c>
      <c r="B44" s="4" t="s">
        <v>4578</v>
      </c>
      <c r="C44" s="4" t="s">
        <v>4661</v>
      </c>
      <c r="D44" s="4" t="s">
        <v>4662</v>
      </c>
      <c r="E44" s="4">
        <v>42</v>
      </c>
      <c r="F44" s="4">
        <v>224</v>
      </c>
    </row>
    <row r="45" spans="1:6" ht="15.6" x14ac:dyDescent="0.25">
      <c r="A45" s="7" t="s">
        <v>14</v>
      </c>
      <c r="B45" s="4" t="s">
        <v>4583</v>
      </c>
      <c r="C45" s="4" t="s">
        <v>4663</v>
      </c>
      <c r="D45" s="4" t="s">
        <v>4664</v>
      </c>
      <c r="E45" s="4">
        <v>40</v>
      </c>
      <c r="F45" s="4">
        <v>100</v>
      </c>
    </row>
    <row r="46" spans="1:6" ht="15.6" x14ac:dyDescent="0.25">
      <c r="A46" s="7" t="s">
        <v>14</v>
      </c>
      <c r="B46" s="4" t="s">
        <v>4578</v>
      </c>
      <c r="C46" s="4" t="s">
        <v>4665</v>
      </c>
      <c r="D46" s="4" t="s">
        <v>4666</v>
      </c>
      <c r="E46" s="4">
        <v>42</v>
      </c>
      <c r="F46" s="4">
        <v>224</v>
      </c>
    </row>
    <row r="47" spans="1:6" ht="15.6" x14ac:dyDescent="0.25">
      <c r="A47" s="7" t="s">
        <v>14</v>
      </c>
      <c r="B47" s="4" t="s">
        <v>4583</v>
      </c>
      <c r="C47" s="4" t="s">
        <v>4667</v>
      </c>
      <c r="D47" s="4" t="s">
        <v>4668</v>
      </c>
      <c r="E47" s="4">
        <v>80</v>
      </c>
      <c r="F47" s="4">
        <v>480</v>
      </c>
    </row>
    <row r="48" spans="1:6" ht="15.6" x14ac:dyDescent="0.25">
      <c r="A48" s="7" t="s">
        <v>14</v>
      </c>
      <c r="B48" s="4" t="s">
        <v>4583</v>
      </c>
      <c r="C48" s="4" t="s">
        <v>4669</v>
      </c>
      <c r="D48" s="4" t="s">
        <v>4670</v>
      </c>
      <c r="E48" s="4">
        <v>40</v>
      </c>
      <c r="F48" s="4">
        <v>100</v>
      </c>
    </row>
    <row r="49" spans="1:6" ht="15.6" x14ac:dyDescent="0.25">
      <c r="A49" s="7" t="s">
        <v>14</v>
      </c>
      <c r="B49" s="4" t="s">
        <v>4578</v>
      </c>
      <c r="C49" s="4" t="s">
        <v>4671</v>
      </c>
      <c r="D49" s="4" t="s">
        <v>4672</v>
      </c>
      <c r="E49" s="4">
        <v>42</v>
      </c>
      <c r="F49" s="4">
        <v>112</v>
      </c>
    </row>
    <row r="50" spans="1:6" ht="15.6" x14ac:dyDescent="0.25">
      <c r="A50" s="7" t="s">
        <v>14</v>
      </c>
      <c r="B50" s="4" t="s">
        <v>4583</v>
      </c>
      <c r="C50" s="4" t="s">
        <v>4673</v>
      </c>
      <c r="D50" s="4" t="s">
        <v>4674</v>
      </c>
      <c r="E50" s="4">
        <v>80</v>
      </c>
      <c r="F50" s="4">
        <v>280</v>
      </c>
    </row>
    <row r="51" spans="1:6" ht="15.6" x14ac:dyDescent="0.25">
      <c r="A51" s="7" t="s">
        <v>14</v>
      </c>
      <c r="B51" s="4" t="s">
        <v>4583</v>
      </c>
      <c r="C51" s="4" t="s">
        <v>4604</v>
      </c>
      <c r="D51" s="4" t="s">
        <v>4605</v>
      </c>
      <c r="E51" s="4">
        <v>40</v>
      </c>
      <c r="F51" s="4">
        <v>100</v>
      </c>
    </row>
    <row r="52" spans="1:6" ht="15.6" x14ac:dyDescent="0.25">
      <c r="A52" s="7" t="s">
        <v>14</v>
      </c>
      <c r="B52" s="4" t="s">
        <v>4578</v>
      </c>
      <c r="C52" s="4" t="s">
        <v>4608</v>
      </c>
      <c r="D52" s="4" t="s">
        <v>4609</v>
      </c>
      <c r="E52" s="4">
        <v>60</v>
      </c>
      <c r="F52" s="4">
        <v>120</v>
      </c>
    </row>
    <row r="53" spans="1:6" ht="15.6" x14ac:dyDescent="0.25">
      <c r="A53" s="7" t="s">
        <v>14</v>
      </c>
      <c r="B53" s="4" t="s">
        <v>4578</v>
      </c>
      <c r="C53" s="4" t="s">
        <v>4675</v>
      </c>
      <c r="D53" s="4" t="s">
        <v>4676</v>
      </c>
      <c r="E53" s="4">
        <v>42</v>
      </c>
      <c r="F53" s="4">
        <v>224</v>
      </c>
    </row>
    <row r="54" spans="1:6" ht="15.6" x14ac:dyDescent="0.25">
      <c r="A54" s="7" t="s">
        <v>14</v>
      </c>
      <c r="B54" s="4" t="s">
        <v>4583</v>
      </c>
      <c r="C54" s="4" t="s">
        <v>4677</v>
      </c>
      <c r="D54" s="4" t="s">
        <v>4678</v>
      </c>
      <c r="E54" s="4">
        <v>40</v>
      </c>
      <c r="F54" s="4">
        <v>100</v>
      </c>
    </row>
    <row r="55" spans="1:6" ht="15.6" x14ac:dyDescent="0.25">
      <c r="A55" s="7" t="s">
        <v>14</v>
      </c>
      <c r="B55" s="4" t="s">
        <v>4583</v>
      </c>
      <c r="C55" s="4" t="s">
        <v>4679</v>
      </c>
      <c r="D55" s="4" t="s">
        <v>4680</v>
      </c>
      <c r="E55" s="4">
        <v>40</v>
      </c>
      <c r="F55" s="4">
        <v>100</v>
      </c>
    </row>
    <row r="56" spans="1:6" ht="15.6" x14ac:dyDescent="0.25">
      <c r="A56" s="7" t="s">
        <v>14</v>
      </c>
      <c r="B56" s="4" t="s">
        <v>4583</v>
      </c>
      <c r="C56" s="4" t="s">
        <v>4681</v>
      </c>
      <c r="D56" s="4" t="s">
        <v>4682</v>
      </c>
      <c r="E56" s="4">
        <v>40</v>
      </c>
      <c r="F56" s="4">
        <v>100</v>
      </c>
    </row>
    <row r="57" spans="1:6" ht="15.6" x14ac:dyDescent="0.25">
      <c r="A57" s="7" t="s">
        <v>14</v>
      </c>
      <c r="B57" s="4" t="s">
        <v>4586</v>
      </c>
      <c r="C57" s="4" t="s">
        <v>4683</v>
      </c>
      <c r="D57" s="4" t="s">
        <v>4684</v>
      </c>
      <c r="E57" s="4">
        <v>50</v>
      </c>
      <c r="F57" s="4">
        <v>100</v>
      </c>
    </row>
    <row r="58" spans="1:6" ht="15.6" x14ac:dyDescent="0.25">
      <c r="A58" s="7" t="s">
        <v>14</v>
      </c>
      <c r="B58" s="4" t="s">
        <v>4586</v>
      </c>
      <c r="C58" s="4" t="s">
        <v>4685</v>
      </c>
      <c r="D58" s="4" t="s">
        <v>4686</v>
      </c>
      <c r="E58" s="4">
        <v>50</v>
      </c>
      <c r="F58" s="4">
        <v>100</v>
      </c>
    </row>
    <row r="59" spans="1:6" ht="15.6" x14ac:dyDescent="0.25">
      <c r="A59" s="7" t="s">
        <v>14</v>
      </c>
      <c r="B59" s="4" t="s">
        <v>4586</v>
      </c>
      <c r="C59" s="4" t="s">
        <v>4687</v>
      </c>
      <c r="D59" s="4" t="s">
        <v>4688</v>
      </c>
      <c r="E59" s="4">
        <v>50</v>
      </c>
      <c r="F59" s="4">
        <v>100</v>
      </c>
    </row>
    <row r="60" spans="1:6" ht="15.6" x14ac:dyDescent="0.25">
      <c r="A60" s="7" t="s">
        <v>9</v>
      </c>
      <c r="B60" s="4" t="s">
        <v>4583</v>
      </c>
      <c r="C60" s="4" t="s">
        <v>4108</v>
      </c>
      <c r="D60" s="4" t="s">
        <v>4689</v>
      </c>
      <c r="E60" s="4">
        <v>180</v>
      </c>
      <c r="F60" s="4">
        <v>880</v>
      </c>
    </row>
    <row r="61" spans="1:6" ht="15.6" x14ac:dyDescent="0.25">
      <c r="A61" s="7" t="s">
        <v>9</v>
      </c>
      <c r="B61" s="4" t="s">
        <v>4578</v>
      </c>
      <c r="C61" s="4" t="s">
        <v>4690</v>
      </c>
      <c r="D61" s="4" t="s">
        <v>4691</v>
      </c>
      <c r="E61" s="4">
        <v>80</v>
      </c>
      <c r="F61" s="4">
        <v>180</v>
      </c>
    </row>
    <row r="62" spans="1:6" ht="15.6" x14ac:dyDescent="0.25">
      <c r="A62" s="7" t="s">
        <v>9</v>
      </c>
      <c r="B62" s="4" t="s">
        <v>4578</v>
      </c>
      <c r="C62" s="4" t="s">
        <v>4653</v>
      </c>
      <c r="D62" s="4" t="s">
        <v>4654</v>
      </c>
      <c r="E62" s="4">
        <v>42</v>
      </c>
      <c r="F62" s="4">
        <v>224</v>
      </c>
    </row>
    <row r="63" spans="1:6" ht="15.6" x14ac:dyDescent="0.25">
      <c r="A63" s="7" t="s">
        <v>9</v>
      </c>
      <c r="B63" s="4" t="s">
        <v>4580</v>
      </c>
      <c r="C63" s="4" t="s">
        <v>3306</v>
      </c>
      <c r="D63" s="4" t="s">
        <v>4692</v>
      </c>
      <c r="E63" s="4">
        <v>80</v>
      </c>
      <c r="F63" s="4">
        <v>680</v>
      </c>
    </row>
    <row r="64" spans="1:6" ht="15.6" x14ac:dyDescent="0.25">
      <c r="A64" s="7" t="s">
        <v>9</v>
      </c>
      <c r="B64" s="4" t="s">
        <v>4580</v>
      </c>
      <c r="C64" s="4" t="s">
        <v>4655</v>
      </c>
      <c r="D64" s="4" t="s">
        <v>4656</v>
      </c>
      <c r="E64" s="4">
        <v>100</v>
      </c>
      <c r="F64" s="4">
        <v>380</v>
      </c>
    </row>
    <row r="65" spans="1:6" ht="15.6" x14ac:dyDescent="0.25">
      <c r="A65" s="7" t="s">
        <v>9</v>
      </c>
      <c r="B65" s="4" t="s">
        <v>4578</v>
      </c>
      <c r="C65" s="4" t="s">
        <v>4657</v>
      </c>
      <c r="D65" s="4" t="s">
        <v>4658</v>
      </c>
      <c r="E65" s="4">
        <v>42</v>
      </c>
      <c r="F65" s="4">
        <v>112</v>
      </c>
    </row>
    <row r="66" spans="1:6" ht="15.6" x14ac:dyDescent="0.25">
      <c r="A66" s="7" t="s">
        <v>9</v>
      </c>
      <c r="B66" s="4" t="s">
        <v>4583</v>
      </c>
      <c r="C66" s="4" t="s">
        <v>4659</v>
      </c>
      <c r="D66" s="4" t="s">
        <v>4660</v>
      </c>
      <c r="E66" s="4">
        <v>80</v>
      </c>
      <c r="F66" s="4">
        <v>180</v>
      </c>
    </row>
    <row r="67" spans="1:6" ht="15.6" x14ac:dyDescent="0.25">
      <c r="A67" s="7" t="s">
        <v>9</v>
      </c>
      <c r="B67" s="4" t="s">
        <v>4578</v>
      </c>
      <c r="C67" s="4" t="s">
        <v>4661</v>
      </c>
      <c r="D67" s="4" t="s">
        <v>4662</v>
      </c>
      <c r="E67" s="4">
        <v>42</v>
      </c>
      <c r="F67" s="4">
        <v>224</v>
      </c>
    </row>
    <row r="68" spans="1:6" ht="15.6" x14ac:dyDescent="0.25">
      <c r="A68" s="7" t="s">
        <v>9</v>
      </c>
      <c r="B68" s="4" t="s">
        <v>4583</v>
      </c>
      <c r="C68" s="4" t="s">
        <v>1910</v>
      </c>
      <c r="D68" s="4" t="s">
        <v>4693</v>
      </c>
      <c r="E68" s="4">
        <v>80</v>
      </c>
      <c r="F68" s="4">
        <v>480</v>
      </c>
    </row>
    <row r="69" spans="1:6" ht="15.6" x14ac:dyDescent="0.25">
      <c r="A69" s="7" t="s">
        <v>9</v>
      </c>
      <c r="B69" s="4" t="s">
        <v>4578</v>
      </c>
      <c r="C69" s="4" t="s">
        <v>4694</v>
      </c>
      <c r="D69" s="4" t="s">
        <v>4695</v>
      </c>
      <c r="E69" s="4">
        <v>80</v>
      </c>
      <c r="F69" s="4">
        <v>180</v>
      </c>
    </row>
    <row r="70" spans="1:6" ht="15.6" x14ac:dyDescent="0.25">
      <c r="A70" s="7" t="s">
        <v>9</v>
      </c>
      <c r="B70" s="4" t="s">
        <v>4583</v>
      </c>
      <c r="C70" s="4" t="s">
        <v>4663</v>
      </c>
      <c r="D70" s="4" t="s">
        <v>4664</v>
      </c>
      <c r="E70" s="4">
        <v>40</v>
      </c>
      <c r="F70" s="4">
        <v>100</v>
      </c>
    </row>
    <row r="71" spans="1:6" ht="15.6" x14ac:dyDescent="0.25">
      <c r="A71" s="7" t="s">
        <v>9</v>
      </c>
      <c r="B71" s="4" t="s">
        <v>4578</v>
      </c>
      <c r="C71" s="4" t="s">
        <v>4665</v>
      </c>
      <c r="D71" s="4" t="s">
        <v>4666</v>
      </c>
      <c r="E71" s="4">
        <v>42</v>
      </c>
      <c r="F71" s="4">
        <v>224</v>
      </c>
    </row>
    <row r="72" spans="1:6" ht="15.6" x14ac:dyDescent="0.25">
      <c r="A72" s="7" t="s">
        <v>9</v>
      </c>
      <c r="B72" s="4" t="s">
        <v>4583</v>
      </c>
      <c r="C72" s="4" t="s">
        <v>4667</v>
      </c>
      <c r="D72" s="4" t="s">
        <v>4668</v>
      </c>
      <c r="E72" s="4">
        <v>80</v>
      </c>
      <c r="F72" s="4">
        <v>480</v>
      </c>
    </row>
    <row r="73" spans="1:6" ht="15.6" x14ac:dyDescent="0.25">
      <c r="A73" s="7" t="s">
        <v>9</v>
      </c>
      <c r="B73" s="4" t="s">
        <v>4583</v>
      </c>
      <c r="C73" s="4" t="s">
        <v>4669</v>
      </c>
      <c r="D73" s="4" t="s">
        <v>4670</v>
      </c>
      <c r="E73" s="4">
        <v>40</v>
      </c>
      <c r="F73" s="4">
        <v>100</v>
      </c>
    </row>
    <row r="74" spans="1:6" ht="15.6" x14ac:dyDescent="0.25">
      <c r="A74" s="7" t="s">
        <v>9</v>
      </c>
      <c r="B74" s="4" t="s">
        <v>4578</v>
      </c>
      <c r="C74" s="4" t="s">
        <v>4671</v>
      </c>
      <c r="D74" s="4" t="s">
        <v>4672</v>
      </c>
      <c r="E74" s="4">
        <v>42</v>
      </c>
      <c r="F74" s="4">
        <v>112</v>
      </c>
    </row>
    <row r="75" spans="1:6" ht="15.6" x14ac:dyDescent="0.25">
      <c r="A75" s="7" t="s">
        <v>9</v>
      </c>
      <c r="B75" s="4" t="s">
        <v>4583</v>
      </c>
      <c r="C75" s="4" t="s">
        <v>4673</v>
      </c>
      <c r="D75" s="4" t="s">
        <v>4674</v>
      </c>
      <c r="E75" s="4">
        <v>80</v>
      </c>
      <c r="F75" s="4">
        <v>280</v>
      </c>
    </row>
    <row r="76" spans="1:6" ht="15.6" x14ac:dyDescent="0.25">
      <c r="A76" s="7" t="s">
        <v>9</v>
      </c>
      <c r="B76" s="4" t="s">
        <v>4578</v>
      </c>
      <c r="C76" s="4" t="s">
        <v>4675</v>
      </c>
      <c r="D76" s="4" t="s">
        <v>4676</v>
      </c>
      <c r="E76" s="4">
        <v>42</v>
      </c>
      <c r="F76" s="4">
        <v>224</v>
      </c>
    </row>
    <row r="77" spans="1:6" ht="15.6" x14ac:dyDescent="0.25">
      <c r="A77" s="7" t="s">
        <v>9</v>
      </c>
      <c r="B77" s="4" t="s">
        <v>4583</v>
      </c>
      <c r="C77" s="4" t="s">
        <v>4677</v>
      </c>
      <c r="D77" s="4" t="s">
        <v>4678</v>
      </c>
      <c r="E77" s="4">
        <v>40</v>
      </c>
      <c r="F77" s="4">
        <v>100</v>
      </c>
    </row>
    <row r="78" spans="1:6" ht="15.6" x14ac:dyDescent="0.25">
      <c r="A78" s="7" t="s">
        <v>9</v>
      </c>
      <c r="B78" s="4" t="s">
        <v>4583</v>
      </c>
      <c r="C78" s="4" t="s">
        <v>4679</v>
      </c>
      <c r="D78" s="4" t="s">
        <v>4680</v>
      </c>
      <c r="E78" s="4">
        <v>40</v>
      </c>
      <c r="F78" s="4">
        <v>100</v>
      </c>
    </row>
    <row r="79" spans="1:6" ht="15.6" x14ac:dyDescent="0.25">
      <c r="A79" s="7" t="s">
        <v>9</v>
      </c>
      <c r="B79" s="4" t="s">
        <v>4583</v>
      </c>
      <c r="C79" s="4" t="s">
        <v>4681</v>
      </c>
      <c r="D79" s="4" t="s">
        <v>4682</v>
      </c>
      <c r="E79" s="4">
        <v>40</v>
      </c>
      <c r="F79" s="4">
        <v>100</v>
      </c>
    </row>
    <row r="80" spans="1:6" ht="15.6" x14ac:dyDescent="0.25">
      <c r="A80" s="7" t="s">
        <v>9</v>
      </c>
      <c r="B80" s="4" t="s">
        <v>4586</v>
      </c>
      <c r="C80" s="4" t="s">
        <v>1910</v>
      </c>
      <c r="D80" s="4" t="s">
        <v>4696</v>
      </c>
      <c r="E80" s="4">
        <v>180</v>
      </c>
      <c r="F80" s="4">
        <v>480</v>
      </c>
    </row>
    <row r="81" spans="1:6" ht="15.6" x14ac:dyDescent="0.25">
      <c r="A81" s="7" t="s">
        <v>9</v>
      </c>
      <c r="B81" s="4" t="s">
        <v>4586</v>
      </c>
      <c r="C81" s="4" t="s">
        <v>4683</v>
      </c>
      <c r="D81" s="4" t="s">
        <v>4684</v>
      </c>
      <c r="E81" s="4">
        <v>50</v>
      </c>
      <c r="F81" s="4">
        <v>100</v>
      </c>
    </row>
    <row r="82" spans="1:6" ht="15.6" x14ac:dyDescent="0.25">
      <c r="A82" s="7" t="s">
        <v>9</v>
      </c>
      <c r="B82" s="4" t="s">
        <v>4586</v>
      </c>
      <c r="C82" s="4" t="s">
        <v>4685</v>
      </c>
      <c r="D82" s="4" t="s">
        <v>4686</v>
      </c>
      <c r="E82" s="4">
        <v>50</v>
      </c>
      <c r="F82" s="4">
        <v>100</v>
      </c>
    </row>
    <row r="83" spans="1:6" ht="15.6" x14ac:dyDescent="0.25">
      <c r="A83" s="7" t="s">
        <v>9</v>
      </c>
      <c r="B83" s="4" t="s">
        <v>4586</v>
      </c>
      <c r="C83" s="4" t="s">
        <v>4687</v>
      </c>
      <c r="D83" s="4" t="s">
        <v>4688</v>
      </c>
      <c r="E83" s="4">
        <v>50</v>
      </c>
      <c r="F83" s="4">
        <v>100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4697</v>
      </c>
      <c r="C2" s="4" t="s">
        <v>4698</v>
      </c>
      <c r="D2" s="4" t="s">
        <v>4699</v>
      </c>
      <c r="E2" s="4">
        <v>50</v>
      </c>
      <c r="F2" s="4">
        <v>600</v>
      </c>
    </row>
    <row r="3" spans="1:6" ht="15.6" x14ac:dyDescent="0.25">
      <c r="A3" s="7" t="s">
        <v>12</v>
      </c>
      <c r="B3" s="4" t="s">
        <v>4697</v>
      </c>
      <c r="C3" s="4" t="s">
        <v>4700</v>
      </c>
      <c r="D3" s="4" t="s">
        <v>4701</v>
      </c>
      <c r="E3" s="4">
        <v>50</v>
      </c>
      <c r="F3" s="4">
        <v>200</v>
      </c>
    </row>
    <row r="4" spans="1:6" ht="15.6" x14ac:dyDescent="0.25">
      <c r="A4" s="7" t="s">
        <v>10</v>
      </c>
      <c r="B4" s="4" t="s">
        <v>4702</v>
      </c>
      <c r="C4" s="4" t="s">
        <v>3700</v>
      </c>
      <c r="D4" s="4" t="s">
        <v>4703</v>
      </c>
      <c r="E4" s="4">
        <v>80</v>
      </c>
      <c r="F4" s="4">
        <v>680</v>
      </c>
    </row>
    <row r="5" spans="1:6" ht="15.6" x14ac:dyDescent="0.25">
      <c r="A5" s="7" t="s">
        <v>10</v>
      </c>
      <c r="B5" s="4" t="s">
        <v>4704</v>
      </c>
      <c r="C5" s="4" t="s">
        <v>4705</v>
      </c>
      <c r="D5" s="4" t="s">
        <v>4706</v>
      </c>
      <c r="E5" s="4">
        <v>100</v>
      </c>
      <c r="F5" s="4">
        <v>880</v>
      </c>
    </row>
    <row r="6" spans="1:6" ht="15.6" x14ac:dyDescent="0.25">
      <c r="A6" s="7" t="s">
        <v>10</v>
      </c>
      <c r="B6" s="4" t="s">
        <v>4707</v>
      </c>
      <c r="C6" s="4" t="s">
        <v>3700</v>
      </c>
      <c r="D6" s="4" t="s">
        <v>4708</v>
      </c>
      <c r="E6" s="4">
        <v>80</v>
      </c>
      <c r="F6" s="4">
        <v>480</v>
      </c>
    </row>
    <row r="7" spans="1:6" ht="15.6" x14ac:dyDescent="0.25">
      <c r="A7" s="7" t="s">
        <v>13</v>
      </c>
      <c r="B7" s="4" t="s">
        <v>4709</v>
      </c>
      <c r="C7" s="4" t="s">
        <v>4710</v>
      </c>
      <c r="D7" s="4" t="s">
        <v>4711</v>
      </c>
      <c r="E7" s="4"/>
      <c r="F7" s="4"/>
    </row>
    <row r="8" spans="1:6" ht="15.6" x14ac:dyDescent="0.25">
      <c r="A8" s="7" t="s">
        <v>13</v>
      </c>
      <c r="B8" s="4" t="s">
        <v>4712</v>
      </c>
      <c r="C8" s="4" t="s">
        <v>4712</v>
      </c>
      <c r="D8" s="4" t="s">
        <v>4713</v>
      </c>
      <c r="E8" s="4">
        <v>70</v>
      </c>
      <c r="F8" s="4">
        <v>540</v>
      </c>
    </row>
    <row r="9" spans="1:6" ht="15.6" x14ac:dyDescent="0.25">
      <c r="A9" s="7" t="s">
        <v>13</v>
      </c>
      <c r="B9" s="4" t="s">
        <v>4714</v>
      </c>
      <c r="C9" s="4" t="s">
        <v>4715</v>
      </c>
      <c r="D9" s="4" t="s">
        <v>4716</v>
      </c>
      <c r="E9" s="4">
        <v>39</v>
      </c>
      <c r="F9" s="4">
        <v>59</v>
      </c>
    </row>
    <row r="10" spans="1:6" ht="15.6" x14ac:dyDescent="0.25">
      <c r="A10" s="7" t="s">
        <v>11</v>
      </c>
      <c r="B10" s="4" t="s">
        <v>4717</v>
      </c>
      <c r="C10" s="4" t="s">
        <v>4718</v>
      </c>
      <c r="D10" s="4" t="s">
        <v>4719</v>
      </c>
      <c r="E10" s="4">
        <v>188</v>
      </c>
      <c r="F10" s="4">
        <v>1088</v>
      </c>
    </row>
    <row r="11" spans="1:6" ht="15.6" x14ac:dyDescent="0.25">
      <c r="A11" s="7" t="s">
        <v>11</v>
      </c>
      <c r="B11" s="4" t="s">
        <v>4702</v>
      </c>
      <c r="C11" s="4" t="s">
        <v>4720</v>
      </c>
      <c r="D11" s="4" t="s">
        <v>4721</v>
      </c>
      <c r="E11" s="4">
        <v>80</v>
      </c>
      <c r="F11" s="4">
        <v>280</v>
      </c>
    </row>
    <row r="12" spans="1:6" ht="15.6" x14ac:dyDescent="0.25">
      <c r="A12" s="7" t="s">
        <v>11</v>
      </c>
      <c r="B12" s="4" t="s">
        <v>4702</v>
      </c>
      <c r="C12" s="4" t="s">
        <v>4722</v>
      </c>
      <c r="D12" s="4" t="s">
        <v>4723</v>
      </c>
      <c r="E12" s="4">
        <v>80</v>
      </c>
      <c r="F12" s="4">
        <v>280</v>
      </c>
    </row>
    <row r="13" spans="1:6" ht="15.6" x14ac:dyDescent="0.25">
      <c r="A13" s="7" t="s">
        <v>11</v>
      </c>
      <c r="B13" s="4" t="s">
        <v>4702</v>
      </c>
      <c r="C13" s="4" t="s">
        <v>4724</v>
      </c>
      <c r="D13" s="4" t="s">
        <v>4725</v>
      </c>
      <c r="E13" s="4"/>
      <c r="F13" s="4"/>
    </row>
    <row r="14" spans="1:6" ht="15.6" x14ac:dyDescent="0.25">
      <c r="A14" s="7" t="s">
        <v>11</v>
      </c>
      <c r="B14" s="4" t="s">
        <v>4726</v>
      </c>
      <c r="C14" s="4" t="s">
        <v>4727</v>
      </c>
      <c r="D14" s="4" t="s">
        <v>4728</v>
      </c>
      <c r="E14" s="4">
        <v>49</v>
      </c>
      <c r="F14" s="4">
        <v>49</v>
      </c>
    </row>
    <row r="15" spans="1:6" ht="15.6" x14ac:dyDescent="0.25">
      <c r="A15" s="7" t="s">
        <v>11</v>
      </c>
      <c r="B15" s="4" t="s">
        <v>4729</v>
      </c>
      <c r="C15" s="4" t="s">
        <v>4730</v>
      </c>
      <c r="D15" s="4" t="s">
        <v>4731</v>
      </c>
      <c r="E15" s="4">
        <v>50</v>
      </c>
      <c r="F15" s="4">
        <v>80</v>
      </c>
    </row>
    <row r="16" spans="1:6" ht="15.6" x14ac:dyDescent="0.25">
      <c r="A16" s="7" t="s">
        <v>11</v>
      </c>
      <c r="B16" s="4" t="s">
        <v>4726</v>
      </c>
      <c r="C16" s="4" t="s">
        <v>4732</v>
      </c>
      <c r="D16" s="4" t="s">
        <v>4733</v>
      </c>
      <c r="E16" s="4">
        <v>49</v>
      </c>
      <c r="F16" s="4">
        <v>49</v>
      </c>
    </row>
    <row r="17" spans="1:6" ht="15.6" x14ac:dyDescent="0.25">
      <c r="A17" s="7" t="s">
        <v>14</v>
      </c>
      <c r="B17" s="4" t="s">
        <v>4704</v>
      </c>
      <c r="C17" s="4" t="s">
        <v>4734</v>
      </c>
      <c r="D17" s="4" t="s">
        <v>4735</v>
      </c>
      <c r="E17" s="4">
        <v>80</v>
      </c>
      <c r="F17" s="4">
        <v>480</v>
      </c>
    </row>
    <row r="18" spans="1:6" ht="15.6" x14ac:dyDescent="0.25">
      <c r="A18" s="7" t="s">
        <v>14</v>
      </c>
      <c r="B18" s="4" t="s">
        <v>4702</v>
      </c>
      <c r="C18" s="4" t="s">
        <v>4736</v>
      </c>
      <c r="D18" s="4" t="s">
        <v>4737</v>
      </c>
      <c r="E18" s="4">
        <v>100</v>
      </c>
      <c r="F18" s="4">
        <v>380</v>
      </c>
    </row>
    <row r="19" spans="1:6" ht="15.6" x14ac:dyDescent="0.25">
      <c r="A19" s="7" t="s">
        <v>14</v>
      </c>
      <c r="B19" s="4" t="s">
        <v>4738</v>
      </c>
      <c r="C19" s="4" t="s">
        <v>1705</v>
      </c>
      <c r="D19" s="4" t="s">
        <v>4739</v>
      </c>
      <c r="E19" s="4">
        <v>80</v>
      </c>
      <c r="F19" s="4">
        <v>900</v>
      </c>
    </row>
    <row r="20" spans="1:6" ht="15.6" x14ac:dyDescent="0.25">
      <c r="A20" s="7" t="s">
        <v>14</v>
      </c>
      <c r="B20" s="4" t="s">
        <v>4704</v>
      </c>
      <c r="C20" s="4" t="s">
        <v>4740</v>
      </c>
      <c r="D20" s="4" t="s">
        <v>4741</v>
      </c>
      <c r="E20" s="4">
        <v>180</v>
      </c>
      <c r="F20" s="4">
        <v>480</v>
      </c>
    </row>
    <row r="21" spans="1:6" ht="15.6" x14ac:dyDescent="0.25">
      <c r="A21" s="7" t="s">
        <v>14</v>
      </c>
      <c r="B21" s="4" t="s">
        <v>4704</v>
      </c>
      <c r="C21" s="4" t="s">
        <v>4742</v>
      </c>
      <c r="D21" s="4" t="s">
        <v>4743</v>
      </c>
      <c r="E21" s="4">
        <v>100</v>
      </c>
      <c r="F21" s="4">
        <v>1080</v>
      </c>
    </row>
    <row r="22" spans="1:6" ht="15.6" x14ac:dyDescent="0.25">
      <c r="A22" s="7" t="s">
        <v>14</v>
      </c>
      <c r="B22" s="4" t="s">
        <v>4714</v>
      </c>
      <c r="C22" s="4" t="s">
        <v>4715</v>
      </c>
      <c r="D22" s="4" t="s">
        <v>4716</v>
      </c>
      <c r="E22" s="4">
        <v>39</v>
      </c>
      <c r="F22" s="4">
        <v>59</v>
      </c>
    </row>
    <row r="23" spans="1:6" ht="15.6" x14ac:dyDescent="0.25">
      <c r="A23" s="7" t="s">
        <v>14</v>
      </c>
      <c r="B23" s="4" t="s">
        <v>4729</v>
      </c>
      <c r="C23" s="4" t="s">
        <v>4744</v>
      </c>
      <c r="D23" s="4" t="s">
        <v>4745</v>
      </c>
      <c r="E23" s="4">
        <v>50</v>
      </c>
      <c r="F23" s="4">
        <v>80</v>
      </c>
    </row>
    <row r="24" spans="1:6" ht="15.6" x14ac:dyDescent="0.25">
      <c r="A24" s="7" t="s">
        <v>14</v>
      </c>
      <c r="B24" s="4" t="s">
        <v>4702</v>
      </c>
      <c r="C24" s="4" t="s">
        <v>4746</v>
      </c>
      <c r="D24" s="4" t="s">
        <v>4747</v>
      </c>
      <c r="E24" s="4"/>
      <c r="F24" s="4"/>
    </row>
    <row r="25" spans="1:6" ht="15.6" x14ac:dyDescent="0.25">
      <c r="A25" s="7" t="s">
        <v>14</v>
      </c>
      <c r="B25" s="4" t="s">
        <v>4702</v>
      </c>
      <c r="C25" s="4" t="s">
        <v>4748</v>
      </c>
      <c r="D25" s="4" t="s">
        <v>4749</v>
      </c>
      <c r="E25" s="4"/>
      <c r="F25" s="4"/>
    </row>
    <row r="26" spans="1:6" ht="15.6" x14ac:dyDescent="0.25">
      <c r="A26" s="7" t="s">
        <v>14</v>
      </c>
      <c r="B26" s="4" t="s">
        <v>4702</v>
      </c>
      <c r="C26" s="4" t="s">
        <v>4750</v>
      </c>
      <c r="D26" s="4" t="s">
        <v>4751</v>
      </c>
      <c r="E26" s="4"/>
      <c r="F26" s="4"/>
    </row>
    <row r="27" spans="1:6" ht="15.6" x14ac:dyDescent="0.25">
      <c r="A27" s="7" t="s">
        <v>14</v>
      </c>
      <c r="B27" s="4" t="s">
        <v>4707</v>
      </c>
      <c r="C27" s="4" t="s">
        <v>4752</v>
      </c>
      <c r="D27" s="4" t="s">
        <v>4753</v>
      </c>
      <c r="E27" s="4">
        <v>50</v>
      </c>
      <c r="F27" s="4">
        <v>280</v>
      </c>
    </row>
    <row r="28" spans="1:6" ht="15.6" x14ac:dyDescent="0.25">
      <c r="A28" s="7" t="s">
        <v>14</v>
      </c>
      <c r="B28" s="4" t="s">
        <v>4729</v>
      </c>
      <c r="C28" s="4" t="s">
        <v>4754</v>
      </c>
      <c r="D28" s="4" t="s">
        <v>4755</v>
      </c>
      <c r="E28" s="4">
        <v>30</v>
      </c>
      <c r="F28" s="4">
        <v>380</v>
      </c>
    </row>
    <row r="29" spans="1:6" ht="15.6" x14ac:dyDescent="0.25">
      <c r="A29" s="7" t="s">
        <v>14</v>
      </c>
      <c r="B29" s="4" t="s">
        <v>4756</v>
      </c>
      <c r="C29" s="4" t="s">
        <v>4757</v>
      </c>
      <c r="D29" s="4" t="s">
        <v>4758</v>
      </c>
      <c r="E29" s="4"/>
      <c r="F29" s="4"/>
    </row>
    <row r="30" spans="1:6" ht="15.6" x14ac:dyDescent="0.25">
      <c r="A30" s="7" t="s">
        <v>14</v>
      </c>
      <c r="B30" s="4" t="s">
        <v>4702</v>
      </c>
      <c r="C30" s="4" t="s">
        <v>4759</v>
      </c>
      <c r="D30" s="4" t="s">
        <v>4760</v>
      </c>
      <c r="E30" s="4"/>
      <c r="F30" s="4"/>
    </row>
    <row r="31" spans="1:6" ht="15.6" x14ac:dyDescent="0.25">
      <c r="A31" s="7" t="s">
        <v>14</v>
      </c>
      <c r="B31" s="4" t="s">
        <v>4729</v>
      </c>
      <c r="C31" s="4" t="s">
        <v>4761</v>
      </c>
      <c r="D31" s="4" t="s">
        <v>4762</v>
      </c>
      <c r="E31" s="4">
        <v>50</v>
      </c>
      <c r="F31" s="4">
        <v>100</v>
      </c>
    </row>
    <row r="32" spans="1:6" ht="15.6" x14ac:dyDescent="0.25">
      <c r="A32" s="7" t="s">
        <v>14</v>
      </c>
      <c r="B32" s="4" t="s">
        <v>4702</v>
      </c>
      <c r="C32" s="4" t="s">
        <v>4763</v>
      </c>
      <c r="D32" s="4" t="s">
        <v>4764</v>
      </c>
      <c r="E32" s="4"/>
      <c r="F32" s="4"/>
    </row>
    <row r="33" spans="1:6" ht="15.6" x14ac:dyDescent="0.25">
      <c r="A33" s="7" t="s">
        <v>14</v>
      </c>
      <c r="B33" s="4" t="s">
        <v>4729</v>
      </c>
      <c r="C33" s="4" t="s">
        <v>4765</v>
      </c>
      <c r="D33" s="4" t="s">
        <v>4766</v>
      </c>
      <c r="E33" s="4">
        <v>50</v>
      </c>
      <c r="F33" s="4">
        <v>100</v>
      </c>
    </row>
    <row r="34" spans="1:6" ht="15.6" x14ac:dyDescent="0.25">
      <c r="A34" s="7" t="s">
        <v>14</v>
      </c>
      <c r="B34" s="4" t="s">
        <v>4729</v>
      </c>
      <c r="C34" s="4" t="s">
        <v>4767</v>
      </c>
      <c r="D34" s="4" t="s">
        <v>4768</v>
      </c>
      <c r="E34" s="4">
        <v>50</v>
      </c>
      <c r="F34" s="4">
        <v>100</v>
      </c>
    </row>
    <row r="35" spans="1:6" ht="15.6" x14ac:dyDescent="0.25">
      <c r="A35" s="7" t="s">
        <v>3</v>
      </c>
      <c r="B35" s="4" t="s">
        <v>4717</v>
      </c>
      <c r="C35" s="4" t="s">
        <v>4769</v>
      </c>
      <c r="D35" s="4" t="s">
        <v>4770</v>
      </c>
      <c r="E35" s="4">
        <v>380</v>
      </c>
      <c r="F35" s="4">
        <v>1680</v>
      </c>
    </row>
    <row r="36" spans="1:6" ht="15.6" x14ac:dyDescent="0.25">
      <c r="A36" s="7" t="s">
        <v>3</v>
      </c>
      <c r="B36" s="4" t="s">
        <v>4697</v>
      </c>
      <c r="C36" s="4" t="s">
        <v>4771</v>
      </c>
      <c r="D36" s="4" t="s">
        <v>4772</v>
      </c>
      <c r="E36" s="4">
        <v>480</v>
      </c>
      <c r="F36" s="4">
        <v>2017</v>
      </c>
    </row>
    <row r="37" spans="1:6" ht="15.6" x14ac:dyDescent="0.25">
      <c r="A37" s="7" t="s">
        <v>3</v>
      </c>
      <c r="B37" s="4" t="s">
        <v>4704</v>
      </c>
      <c r="C37" s="4" t="s">
        <v>4773</v>
      </c>
      <c r="D37" s="4" t="s">
        <v>4774</v>
      </c>
      <c r="E37" s="4">
        <v>280</v>
      </c>
      <c r="F37" s="4">
        <v>980</v>
      </c>
    </row>
    <row r="38" spans="1:6" ht="15.6" x14ac:dyDescent="0.25">
      <c r="A38" s="7" t="s">
        <v>3</v>
      </c>
      <c r="B38" s="4" t="s">
        <v>4738</v>
      </c>
      <c r="C38" s="4" t="s">
        <v>3786</v>
      </c>
      <c r="D38" s="4" t="s">
        <v>4775</v>
      </c>
      <c r="E38" s="4">
        <v>100</v>
      </c>
      <c r="F38" s="4">
        <v>380</v>
      </c>
    </row>
    <row r="39" spans="1:6" ht="15.6" x14ac:dyDescent="0.25">
      <c r="A39" s="7" t="s">
        <v>3</v>
      </c>
      <c r="B39" s="4" t="s">
        <v>4729</v>
      </c>
      <c r="C39" s="4" t="s">
        <v>4584</v>
      </c>
      <c r="D39" s="4" t="s">
        <v>4776</v>
      </c>
      <c r="E39" s="4">
        <v>30</v>
      </c>
      <c r="F39" s="4">
        <v>480</v>
      </c>
    </row>
    <row r="40" spans="1:6" ht="15.6" x14ac:dyDescent="0.25">
      <c r="A40" s="7" t="s">
        <v>8</v>
      </c>
      <c r="B40" s="4" t="s">
        <v>4702</v>
      </c>
      <c r="C40" s="4" t="s">
        <v>4777</v>
      </c>
      <c r="D40" s="4" t="s">
        <v>4778</v>
      </c>
      <c r="E40" s="4">
        <v>80</v>
      </c>
      <c r="F40" s="4">
        <v>580</v>
      </c>
    </row>
    <row r="41" spans="1:6" ht="15.6" x14ac:dyDescent="0.25">
      <c r="A41" s="7" t="s">
        <v>8</v>
      </c>
      <c r="B41" s="4" t="s">
        <v>4704</v>
      </c>
      <c r="C41" s="4" t="s">
        <v>4779</v>
      </c>
      <c r="D41" s="4" t="s">
        <v>4780</v>
      </c>
      <c r="E41" s="4">
        <v>80</v>
      </c>
      <c r="F41" s="4">
        <v>380</v>
      </c>
    </row>
    <row r="42" spans="1:6" ht="15.6" x14ac:dyDescent="0.25">
      <c r="A42" s="7" t="s">
        <v>8</v>
      </c>
      <c r="B42" s="4" t="s">
        <v>4702</v>
      </c>
      <c r="C42" s="4" t="s">
        <v>4781</v>
      </c>
      <c r="D42" s="4" t="s">
        <v>4782</v>
      </c>
      <c r="E42" s="4">
        <v>50</v>
      </c>
      <c r="F42" s="4">
        <v>100</v>
      </c>
    </row>
    <row r="43" spans="1:6" ht="15.6" x14ac:dyDescent="0.25">
      <c r="A43" s="7" t="s">
        <v>8</v>
      </c>
      <c r="B43" s="4" t="s">
        <v>4702</v>
      </c>
      <c r="C43" s="4" t="s">
        <v>4783</v>
      </c>
      <c r="D43" s="4" t="s">
        <v>4784</v>
      </c>
      <c r="E43" s="4"/>
      <c r="F43" s="4"/>
    </row>
    <row r="44" spans="1:6" ht="15.6" x14ac:dyDescent="0.25">
      <c r="A44" s="7" t="s">
        <v>8</v>
      </c>
      <c r="B44" s="4" t="s">
        <v>4704</v>
      </c>
      <c r="C44" s="4" t="s">
        <v>4742</v>
      </c>
      <c r="D44" s="4" t="s">
        <v>4743</v>
      </c>
      <c r="E44" s="4">
        <v>100</v>
      </c>
      <c r="F44" s="4">
        <v>1080</v>
      </c>
    </row>
    <row r="45" spans="1:6" ht="15.6" x14ac:dyDescent="0.25">
      <c r="A45" s="7" t="s">
        <v>8</v>
      </c>
      <c r="B45" s="4" t="s">
        <v>4704</v>
      </c>
      <c r="C45" s="4" t="s">
        <v>4785</v>
      </c>
      <c r="D45" s="4" t="s">
        <v>4786</v>
      </c>
      <c r="E45" s="4">
        <v>100</v>
      </c>
      <c r="F45" s="4">
        <v>880</v>
      </c>
    </row>
    <row r="46" spans="1:6" ht="15.6" x14ac:dyDescent="0.25">
      <c r="A46" s="7" t="s">
        <v>8</v>
      </c>
      <c r="B46" s="4" t="s">
        <v>4702</v>
      </c>
      <c r="C46" s="4" t="s">
        <v>4787</v>
      </c>
      <c r="D46" s="4" t="s">
        <v>4788</v>
      </c>
      <c r="E46" s="4">
        <v>80</v>
      </c>
      <c r="F46" s="4">
        <v>380</v>
      </c>
    </row>
    <row r="47" spans="1:6" ht="15.6" x14ac:dyDescent="0.25">
      <c r="A47" s="7" t="s">
        <v>8</v>
      </c>
      <c r="B47" s="4" t="s">
        <v>4702</v>
      </c>
      <c r="C47" s="4" t="s">
        <v>4789</v>
      </c>
      <c r="D47" s="4" t="s">
        <v>4790</v>
      </c>
      <c r="E47" s="4">
        <v>50</v>
      </c>
      <c r="F47" s="4">
        <v>100</v>
      </c>
    </row>
    <row r="48" spans="1:6" ht="15.6" x14ac:dyDescent="0.25">
      <c r="A48" s="7" t="s">
        <v>8</v>
      </c>
      <c r="B48" s="4" t="s">
        <v>4702</v>
      </c>
      <c r="C48" s="4" t="s">
        <v>4748</v>
      </c>
      <c r="D48" s="4" t="s">
        <v>4749</v>
      </c>
      <c r="E48" s="4"/>
      <c r="F48" s="4"/>
    </row>
    <row r="49" spans="1:6" ht="15.6" x14ac:dyDescent="0.25">
      <c r="A49" s="7" t="s">
        <v>8</v>
      </c>
      <c r="B49" s="4" t="s">
        <v>4707</v>
      </c>
      <c r="C49" s="4" t="s">
        <v>4752</v>
      </c>
      <c r="D49" s="4" t="s">
        <v>4753</v>
      </c>
      <c r="E49" s="4">
        <v>50</v>
      </c>
      <c r="F49" s="4">
        <v>280</v>
      </c>
    </row>
    <row r="50" spans="1:6" ht="15.6" x14ac:dyDescent="0.25">
      <c r="A50" s="7" t="s">
        <v>8</v>
      </c>
      <c r="B50" s="4" t="s">
        <v>4704</v>
      </c>
      <c r="C50" s="4" t="s">
        <v>4791</v>
      </c>
      <c r="D50" s="4" t="s">
        <v>4792</v>
      </c>
      <c r="E50" s="4">
        <v>80</v>
      </c>
      <c r="F50" s="4">
        <v>380</v>
      </c>
    </row>
    <row r="51" spans="1:6" ht="15.6" x14ac:dyDescent="0.25">
      <c r="A51" s="7" t="s">
        <v>8</v>
      </c>
      <c r="B51" s="4" t="s">
        <v>4729</v>
      </c>
      <c r="C51" s="4" t="s">
        <v>4793</v>
      </c>
      <c r="D51" s="4" t="s">
        <v>4794</v>
      </c>
      <c r="E51" s="4">
        <v>30</v>
      </c>
      <c r="F51" s="4">
        <v>280</v>
      </c>
    </row>
    <row r="52" spans="1:6" ht="15.6" x14ac:dyDescent="0.25">
      <c r="A52" s="7" t="s">
        <v>8</v>
      </c>
      <c r="B52" s="4" t="s">
        <v>4729</v>
      </c>
      <c r="C52" s="4" t="s">
        <v>4795</v>
      </c>
      <c r="D52" s="4" t="s">
        <v>4796</v>
      </c>
      <c r="E52" s="4">
        <v>30</v>
      </c>
      <c r="F52" s="4">
        <v>80</v>
      </c>
    </row>
    <row r="53" spans="1:6" ht="15.6" x14ac:dyDescent="0.25">
      <c r="A53" s="7" t="s">
        <v>8</v>
      </c>
      <c r="B53" s="4" t="s">
        <v>4729</v>
      </c>
      <c r="C53" s="4" t="s">
        <v>4767</v>
      </c>
      <c r="D53" s="4" t="s">
        <v>4768</v>
      </c>
      <c r="E53" s="4">
        <v>50</v>
      </c>
      <c r="F53" s="4">
        <v>100</v>
      </c>
    </row>
    <row r="54" spans="1:6" ht="15.6" x14ac:dyDescent="0.25">
      <c r="A54" s="7" t="s">
        <v>8</v>
      </c>
      <c r="B54" s="4" t="s">
        <v>4729</v>
      </c>
      <c r="C54" s="4" t="s">
        <v>4797</v>
      </c>
      <c r="D54" s="4" t="s">
        <v>4798</v>
      </c>
      <c r="E54" s="4">
        <v>50</v>
      </c>
      <c r="F54" s="4">
        <v>100</v>
      </c>
    </row>
    <row r="55" spans="1:6" ht="15.6" x14ac:dyDescent="0.25">
      <c r="A55" s="7" t="s">
        <v>8</v>
      </c>
      <c r="B55" s="4" t="s">
        <v>4738</v>
      </c>
      <c r="C55" s="4" t="s">
        <v>4799</v>
      </c>
      <c r="D55" s="4" t="s">
        <v>4800</v>
      </c>
      <c r="E55" s="4">
        <v>100</v>
      </c>
      <c r="F55" s="4">
        <v>660</v>
      </c>
    </row>
    <row r="56" spans="1:6" ht="15.6" x14ac:dyDescent="0.25">
      <c r="A56" s="7" t="s">
        <v>9</v>
      </c>
      <c r="B56" s="4" t="s">
        <v>4704</v>
      </c>
      <c r="C56" s="4" t="s">
        <v>4734</v>
      </c>
      <c r="D56" s="4" t="s">
        <v>4735</v>
      </c>
      <c r="E56" s="4">
        <v>80</v>
      </c>
      <c r="F56" s="4">
        <v>480</v>
      </c>
    </row>
    <row r="57" spans="1:6" ht="15.6" x14ac:dyDescent="0.25">
      <c r="A57" s="7" t="s">
        <v>9</v>
      </c>
      <c r="B57" s="4" t="s">
        <v>4704</v>
      </c>
      <c r="C57" s="4" t="s">
        <v>4801</v>
      </c>
      <c r="D57" s="4" t="s">
        <v>4802</v>
      </c>
      <c r="E57" s="4">
        <v>100</v>
      </c>
      <c r="F57" s="4">
        <v>880</v>
      </c>
    </row>
    <row r="58" spans="1:6" ht="15.6" x14ac:dyDescent="0.25">
      <c r="A58" s="7" t="s">
        <v>9</v>
      </c>
      <c r="B58" s="4" t="s">
        <v>4702</v>
      </c>
      <c r="C58" s="4" t="s">
        <v>4736</v>
      </c>
      <c r="D58" s="4" t="s">
        <v>4737</v>
      </c>
      <c r="E58" s="4">
        <v>100</v>
      </c>
      <c r="F58" s="4">
        <v>380</v>
      </c>
    </row>
    <row r="59" spans="1:6" ht="15.6" x14ac:dyDescent="0.25">
      <c r="A59" s="7" t="s">
        <v>9</v>
      </c>
      <c r="B59" s="4" t="s">
        <v>4738</v>
      </c>
      <c r="C59" s="4" t="s">
        <v>1705</v>
      </c>
      <c r="D59" s="4" t="s">
        <v>4739</v>
      </c>
      <c r="E59" s="4">
        <v>80</v>
      </c>
      <c r="F59" s="4">
        <v>900</v>
      </c>
    </row>
    <row r="60" spans="1:6" ht="15.6" x14ac:dyDescent="0.25">
      <c r="A60" s="7" t="s">
        <v>9</v>
      </c>
      <c r="B60" s="4" t="s">
        <v>4704</v>
      </c>
      <c r="C60" s="4" t="s">
        <v>4740</v>
      </c>
      <c r="D60" s="4" t="s">
        <v>4741</v>
      </c>
      <c r="E60" s="4">
        <v>180</v>
      </c>
      <c r="F60" s="4">
        <v>480</v>
      </c>
    </row>
    <row r="61" spans="1:6" ht="15.6" x14ac:dyDescent="0.25">
      <c r="A61" s="7" t="s">
        <v>9</v>
      </c>
      <c r="B61" s="4" t="s">
        <v>4729</v>
      </c>
      <c r="C61" s="4" t="s">
        <v>3877</v>
      </c>
      <c r="D61" s="4" t="s">
        <v>4803</v>
      </c>
      <c r="E61" s="4">
        <v>30</v>
      </c>
      <c r="F61" s="4">
        <v>680</v>
      </c>
    </row>
    <row r="62" spans="1:6" ht="15.6" x14ac:dyDescent="0.25">
      <c r="A62" s="7" t="s">
        <v>9</v>
      </c>
      <c r="B62" s="4" t="s">
        <v>4707</v>
      </c>
      <c r="C62" s="4" t="s">
        <v>3846</v>
      </c>
      <c r="D62" s="4" t="s">
        <v>4804</v>
      </c>
      <c r="E62" s="4">
        <v>80</v>
      </c>
      <c r="F62" s="4">
        <v>480</v>
      </c>
    </row>
    <row r="63" spans="1:6" ht="15.6" x14ac:dyDescent="0.25">
      <c r="A63" s="7" t="s">
        <v>9</v>
      </c>
      <c r="B63" s="4" t="s">
        <v>4805</v>
      </c>
      <c r="C63" s="4" t="s">
        <v>4806</v>
      </c>
      <c r="D63" s="4" t="s">
        <v>4807</v>
      </c>
      <c r="E63" s="4">
        <v>100</v>
      </c>
      <c r="F63" s="4">
        <v>580</v>
      </c>
    </row>
    <row r="64" spans="1:6" ht="15.6" x14ac:dyDescent="0.25">
      <c r="A64" s="7" t="s">
        <v>9</v>
      </c>
      <c r="B64" s="4" t="s">
        <v>4702</v>
      </c>
      <c r="C64" s="4" t="s">
        <v>3844</v>
      </c>
      <c r="D64" s="4" t="s">
        <v>4808</v>
      </c>
      <c r="E64" s="4">
        <v>80</v>
      </c>
      <c r="F64" s="4">
        <v>880</v>
      </c>
    </row>
    <row r="65" spans="1:6" ht="15.6" x14ac:dyDescent="0.25">
      <c r="A65" s="7" t="s">
        <v>9</v>
      </c>
      <c r="B65" s="4" t="s">
        <v>4729</v>
      </c>
      <c r="C65" s="4" t="s">
        <v>3846</v>
      </c>
      <c r="D65" s="4" t="s">
        <v>4809</v>
      </c>
      <c r="E65" s="4">
        <v>30</v>
      </c>
      <c r="F65" s="4">
        <v>680</v>
      </c>
    </row>
    <row r="66" spans="1:6" ht="15.6" x14ac:dyDescent="0.25">
      <c r="A66" s="7" t="s">
        <v>9</v>
      </c>
      <c r="B66" s="4" t="s">
        <v>4707</v>
      </c>
      <c r="C66" s="4" t="s">
        <v>3877</v>
      </c>
      <c r="D66" s="4" t="s">
        <v>4810</v>
      </c>
      <c r="E66" s="4">
        <v>80</v>
      </c>
      <c r="F66" s="4">
        <v>480</v>
      </c>
    </row>
    <row r="67" spans="1:6" ht="15.6" x14ac:dyDescent="0.25">
      <c r="A67" s="7" t="s">
        <v>9</v>
      </c>
      <c r="B67" s="4" t="s">
        <v>4805</v>
      </c>
      <c r="C67" s="4" t="s">
        <v>4108</v>
      </c>
      <c r="D67" s="4" t="s">
        <v>4811</v>
      </c>
      <c r="E67" s="4">
        <v>100</v>
      </c>
      <c r="F67" s="4">
        <v>480</v>
      </c>
    </row>
    <row r="68" spans="1:6" ht="15.6" x14ac:dyDescent="0.25">
      <c r="A68" s="7" t="s">
        <v>9</v>
      </c>
      <c r="B68" s="4" t="s">
        <v>4729</v>
      </c>
      <c r="C68" s="4" t="s">
        <v>4744</v>
      </c>
      <c r="D68" s="4" t="s">
        <v>4745</v>
      </c>
      <c r="E68" s="4">
        <v>50</v>
      </c>
      <c r="F68" s="4">
        <v>80</v>
      </c>
    </row>
    <row r="69" spans="1:6" ht="15.6" x14ac:dyDescent="0.25">
      <c r="A69" s="7" t="s">
        <v>9</v>
      </c>
      <c r="B69" s="4" t="s">
        <v>4756</v>
      </c>
      <c r="C69" s="4" t="s">
        <v>4812</v>
      </c>
      <c r="D69" s="4" t="s">
        <v>4813</v>
      </c>
      <c r="E69" s="4">
        <v>80</v>
      </c>
      <c r="F69" s="4">
        <v>720</v>
      </c>
    </row>
    <row r="70" spans="1:6" ht="15.6" x14ac:dyDescent="0.25">
      <c r="A70" s="7" t="s">
        <v>9</v>
      </c>
      <c r="B70" s="4" t="s">
        <v>4702</v>
      </c>
      <c r="C70" s="4" t="s">
        <v>4746</v>
      </c>
      <c r="D70" s="4" t="s">
        <v>4747</v>
      </c>
      <c r="E70" s="4"/>
      <c r="F70" s="4"/>
    </row>
    <row r="71" spans="1:6" ht="15.6" x14ac:dyDescent="0.25">
      <c r="A71" s="7" t="s">
        <v>9</v>
      </c>
      <c r="B71" s="4" t="s">
        <v>4805</v>
      </c>
      <c r="C71" s="4" t="s">
        <v>4814</v>
      </c>
      <c r="D71" s="4" t="s">
        <v>4815</v>
      </c>
      <c r="E71" s="4">
        <v>80</v>
      </c>
      <c r="F71" s="4">
        <v>580</v>
      </c>
    </row>
    <row r="72" spans="1:6" ht="15.6" x14ac:dyDescent="0.25">
      <c r="A72" s="7" t="s">
        <v>9</v>
      </c>
      <c r="B72" s="4" t="s">
        <v>4702</v>
      </c>
      <c r="C72" s="4" t="s">
        <v>4750</v>
      </c>
      <c r="D72" s="4" t="s">
        <v>4751</v>
      </c>
      <c r="E72" s="4"/>
      <c r="F72" s="4"/>
    </row>
    <row r="73" spans="1:6" ht="15.6" x14ac:dyDescent="0.25">
      <c r="A73" s="7" t="s">
        <v>9</v>
      </c>
      <c r="B73" s="4" t="s">
        <v>4729</v>
      </c>
      <c r="C73" s="4" t="s">
        <v>4754</v>
      </c>
      <c r="D73" s="4" t="s">
        <v>4755</v>
      </c>
      <c r="E73" s="4">
        <v>30</v>
      </c>
      <c r="F73" s="4">
        <v>380</v>
      </c>
    </row>
    <row r="74" spans="1:6" ht="15.6" x14ac:dyDescent="0.25">
      <c r="A74" s="7" t="s">
        <v>9</v>
      </c>
      <c r="B74" s="4" t="s">
        <v>4756</v>
      </c>
      <c r="C74" s="4" t="s">
        <v>4757</v>
      </c>
      <c r="D74" s="4" t="s">
        <v>4758</v>
      </c>
      <c r="E74" s="4"/>
      <c r="F74" s="4"/>
    </row>
    <row r="75" spans="1:6" ht="15.6" x14ac:dyDescent="0.25">
      <c r="A75" s="7" t="s">
        <v>9</v>
      </c>
      <c r="B75" s="4" t="s">
        <v>4702</v>
      </c>
      <c r="C75" s="4" t="s">
        <v>4759</v>
      </c>
      <c r="D75" s="4" t="s">
        <v>4760</v>
      </c>
      <c r="E75" s="4"/>
      <c r="F75" s="4"/>
    </row>
    <row r="76" spans="1:6" ht="15.6" x14ac:dyDescent="0.25">
      <c r="A76" s="7" t="s">
        <v>9</v>
      </c>
      <c r="B76" s="4" t="s">
        <v>4729</v>
      </c>
      <c r="C76" s="4" t="s">
        <v>4761</v>
      </c>
      <c r="D76" s="4" t="s">
        <v>4762</v>
      </c>
      <c r="E76" s="4">
        <v>50</v>
      </c>
      <c r="F76" s="4">
        <v>100</v>
      </c>
    </row>
    <row r="77" spans="1:6" ht="15.6" x14ac:dyDescent="0.25">
      <c r="A77" s="7" t="s">
        <v>9</v>
      </c>
      <c r="B77" s="4" t="s">
        <v>4702</v>
      </c>
      <c r="C77" s="4" t="s">
        <v>4763</v>
      </c>
      <c r="D77" s="4" t="s">
        <v>4764</v>
      </c>
      <c r="E77" s="4"/>
      <c r="F77" s="4"/>
    </row>
    <row r="78" spans="1:6" ht="15.6" x14ac:dyDescent="0.25">
      <c r="A78" s="7" t="s">
        <v>9</v>
      </c>
      <c r="B78" s="4" t="s">
        <v>4729</v>
      </c>
      <c r="C78" s="4" t="s">
        <v>4765</v>
      </c>
      <c r="D78" s="4" t="s">
        <v>4766</v>
      </c>
      <c r="E78" s="4">
        <v>50</v>
      </c>
      <c r="F78" s="4">
        <v>100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4816</v>
      </c>
      <c r="C2" s="4" t="s">
        <v>4628</v>
      </c>
      <c r="D2" s="4" t="s">
        <v>4817</v>
      </c>
      <c r="E2" s="4">
        <v>100</v>
      </c>
      <c r="F2" s="4">
        <v>480</v>
      </c>
    </row>
    <row r="3" spans="1:6" ht="15.6" x14ac:dyDescent="0.25">
      <c r="A3" s="7" t="s">
        <v>11</v>
      </c>
      <c r="B3" s="4" t="s">
        <v>4818</v>
      </c>
      <c r="C3" s="4" t="s">
        <v>4819</v>
      </c>
      <c r="D3" s="4" t="s">
        <v>4820</v>
      </c>
      <c r="E3" s="4">
        <v>50</v>
      </c>
      <c r="F3" s="4">
        <v>220</v>
      </c>
    </row>
    <row r="4" spans="1:6" ht="15.6" x14ac:dyDescent="0.25">
      <c r="A4" s="7" t="s">
        <v>11</v>
      </c>
      <c r="B4" s="4" t="s">
        <v>4821</v>
      </c>
      <c r="C4" s="4" t="s">
        <v>4822</v>
      </c>
      <c r="D4" s="4" t="s">
        <v>4823</v>
      </c>
      <c r="E4" s="4">
        <v>150</v>
      </c>
      <c r="F4" s="4">
        <v>4800</v>
      </c>
    </row>
    <row r="5" spans="1:6" ht="15.6" x14ac:dyDescent="0.25">
      <c r="A5" s="7" t="s">
        <v>11</v>
      </c>
      <c r="B5" s="4" t="s">
        <v>4818</v>
      </c>
      <c r="C5" s="4" t="s">
        <v>4824</v>
      </c>
      <c r="D5" s="4" t="s">
        <v>4825</v>
      </c>
      <c r="E5" s="4">
        <v>50</v>
      </c>
      <c r="F5" s="4">
        <v>220</v>
      </c>
    </row>
    <row r="6" spans="1:6" ht="15.6" x14ac:dyDescent="0.25">
      <c r="A6" s="7" t="s">
        <v>3</v>
      </c>
      <c r="B6" s="4" t="s">
        <v>4826</v>
      </c>
      <c r="C6" s="4" t="s">
        <v>4827</v>
      </c>
      <c r="D6" s="4" t="s">
        <v>4828</v>
      </c>
      <c r="E6" s="4">
        <v>120</v>
      </c>
      <c r="F6" s="4">
        <v>280</v>
      </c>
    </row>
    <row r="7" spans="1:6" ht="15.6" x14ac:dyDescent="0.25">
      <c r="A7" s="7" t="s">
        <v>3</v>
      </c>
      <c r="B7" s="4" t="s">
        <v>4829</v>
      </c>
      <c r="C7" s="4" t="s">
        <v>3786</v>
      </c>
      <c r="D7" s="4" t="s">
        <v>4830</v>
      </c>
      <c r="E7" s="4">
        <v>100</v>
      </c>
      <c r="F7" s="4">
        <v>520</v>
      </c>
    </row>
    <row r="8" spans="1:6" ht="15.6" x14ac:dyDescent="0.25">
      <c r="A8" s="7" t="s">
        <v>3</v>
      </c>
      <c r="B8" s="4" t="s">
        <v>4831</v>
      </c>
      <c r="C8" s="4" t="s">
        <v>4832</v>
      </c>
      <c r="D8" s="4" t="s">
        <v>4833</v>
      </c>
      <c r="E8" s="4">
        <v>40</v>
      </c>
      <c r="F8" s="4">
        <v>60</v>
      </c>
    </row>
    <row r="9" spans="1:6" ht="15.6" x14ac:dyDescent="0.25">
      <c r="A9" s="7" t="s">
        <v>3</v>
      </c>
      <c r="B9" s="4" t="s">
        <v>4834</v>
      </c>
      <c r="C9" s="4" t="s">
        <v>4835</v>
      </c>
      <c r="D9" s="4" t="s">
        <v>4836</v>
      </c>
      <c r="E9" s="4">
        <v>100</v>
      </c>
      <c r="F9" s="4">
        <v>200</v>
      </c>
    </row>
    <row r="10" spans="1:6" ht="15.6" x14ac:dyDescent="0.25">
      <c r="A10" s="7" t="s">
        <v>3</v>
      </c>
      <c r="B10" s="4" t="s">
        <v>4831</v>
      </c>
      <c r="C10" s="4" t="s">
        <v>4837</v>
      </c>
      <c r="D10" s="4" t="s">
        <v>4838</v>
      </c>
      <c r="E10" s="4">
        <v>40</v>
      </c>
      <c r="F10" s="4">
        <v>50</v>
      </c>
    </row>
    <row r="11" spans="1:6" ht="15.6" x14ac:dyDescent="0.25">
      <c r="A11" s="7" t="s">
        <v>3</v>
      </c>
      <c r="B11" s="4" t="s">
        <v>4831</v>
      </c>
      <c r="C11" s="4" t="s">
        <v>4839</v>
      </c>
      <c r="D11" s="4" t="s">
        <v>4840</v>
      </c>
      <c r="E11" s="4">
        <v>60</v>
      </c>
      <c r="F11" s="4">
        <v>80</v>
      </c>
    </row>
    <row r="12" spans="1:6" ht="15.6" x14ac:dyDescent="0.25">
      <c r="A12" s="7" t="s">
        <v>3</v>
      </c>
      <c r="B12" s="4" t="s">
        <v>4841</v>
      </c>
      <c r="C12" s="4" t="s">
        <v>4842</v>
      </c>
      <c r="D12" s="4" t="s">
        <v>4843</v>
      </c>
      <c r="E12" s="4">
        <v>40</v>
      </c>
      <c r="F12" s="4">
        <v>120</v>
      </c>
    </row>
    <row r="13" spans="1:6" ht="15.6" x14ac:dyDescent="0.25">
      <c r="A13" s="7" t="s">
        <v>15</v>
      </c>
      <c r="B13" s="4" t="s">
        <v>4844</v>
      </c>
      <c r="C13" s="4" t="s">
        <v>3094</v>
      </c>
      <c r="D13" s="4" t="s">
        <v>4845</v>
      </c>
      <c r="E13" s="4">
        <v>80</v>
      </c>
      <c r="F13" s="4">
        <v>418</v>
      </c>
    </row>
    <row r="14" spans="1:6" ht="15.6" x14ac:dyDescent="0.25">
      <c r="A14" s="7" t="s">
        <v>15</v>
      </c>
      <c r="B14" s="4" t="s">
        <v>4844</v>
      </c>
      <c r="C14" s="4" t="s">
        <v>3719</v>
      </c>
      <c r="D14" s="4" t="s">
        <v>4846</v>
      </c>
      <c r="E14" s="4">
        <v>80</v>
      </c>
      <c r="F14" s="4">
        <v>418</v>
      </c>
    </row>
    <row r="15" spans="1:6" ht="15.6" x14ac:dyDescent="0.25">
      <c r="A15" s="7" t="s">
        <v>15</v>
      </c>
      <c r="B15" s="4" t="s">
        <v>4844</v>
      </c>
      <c r="C15" s="4" t="s">
        <v>3099</v>
      </c>
      <c r="D15" s="4" t="s">
        <v>4847</v>
      </c>
      <c r="E15" s="4">
        <v>80</v>
      </c>
      <c r="F15" s="4">
        <v>418</v>
      </c>
    </row>
    <row r="16" spans="1:6" ht="15.6" x14ac:dyDescent="0.25">
      <c r="A16" s="7" t="s">
        <v>8</v>
      </c>
      <c r="B16" s="4" t="s">
        <v>4848</v>
      </c>
      <c r="C16" s="4" t="s">
        <v>4849</v>
      </c>
      <c r="D16" s="4" t="s">
        <v>4850</v>
      </c>
      <c r="E16" s="4">
        <v>50</v>
      </c>
      <c r="F16" s="4">
        <v>108</v>
      </c>
    </row>
    <row r="17" spans="1:6" ht="15.6" x14ac:dyDescent="0.25">
      <c r="A17" s="7" t="s">
        <v>8</v>
      </c>
      <c r="B17" s="4" t="s">
        <v>4818</v>
      </c>
      <c r="C17" s="4" t="s">
        <v>4851</v>
      </c>
      <c r="D17" s="4" t="s">
        <v>4852</v>
      </c>
      <c r="E17" s="4">
        <v>80</v>
      </c>
      <c r="F17" s="4">
        <v>1000</v>
      </c>
    </row>
    <row r="18" spans="1:6" ht="15.6" x14ac:dyDescent="0.25">
      <c r="A18" s="7" t="s">
        <v>8</v>
      </c>
      <c r="B18" s="4" t="s">
        <v>4829</v>
      </c>
      <c r="C18" s="4" t="s">
        <v>4853</v>
      </c>
      <c r="D18" s="4" t="s">
        <v>4854</v>
      </c>
      <c r="E18" s="4">
        <v>100</v>
      </c>
      <c r="F18" s="4">
        <v>580</v>
      </c>
    </row>
    <row r="19" spans="1:6" ht="15.6" x14ac:dyDescent="0.25">
      <c r="A19" s="7" t="s">
        <v>8</v>
      </c>
      <c r="B19" s="4" t="s">
        <v>4829</v>
      </c>
      <c r="C19" s="4" t="s">
        <v>4855</v>
      </c>
      <c r="D19" s="4" t="s">
        <v>4856</v>
      </c>
      <c r="E19" s="4">
        <v>153</v>
      </c>
      <c r="F19" s="4">
        <v>520</v>
      </c>
    </row>
    <row r="20" spans="1:6" ht="15.6" x14ac:dyDescent="0.25">
      <c r="A20" s="7" t="s">
        <v>8</v>
      </c>
      <c r="B20" s="4" t="s">
        <v>4829</v>
      </c>
      <c r="C20" s="4" t="s">
        <v>2931</v>
      </c>
      <c r="D20" s="4" t="s">
        <v>4857</v>
      </c>
      <c r="E20" s="4">
        <v>280</v>
      </c>
      <c r="F20" s="4">
        <v>1080</v>
      </c>
    </row>
    <row r="21" spans="1:6" ht="15.6" x14ac:dyDescent="0.25">
      <c r="A21" s="7" t="s">
        <v>8</v>
      </c>
      <c r="B21" s="4" t="s">
        <v>4844</v>
      </c>
      <c r="C21" s="4" t="s">
        <v>3811</v>
      </c>
      <c r="D21" s="4" t="s">
        <v>4858</v>
      </c>
      <c r="E21" s="4">
        <v>80</v>
      </c>
      <c r="F21" s="4">
        <v>418</v>
      </c>
    </row>
    <row r="22" spans="1:6" ht="15.6" x14ac:dyDescent="0.25">
      <c r="A22" s="7" t="s">
        <v>8</v>
      </c>
      <c r="B22" s="4" t="s">
        <v>4844</v>
      </c>
      <c r="C22" s="4" t="s">
        <v>3094</v>
      </c>
      <c r="D22" s="4" t="s">
        <v>4845</v>
      </c>
      <c r="E22" s="4">
        <v>80</v>
      </c>
      <c r="F22" s="4">
        <v>418</v>
      </c>
    </row>
    <row r="23" spans="1:6" ht="15.6" x14ac:dyDescent="0.25">
      <c r="A23" s="7" t="s">
        <v>8</v>
      </c>
      <c r="B23" s="4" t="s">
        <v>4844</v>
      </c>
      <c r="C23" s="4" t="s">
        <v>3719</v>
      </c>
      <c r="D23" s="4" t="s">
        <v>4846</v>
      </c>
      <c r="E23" s="4">
        <v>80</v>
      </c>
      <c r="F23" s="4">
        <v>418</v>
      </c>
    </row>
    <row r="24" spans="1:6" ht="15.6" x14ac:dyDescent="0.25">
      <c r="A24" s="7" t="s">
        <v>8</v>
      </c>
      <c r="B24" s="4" t="s">
        <v>4844</v>
      </c>
      <c r="C24" s="4" t="s">
        <v>3099</v>
      </c>
      <c r="D24" s="4" t="s">
        <v>4847</v>
      </c>
      <c r="E24" s="4">
        <v>80</v>
      </c>
      <c r="F24" s="4">
        <v>418</v>
      </c>
    </row>
    <row r="25" spans="1:6" ht="15.6" x14ac:dyDescent="0.25">
      <c r="A25" s="7" t="s">
        <v>8</v>
      </c>
      <c r="B25" s="4" t="s">
        <v>4816</v>
      </c>
      <c r="C25" s="4" t="s">
        <v>4859</v>
      </c>
      <c r="D25" s="4" t="s">
        <v>4860</v>
      </c>
      <c r="E25" s="4">
        <v>50</v>
      </c>
      <c r="F25" s="4">
        <v>100</v>
      </c>
    </row>
    <row r="26" spans="1:6" ht="15.6" x14ac:dyDescent="0.25">
      <c r="A26" s="7" t="s">
        <v>8</v>
      </c>
      <c r="B26" s="4" t="s">
        <v>4816</v>
      </c>
      <c r="C26" s="4" t="s">
        <v>4861</v>
      </c>
      <c r="D26" s="4" t="s">
        <v>4862</v>
      </c>
      <c r="E26" s="4">
        <v>30</v>
      </c>
      <c r="F26" s="4">
        <v>100</v>
      </c>
    </row>
    <row r="27" spans="1:6" ht="15.6" x14ac:dyDescent="0.25">
      <c r="A27" s="7" t="s">
        <v>8</v>
      </c>
      <c r="B27" s="4" t="s">
        <v>4816</v>
      </c>
      <c r="C27" s="4" t="s">
        <v>4863</v>
      </c>
      <c r="D27" s="4" t="s">
        <v>4864</v>
      </c>
      <c r="E27" s="4">
        <v>50</v>
      </c>
      <c r="F27" s="4">
        <v>100</v>
      </c>
    </row>
    <row r="28" spans="1:6" ht="15.6" x14ac:dyDescent="0.25">
      <c r="A28" s="7" t="s">
        <v>8</v>
      </c>
      <c r="B28" s="4" t="s">
        <v>4816</v>
      </c>
      <c r="C28" s="4" t="s">
        <v>4865</v>
      </c>
      <c r="D28" s="4" t="s">
        <v>4866</v>
      </c>
      <c r="E28" s="4">
        <v>30</v>
      </c>
      <c r="F28" s="4">
        <v>100</v>
      </c>
    </row>
    <row r="29" spans="1:6" ht="15.6" x14ac:dyDescent="0.25">
      <c r="A29" s="7" t="s">
        <v>14</v>
      </c>
      <c r="B29" s="4" t="s">
        <v>4818</v>
      </c>
      <c r="C29" s="4" t="s">
        <v>4867</v>
      </c>
      <c r="D29" s="4" t="s">
        <v>4868</v>
      </c>
      <c r="E29" s="4">
        <v>80</v>
      </c>
      <c r="F29" s="4">
        <v>800</v>
      </c>
    </row>
    <row r="30" spans="1:6" ht="15.6" x14ac:dyDescent="0.25">
      <c r="A30" s="7" t="s">
        <v>14</v>
      </c>
      <c r="B30" s="4" t="s">
        <v>4816</v>
      </c>
      <c r="C30" s="4" t="s">
        <v>4740</v>
      </c>
      <c r="D30" s="4" t="s">
        <v>4869</v>
      </c>
      <c r="E30" s="4">
        <v>153</v>
      </c>
      <c r="F30" s="4">
        <v>408</v>
      </c>
    </row>
    <row r="31" spans="1:6" ht="15.6" x14ac:dyDescent="0.25">
      <c r="A31" s="7" t="s">
        <v>14</v>
      </c>
      <c r="B31" s="4" t="s">
        <v>4829</v>
      </c>
      <c r="C31" s="4" t="s">
        <v>4870</v>
      </c>
      <c r="D31" s="4" t="s">
        <v>4871</v>
      </c>
      <c r="E31" s="4">
        <v>100</v>
      </c>
      <c r="F31" s="4">
        <v>380</v>
      </c>
    </row>
    <row r="32" spans="1:6" ht="15.6" x14ac:dyDescent="0.25">
      <c r="A32" s="7" t="s">
        <v>14</v>
      </c>
      <c r="B32" s="4" t="s">
        <v>4841</v>
      </c>
      <c r="C32" s="4" t="s">
        <v>4842</v>
      </c>
      <c r="D32" s="4" t="s">
        <v>4843</v>
      </c>
      <c r="E32" s="4">
        <v>40</v>
      </c>
      <c r="F32" s="4">
        <v>120</v>
      </c>
    </row>
    <row r="33" spans="1:6" ht="15.6" x14ac:dyDescent="0.25">
      <c r="A33" s="7" t="s">
        <v>14</v>
      </c>
      <c r="B33" s="4" t="s">
        <v>4841</v>
      </c>
      <c r="C33" s="4" t="s">
        <v>4872</v>
      </c>
      <c r="D33" s="4" t="s">
        <v>4873</v>
      </c>
      <c r="E33" s="4">
        <v>60</v>
      </c>
      <c r="F33" s="4">
        <v>140</v>
      </c>
    </row>
    <row r="34" spans="1:6" ht="15.6" x14ac:dyDescent="0.25">
      <c r="A34" s="7" t="s">
        <v>14</v>
      </c>
      <c r="B34" s="4" t="s">
        <v>4848</v>
      </c>
      <c r="C34" s="4" t="s">
        <v>4874</v>
      </c>
      <c r="D34" s="4" t="s">
        <v>4875</v>
      </c>
      <c r="E34" s="4">
        <v>50</v>
      </c>
      <c r="F34" s="4">
        <v>108</v>
      </c>
    </row>
    <row r="35" spans="1:6" ht="15.6" x14ac:dyDescent="0.25">
      <c r="A35" s="7" t="s">
        <v>14</v>
      </c>
      <c r="B35" s="4" t="s">
        <v>4841</v>
      </c>
      <c r="C35" s="4" t="s">
        <v>4876</v>
      </c>
      <c r="D35" s="4" t="s">
        <v>4877</v>
      </c>
      <c r="E35" s="4">
        <v>10</v>
      </c>
      <c r="F35" s="4">
        <v>50</v>
      </c>
    </row>
    <row r="36" spans="1:6" ht="15.6" x14ac:dyDescent="0.25">
      <c r="A36" s="7" t="s">
        <v>14</v>
      </c>
      <c r="B36" s="4" t="s">
        <v>4841</v>
      </c>
      <c r="C36" s="4" t="s">
        <v>4878</v>
      </c>
      <c r="D36" s="4" t="s">
        <v>4879</v>
      </c>
      <c r="E36" s="4">
        <v>100</v>
      </c>
      <c r="F36" s="4">
        <v>180</v>
      </c>
    </row>
    <row r="37" spans="1:6" ht="15.6" x14ac:dyDescent="0.25">
      <c r="A37" s="7" t="s">
        <v>14</v>
      </c>
      <c r="B37" s="4" t="s">
        <v>4848</v>
      </c>
      <c r="C37" s="4" t="s">
        <v>4880</v>
      </c>
      <c r="D37" s="4" t="s">
        <v>4881</v>
      </c>
      <c r="E37" s="4">
        <v>50</v>
      </c>
      <c r="F37" s="4">
        <v>108</v>
      </c>
    </row>
    <row r="38" spans="1:6" ht="15.6" x14ac:dyDescent="0.25">
      <c r="A38" s="7" t="s">
        <v>14</v>
      </c>
      <c r="B38" s="4" t="s">
        <v>4882</v>
      </c>
      <c r="C38" s="4" t="s">
        <v>4883</v>
      </c>
      <c r="D38" s="4" t="s">
        <v>4884</v>
      </c>
      <c r="E38" s="4">
        <v>60</v>
      </c>
      <c r="F38" s="4">
        <v>180</v>
      </c>
    </row>
    <row r="39" spans="1:6" ht="15.6" x14ac:dyDescent="0.25">
      <c r="A39" s="7" t="s">
        <v>10</v>
      </c>
      <c r="B39" s="4" t="s">
        <v>4829</v>
      </c>
      <c r="C39" s="4" t="s">
        <v>4885</v>
      </c>
      <c r="D39" s="4" t="s">
        <v>4886</v>
      </c>
      <c r="E39" s="4">
        <v>100</v>
      </c>
      <c r="F39" s="4">
        <v>1267</v>
      </c>
    </row>
    <row r="40" spans="1:6" ht="15.6" x14ac:dyDescent="0.25">
      <c r="A40" s="7" t="s">
        <v>10</v>
      </c>
      <c r="B40" s="4" t="s">
        <v>4829</v>
      </c>
      <c r="C40" s="4" t="s">
        <v>2738</v>
      </c>
      <c r="D40" s="4" t="s">
        <v>4887</v>
      </c>
      <c r="E40" s="4">
        <v>180</v>
      </c>
      <c r="F40" s="4">
        <v>680</v>
      </c>
    </row>
    <row r="41" spans="1:6" ht="15.6" x14ac:dyDescent="0.25">
      <c r="A41" s="7" t="s">
        <v>10</v>
      </c>
      <c r="B41" s="4" t="s">
        <v>4829</v>
      </c>
      <c r="C41" s="4" t="s">
        <v>4888</v>
      </c>
      <c r="D41" s="4" t="s">
        <v>4889</v>
      </c>
      <c r="E41" s="4">
        <v>180</v>
      </c>
      <c r="F41" s="4">
        <v>880</v>
      </c>
    </row>
    <row r="42" spans="1:6" ht="15.6" x14ac:dyDescent="0.25">
      <c r="A42" s="7" t="s">
        <v>10</v>
      </c>
      <c r="B42" s="4" t="s">
        <v>4848</v>
      </c>
      <c r="C42" s="4" t="s">
        <v>4874</v>
      </c>
      <c r="D42" s="4" t="s">
        <v>4875</v>
      </c>
      <c r="E42" s="4">
        <v>50</v>
      </c>
      <c r="F42" s="4">
        <v>108</v>
      </c>
    </row>
    <row r="43" spans="1:6" ht="15.6" x14ac:dyDescent="0.25">
      <c r="A43" s="7" t="s">
        <v>10</v>
      </c>
      <c r="B43" s="4" t="s">
        <v>4848</v>
      </c>
      <c r="C43" s="4" t="s">
        <v>4646</v>
      </c>
      <c r="D43" s="4" t="s">
        <v>4890</v>
      </c>
      <c r="E43" s="4">
        <v>80</v>
      </c>
      <c r="F43" s="4">
        <v>180</v>
      </c>
    </row>
    <row r="44" spans="1:6" ht="15.6" x14ac:dyDescent="0.25">
      <c r="A44" s="7" t="s">
        <v>10</v>
      </c>
      <c r="B44" s="4" t="s">
        <v>4848</v>
      </c>
      <c r="C44" s="4" t="s">
        <v>4891</v>
      </c>
      <c r="D44" s="4" t="s">
        <v>4892</v>
      </c>
      <c r="E44" s="4">
        <v>80</v>
      </c>
      <c r="F44" s="4">
        <v>180</v>
      </c>
    </row>
    <row r="45" spans="1:6" ht="15.6" x14ac:dyDescent="0.25">
      <c r="A45" s="7" t="s">
        <v>13</v>
      </c>
      <c r="B45" s="4" t="s">
        <v>1451</v>
      </c>
      <c r="C45" s="4" t="s">
        <v>1452</v>
      </c>
      <c r="D45" s="4" t="s">
        <v>4893</v>
      </c>
      <c r="E45" s="4">
        <v>280</v>
      </c>
      <c r="F45" s="4">
        <v>499</v>
      </c>
    </row>
    <row r="46" spans="1:6" ht="15.6" x14ac:dyDescent="0.25">
      <c r="A46" s="7" t="s">
        <v>13</v>
      </c>
      <c r="B46" s="4" t="s">
        <v>4894</v>
      </c>
      <c r="C46" s="4" t="s">
        <v>4895</v>
      </c>
      <c r="D46" s="4" t="s">
        <v>4896</v>
      </c>
      <c r="E46" s="4">
        <v>11</v>
      </c>
      <c r="F46" s="4">
        <v>300</v>
      </c>
    </row>
    <row r="47" spans="1:6" ht="15.6" x14ac:dyDescent="0.25">
      <c r="A47" s="7" t="s">
        <v>13</v>
      </c>
      <c r="B47" s="4" t="s">
        <v>4897</v>
      </c>
      <c r="C47" s="4" t="s">
        <v>4898</v>
      </c>
      <c r="D47" s="4" t="s">
        <v>4899</v>
      </c>
      <c r="E47" s="4">
        <v>11</v>
      </c>
      <c r="F47" s="4">
        <v>1580</v>
      </c>
    </row>
    <row r="48" spans="1:6" ht="15.6" x14ac:dyDescent="0.25">
      <c r="A48" s="7" t="s">
        <v>9</v>
      </c>
      <c r="B48" s="4" t="s">
        <v>4816</v>
      </c>
      <c r="C48" s="4" t="s">
        <v>4900</v>
      </c>
      <c r="D48" s="4" t="s">
        <v>4901</v>
      </c>
      <c r="E48" s="4">
        <v>180</v>
      </c>
      <c r="F48" s="4">
        <v>980</v>
      </c>
    </row>
    <row r="49" spans="1:6" ht="15.6" x14ac:dyDescent="0.25">
      <c r="A49" s="7" t="s">
        <v>9</v>
      </c>
      <c r="B49" s="4" t="s">
        <v>4829</v>
      </c>
      <c r="C49" s="4" t="s">
        <v>4902</v>
      </c>
      <c r="D49" s="4" t="s">
        <v>4903</v>
      </c>
      <c r="E49" s="4">
        <v>80</v>
      </c>
      <c r="F49" s="4">
        <v>980</v>
      </c>
    </row>
    <row r="50" spans="1:6" ht="15.6" x14ac:dyDescent="0.25">
      <c r="A50" s="7" t="s">
        <v>9</v>
      </c>
      <c r="B50" s="4" t="s">
        <v>4829</v>
      </c>
      <c r="C50" s="4" t="s">
        <v>4904</v>
      </c>
      <c r="D50" s="4" t="s">
        <v>4905</v>
      </c>
      <c r="E50" s="4">
        <v>180</v>
      </c>
      <c r="F50" s="4">
        <v>406</v>
      </c>
    </row>
    <row r="51" spans="1:6" ht="15.6" x14ac:dyDescent="0.25">
      <c r="A51" s="7" t="s">
        <v>9</v>
      </c>
      <c r="B51" s="4" t="s">
        <v>4818</v>
      </c>
      <c r="C51" s="4" t="s">
        <v>4867</v>
      </c>
      <c r="D51" s="4" t="s">
        <v>4868</v>
      </c>
      <c r="E51" s="4">
        <v>80</v>
      </c>
      <c r="F51" s="4">
        <v>800</v>
      </c>
    </row>
    <row r="52" spans="1:6" ht="15.6" x14ac:dyDescent="0.25">
      <c r="A52" s="7" t="s">
        <v>9</v>
      </c>
      <c r="B52" s="4" t="s">
        <v>4816</v>
      </c>
      <c r="C52" s="4" t="s">
        <v>4740</v>
      </c>
      <c r="D52" s="4" t="s">
        <v>4869</v>
      </c>
      <c r="E52" s="4">
        <v>153</v>
      </c>
      <c r="F52" s="4">
        <v>408</v>
      </c>
    </row>
    <row r="53" spans="1:6" ht="15.6" x14ac:dyDescent="0.25">
      <c r="A53" s="7" t="s">
        <v>9</v>
      </c>
      <c r="B53" s="4" t="s">
        <v>4816</v>
      </c>
      <c r="C53" s="4" t="s">
        <v>4906</v>
      </c>
      <c r="D53" s="4" t="s">
        <v>4907</v>
      </c>
      <c r="E53" s="4">
        <v>180</v>
      </c>
      <c r="F53" s="4">
        <v>980</v>
      </c>
    </row>
    <row r="54" spans="1:6" ht="15.6" x14ac:dyDescent="0.25">
      <c r="A54" s="7" t="s">
        <v>9</v>
      </c>
      <c r="B54" s="4" t="s">
        <v>4848</v>
      </c>
      <c r="C54" s="4" t="s">
        <v>4908</v>
      </c>
      <c r="D54" s="4" t="s">
        <v>4909</v>
      </c>
      <c r="E54" s="4">
        <v>60</v>
      </c>
      <c r="F54" s="4">
        <v>270</v>
      </c>
    </row>
    <row r="55" spans="1:6" ht="15.6" x14ac:dyDescent="0.25">
      <c r="A55" s="7" t="s">
        <v>9</v>
      </c>
      <c r="B55" s="4" t="s">
        <v>4816</v>
      </c>
      <c r="C55" s="4" t="s">
        <v>4910</v>
      </c>
      <c r="D55" s="4" t="s">
        <v>4911</v>
      </c>
      <c r="E55" s="4">
        <v>100</v>
      </c>
      <c r="F55" s="4">
        <v>580</v>
      </c>
    </row>
    <row r="56" spans="1:6" ht="15.6" x14ac:dyDescent="0.25">
      <c r="A56" s="7" t="s">
        <v>9</v>
      </c>
      <c r="B56" s="4" t="s">
        <v>4816</v>
      </c>
      <c r="C56" s="4" t="s">
        <v>1910</v>
      </c>
      <c r="D56" s="4" t="s">
        <v>4912</v>
      </c>
      <c r="E56" s="4">
        <v>100</v>
      </c>
      <c r="F56" s="4">
        <v>480</v>
      </c>
    </row>
    <row r="57" spans="1:6" ht="15.6" x14ac:dyDescent="0.25">
      <c r="A57" s="7" t="s">
        <v>9</v>
      </c>
      <c r="B57" s="4" t="s">
        <v>4829</v>
      </c>
      <c r="C57" s="4" t="s">
        <v>4870</v>
      </c>
      <c r="D57" s="4" t="s">
        <v>4871</v>
      </c>
      <c r="E57" s="4">
        <v>100</v>
      </c>
      <c r="F57" s="4">
        <v>380</v>
      </c>
    </row>
    <row r="58" spans="1:6" ht="15.6" x14ac:dyDescent="0.25">
      <c r="A58" s="7" t="s">
        <v>9</v>
      </c>
      <c r="B58" s="4" t="s">
        <v>4829</v>
      </c>
      <c r="C58" s="4" t="s">
        <v>4913</v>
      </c>
      <c r="D58" s="4" t="s">
        <v>4914</v>
      </c>
      <c r="E58" s="4">
        <v>180</v>
      </c>
      <c r="F58" s="4">
        <v>680</v>
      </c>
    </row>
    <row r="59" spans="1:6" ht="15.6" x14ac:dyDescent="0.25">
      <c r="A59" s="7" t="s">
        <v>9</v>
      </c>
      <c r="B59" s="4" t="s">
        <v>4841</v>
      </c>
      <c r="C59" s="4" t="s">
        <v>4872</v>
      </c>
      <c r="D59" s="4" t="s">
        <v>4873</v>
      </c>
      <c r="E59" s="4">
        <v>60</v>
      </c>
      <c r="F59" s="4">
        <v>140</v>
      </c>
    </row>
    <row r="60" spans="1:6" ht="15.6" x14ac:dyDescent="0.25">
      <c r="A60" s="7" t="s">
        <v>9</v>
      </c>
      <c r="B60" s="4" t="s">
        <v>4882</v>
      </c>
      <c r="C60" s="4" t="s">
        <v>4915</v>
      </c>
      <c r="D60" s="4" t="s">
        <v>4916</v>
      </c>
      <c r="E60" s="4">
        <v>80</v>
      </c>
      <c r="F60" s="4">
        <v>480</v>
      </c>
    </row>
    <row r="61" spans="1:6" ht="15.6" x14ac:dyDescent="0.25">
      <c r="A61" s="7" t="s">
        <v>9</v>
      </c>
      <c r="B61" s="4" t="s">
        <v>4841</v>
      </c>
      <c r="C61" s="4" t="s">
        <v>4876</v>
      </c>
      <c r="D61" s="4" t="s">
        <v>4877</v>
      </c>
      <c r="E61" s="4">
        <v>10</v>
      </c>
      <c r="F61" s="4">
        <v>50</v>
      </c>
    </row>
    <row r="62" spans="1:6" ht="15.6" x14ac:dyDescent="0.25">
      <c r="A62" s="7" t="s">
        <v>9</v>
      </c>
      <c r="B62" s="4" t="s">
        <v>4841</v>
      </c>
      <c r="C62" s="4" t="s">
        <v>4917</v>
      </c>
      <c r="D62" s="4" t="s">
        <v>4918</v>
      </c>
      <c r="E62" s="4">
        <v>10</v>
      </c>
      <c r="F62" s="4">
        <v>50</v>
      </c>
    </row>
    <row r="63" spans="1:6" ht="15.6" x14ac:dyDescent="0.25">
      <c r="A63" s="7" t="s">
        <v>9</v>
      </c>
      <c r="B63" s="4" t="s">
        <v>4848</v>
      </c>
      <c r="C63" s="4" t="s">
        <v>4919</v>
      </c>
      <c r="D63" s="4" t="s">
        <v>4920</v>
      </c>
      <c r="E63" s="4">
        <v>50</v>
      </c>
      <c r="F63" s="4">
        <v>108</v>
      </c>
    </row>
    <row r="64" spans="1:6" ht="15.6" x14ac:dyDescent="0.25">
      <c r="A64" s="7" t="s">
        <v>9</v>
      </c>
      <c r="B64" s="4" t="s">
        <v>4841</v>
      </c>
      <c r="C64" s="4" t="s">
        <v>4878</v>
      </c>
      <c r="D64" s="4" t="s">
        <v>4879</v>
      </c>
      <c r="E64" s="4">
        <v>100</v>
      </c>
      <c r="F64" s="4">
        <v>180</v>
      </c>
    </row>
    <row r="65" spans="1:6" ht="15.6" x14ac:dyDescent="0.25">
      <c r="A65" s="7" t="s">
        <v>9</v>
      </c>
      <c r="B65" s="4" t="s">
        <v>4848</v>
      </c>
      <c r="C65" s="4" t="s">
        <v>4880</v>
      </c>
      <c r="D65" s="4" t="s">
        <v>4881</v>
      </c>
      <c r="E65" s="4">
        <v>50</v>
      </c>
      <c r="F65" s="4">
        <v>108</v>
      </c>
    </row>
    <row r="66" spans="1:6" ht="15.6" x14ac:dyDescent="0.25">
      <c r="A66" s="7" t="s">
        <v>9</v>
      </c>
      <c r="B66" s="4" t="s">
        <v>4882</v>
      </c>
      <c r="C66" s="4" t="s">
        <v>4883</v>
      </c>
      <c r="D66" s="4" t="s">
        <v>4884</v>
      </c>
      <c r="E66" s="4">
        <v>60</v>
      </c>
      <c r="F66" s="4">
        <v>180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4921</v>
      </c>
      <c r="C2" s="4" t="s">
        <v>4922</v>
      </c>
      <c r="D2" s="4" t="s">
        <v>4923</v>
      </c>
      <c r="E2" s="4">
        <v>40</v>
      </c>
      <c r="F2" s="4">
        <v>90</v>
      </c>
    </row>
    <row r="3" spans="1:6" ht="15.6" x14ac:dyDescent="0.25">
      <c r="A3" s="7" t="s">
        <v>11</v>
      </c>
      <c r="B3" s="4" t="s">
        <v>4924</v>
      </c>
      <c r="C3" s="4" t="s">
        <v>3652</v>
      </c>
      <c r="D3" s="4" t="s">
        <v>4925</v>
      </c>
      <c r="E3" s="4">
        <v>30</v>
      </c>
      <c r="F3" s="4">
        <v>120</v>
      </c>
    </row>
    <row r="4" spans="1:6" ht="15.6" x14ac:dyDescent="0.25">
      <c r="A4" s="7" t="s">
        <v>11</v>
      </c>
      <c r="B4" s="4" t="s">
        <v>4924</v>
      </c>
      <c r="C4" s="4" t="s">
        <v>4926</v>
      </c>
      <c r="D4" s="4" t="s">
        <v>4927</v>
      </c>
      <c r="E4" s="4">
        <v>40</v>
      </c>
      <c r="F4" s="4">
        <v>160</v>
      </c>
    </row>
    <row r="5" spans="1:6" ht="15.6" x14ac:dyDescent="0.25">
      <c r="A5" s="7" t="s">
        <v>10</v>
      </c>
      <c r="B5" s="4" t="s">
        <v>4928</v>
      </c>
      <c r="C5" s="4" t="s">
        <v>4929</v>
      </c>
      <c r="D5" s="4" t="s">
        <v>4930</v>
      </c>
      <c r="E5" s="4">
        <v>80</v>
      </c>
      <c r="F5" s="4">
        <v>180</v>
      </c>
    </row>
    <row r="6" spans="1:6" ht="15.6" x14ac:dyDescent="0.25">
      <c r="A6" s="7" t="s">
        <v>10</v>
      </c>
      <c r="B6" s="4" t="s">
        <v>4928</v>
      </c>
      <c r="C6" s="4" t="s">
        <v>4931</v>
      </c>
      <c r="D6" s="4" t="s">
        <v>4932</v>
      </c>
      <c r="E6" s="4">
        <v>80</v>
      </c>
      <c r="F6" s="4">
        <v>180</v>
      </c>
    </row>
    <row r="7" spans="1:6" ht="15.6" x14ac:dyDescent="0.25">
      <c r="A7" s="7" t="s">
        <v>10</v>
      </c>
      <c r="B7" s="4" t="s">
        <v>4928</v>
      </c>
      <c r="C7" s="4" t="s">
        <v>4933</v>
      </c>
      <c r="D7" s="4" t="s">
        <v>4934</v>
      </c>
      <c r="E7" s="4">
        <v>80</v>
      </c>
      <c r="F7" s="4">
        <v>280</v>
      </c>
    </row>
    <row r="8" spans="1:6" ht="15.6" x14ac:dyDescent="0.25">
      <c r="A8" s="7" t="s">
        <v>3</v>
      </c>
      <c r="B8" s="4" t="s">
        <v>4935</v>
      </c>
      <c r="C8" s="4" t="s">
        <v>4936</v>
      </c>
      <c r="D8" s="4" t="s">
        <v>4937</v>
      </c>
      <c r="E8" s="4">
        <v>380</v>
      </c>
      <c r="F8" s="4">
        <v>1880</v>
      </c>
    </row>
    <row r="9" spans="1:6" ht="15.6" x14ac:dyDescent="0.25">
      <c r="A9" s="7" t="s">
        <v>3</v>
      </c>
      <c r="B9" s="4" t="s">
        <v>4938</v>
      </c>
      <c r="C9" s="4" t="s">
        <v>4939</v>
      </c>
      <c r="D9" s="4" t="s">
        <v>4940</v>
      </c>
      <c r="E9" s="4">
        <v>220</v>
      </c>
      <c r="F9" s="4">
        <v>220</v>
      </c>
    </row>
    <row r="10" spans="1:6" ht="15.6" x14ac:dyDescent="0.25">
      <c r="A10" s="7" t="s">
        <v>3</v>
      </c>
      <c r="B10" s="4" t="s">
        <v>4941</v>
      </c>
      <c r="C10" s="4" t="s">
        <v>4942</v>
      </c>
      <c r="D10" s="4" t="s">
        <v>4943</v>
      </c>
      <c r="E10" s="4">
        <v>60</v>
      </c>
      <c r="F10" s="4">
        <v>80</v>
      </c>
    </row>
    <row r="11" spans="1:6" ht="15.6" x14ac:dyDescent="0.25">
      <c r="A11" s="7" t="s">
        <v>3</v>
      </c>
      <c r="B11" s="4" t="s">
        <v>4924</v>
      </c>
      <c r="C11" s="4" t="s">
        <v>4944</v>
      </c>
      <c r="D11" s="4" t="s">
        <v>4945</v>
      </c>
      <c r="E11" s="4">
        <v>50</v>
      </c>
      <c r="F11" s="4">
        <v>280</v>
      </c>
    </row>
    <row r="12" spans="1:6" ht="15.6" x14ac:dyDescent="0.25">
      <c r="A12" s="7" t="s">
        <v>14</v>
      </c>
      <c r="B12" s="4" t="s">
        <v>4928</v>
      </c>
      <c r="C12" s="4" t="s">
        <v>4946</v>
      </c>
      <c r="D12" s="4" t="s">
        <v>4947</v>
      </c>
      <c r="E12" s="4">
        <v>120</v>
      </c>
      <c r="F12" s="4">
        <v>690</v>
      </c>
    </row>
    <row r="13" spans="1:6" ht="15.6" x14ac:dyDescent="0.25">
      <c r="A13" s="7" t="s">
        <v>14</v>
      </c>
      <c r="B13" s="4" t="s">
        <v>4948</v>
      </c>
      <c r="C13" s="4" t="s">
        <v>4949</v>
      </c>
      <c r="D13" s="4" t="s">
        <v>4950</v>
      </c>
      <c r="E13" s="4">
        <v>100</v>
      </c>
      <c r="F13" s="4">
        <v>1000</v>
      </c>
    </row>
    <row r="14" spans="1:6" ht="15.6" x14ac:dyDescent="0.25">
      <c r="A14" s="7" t="s">
        <v>14</v>
      </c>
      <c r="B14" s="4" t="s">
        <v>4951</v>
      </c>
      <c r="C14" s="4" t="s">
        <v>4952</v>
      </c>
      <c r="D14" s="4" t="s">
        <v>4953</v>
      </c>
      <c r="E14" s="4">
        <v>50</v>
      </c>
      <c r="F14" s="4">
        <v>320</v>
      </c>
    </row>
    <row r="15" spans="1:6" ht="15.6" x14ac:dyDescent="0.25">
      <c r="A15" s="7" t="s">
        <v>14</v>
      </c>
      <c r="B15" s="4" t="s">
        <v>4928</v>
      </c>
      <c r="C15" s="4" t="s">
        <v>4929</v>
      </c>
      <c r="D15" s="4" t="s">
        <v>4930</v>
      </c>
      <c r="E15" s="4">
        <v>80</v>
      </c>
      <c r="F15" s="4">
        <v>180</v>
      </c>
    </row>
    <row r="16" spans="1:6" ht="15.6" x14ac:dyDescent="0.25">
      <c r="A16" s="7" t="s">
        <v>14</v>
      </c>
      <c r="B16" s="4" t="s">
        <v>4928</v>
      </c>
      <c r="C16" s="4" t="s">
        <v>4931</v>
      </c>
      <c r="D16" s="4" t="s">
        <v>4932</v>
      </c>
      <c r="E16" s="4">
        <v>80</v>
      </c>
      <c r="F16" s="4">
        <v>180</v>
      </c>
    </row>
    <row r="17" spans="1:6" ht="15.6" x14ac:dyDescent="0.25">
      <c r="A17" s="7" t="s">
        <v>14</v>
      </c>
      <c r="B17" s="4" t="s">
        <v>4928</v>
      </c>
      <c r="C17" s="4" t="s">
        <v>4954</v>
      </c>
      <c r="D17" s="4" t="s">
        <v>4955</v>
      </c>
      <c r="E17" s="4">
        <v>80</v>
      </c>
      <c r="F17" s="4">
        <v>180</v>
      </c>
    </row>
    <row r="18" spans="1:6" ht="15.6" x14ac:dyDescent="0.25">
      <c r="A18" s="7" t="s">
        <v>14</v>
      </c>
      <c r="B18" s="4" t="s">
        <v>4928</v>
      </c>
      <c r="C18" s="4" t="s">
        <v>4956</v>
      </c>
      <c r="D18" s="4" t="s">
        <v>4957</v>
      </c>
      <c r="E18" s="4">
        <v>80</v>
      </c>
      <c r="F18" s="4">
        <v>180</v>
      </c>
    </row>
    <row r="19" spans="1:6" ht="15.6" x14ac:dyDescent="0.25">
      <c r="A19" s="7" t="s">
        <v>14</v>
      </c>
      <c r="B19" s="4" t="s">
        <v>4928</v>
      </c>
      <c r="C19" s="4" t="s">
        <v>4958</v>
      </c>
      <c r="D19" s="4" t="s">
        <v>4959</v>
      </c>
      <c r="E19" s="4">
        <v>80</v>
      </c>
      <c r="F19" s="4">
        <v>180</v>
      </c>
    </row>
    <row r="20" spans="1:6" ht="15.6" x14ac:dyDescent="0.25">
      <c r="A20" s="7" t="s">
        <v>14</v>
      </c>
      <c r="B20" s="4" t="s">
        <v>4960</v>
      </c>
      <c r="C20" s="4" t="s">
        <v>4961</v>
      </c>
      <c r="D20" s="4" t="s">
        <v>4962</v>
      </c>
      <c r="E20" s="4">
        <v>80</v>
      </c>
      <c r="F20" s="4">
        <v>180</v>
      </c>
    </row>
    <row r="21" spans="1:6" ht="15.6" x14ac:dyDescent="0.25">
      <c r="A21" s="7" t="s">
        <v>14</v>
      </c>
      <c r="B21" s="4" t="s">
        <v>4924</v>
      </c>
      <c r="C21" s="4" t="s">
        <v>4667</v>
      </c>
      <c r="D21" s="4" t="s">
        <v>4963</v>
      </c>
      <c r="E21" s="4">
        <v>40</v>
      </c>
      <c r="F21" s="4">
        <v>160</v>
      </c>
    </row>
    <row r="22" spans="1:6" ht="15.6" x14ac:dyDescent="0.25">
      <c r="A22" s="7" t="s">
        <v>9</v>
      </c>
      <c r="B22" s="4" t="s">
        <v>4928</v>
      </c>
      <c r="C22" s="4" t="s">
        <v>4946</v>
      </c>
      <c r="D22" s="4" t="s">
        <v>4947</v>
      </c>
      <c r="E22" s="4">
        <v>120</v>
      </c>
      <c r="F22" s="4">
        <v>690</v>
      </c>
    </row>
    <row r="23" spans="1:6" ht="15.6" x14ac:dyDescent="0.25">
      <c r="A23" s="7" t="s">
        <v>9</v>
      </c>
      <c r="B23" s="4" t="s">
        <v>4928</v>
      </c>
      <c r="C23" s="4" t="s">
        <v>4964</v>
      </c>
      <c r="D23" s="4" t="s">
        <v>4965</v>
      </c>
      <c r="E23" s="4">
        <v>80</v>
      </c>
      <c r="F23" s="4">
        <v>380</v>
      </c>
    </row>
    <row r="24" spans="1:6" ht="15.6" x14ac:dyDescent="0.25">
      <c r="A24" s="7" t="s">
        <v>9</v>
      </c>
      <c r="B24" s="4" t="s">
        <v>4928</v>
      </c>
      <c r="C24" s="4" t="s">
        <v>4966</v>
      </c>
      <c r="D24" s="4" t="s">
        <v>4967</v>
      </c>
      <c r="E24" s="4">
        <v>80</v>
      </c>
      <c r="F24" s="4">
        <v>680</v>
      </c>
    </row>
    <row r="25" spans="1:6" ht="15.6" x14ac:dyDescent="0.25">
      <c r="A25" s="7" t="s">
        <v>9</v>
      </c>
      <c r="B25" s="4" t="s">
        <v>4948</v>
      </c>
      <c r="C25" s="4" t="s">
        <v>4949</v>
      </c>
      <c r="D25" s="4" t="s">
        <v>4950</v>
      </c>
      <c r="E25" s="4">
        <v>100</v>
      </c>
      <c r="F25" s="4">
        <v>1000</v>
      </c>
    </row>
    <row r="26" spans="1:6" ht="15.6" x14ac:dyDescent="0.25">
      <c r="A26" s="7" t="s">
        <v>9</v>
      </c>
      <c r="B26" s="4" t="s">
        <v>4951</v>
      </c>
      <c r="C26" s="4" t="s">
        <v>4952</v>
      </c>
      <c r="D26" s="4" t="s">
        <v>4953</v>
      </c>
      <c r="E26" s="4">
        <v>50</v>
      </c>
      <c r="F26" s="4">
        <v>320</v>
      </c>
    </row>
    <row r="27" spans="1:6" ht="15.6" x14ac:dyDescent="0.25">
      <c r="A27" s="7" t="s">
        <v>9</v>
      </c>
      <c r="B27" s="4" t="s">
        <v>4928</v>
      </c>
      <c r="C27" s="4" t="s">
        <v>4968</v>
      </c>
      <c r="D27" s="4" t="s">
        <v>4969</v>
      </c>
      <c r="E27" s="4">
        <v>80</v>
      </c>
      <c r="F27" s="4">
        <v>80</v>
      </c>
    </row>
    <row r="28" spans="1:6" ht="15.6" x14ac:dyDescent="0.25">
      <c r="A28" s="7" t="s">
        <v>9</v>
      </c>
      <c r="B28" s="4" t="s">
        <v>4928</v>
      </c>
      <c r="C28" s="4" t="s">
        <v>3015</v>
      </c>
      <c r="D28" s="4" t="s">
        <v>4970</v>
      </c>
      <c r="E28" s="4">
        <v>59</v>
      </c>
      <c r="F28" s="4">
        <v>399</v>
      </c>
    </row>
    <row r="29" spans="1:6" ht="15.6" x14ac:dyDescent="0.25">
      <c r="A29" s="7" t="s">
        <v>9</v>
      </c>
      <c r="B29" s="4" t="s">
        <v>4928</v>
      </c>
      <c r="C29" s="4" t="s">
        <v>4954</v>
      </c>
      <c r="D29" s="4" t="s">
        <v>4955</v>
      </c>
      <c r="E29" s="4">
        <v>80</v>
      </c>
      <c r="F29" s="4">
        <v>180</v>
      </c>
    </row>
    <row r="30" spans="1:6" ht="15.6" x14ac:dyDescent="0.25">
      <c r="A30" s="7" t="s">
        <v>9</v>
      </c>
      <c r="B30" s="4" t="s">
        <v>4971</v>
      </c>
      <c r="C30" s="4" t="s">
        <v>4972</v>
      </c>
      <c r="D30" s="4" t="s">
        <v>4973</v>
      </c>
      <c r="E30" s="4">
        <v>89</v>
      </c>
      <c r="F30" s="4">
        <v>158</v>
      </c>
    </row>
    <row r="31" spans="1:6" ht="15.6" x14ac:dyDescent="0.25">
      <c r="A31" s="7" t="s">
        <v>9</v>
      </c>
      <c r="B31" s="4" t="s">
        <v>4928</v>
      </c>
      <c r="C31" s="4" t="s">
        <v>4956</v>
      </c>
      <c r="D31" s="4" t="s">
        <v>4957</v>
      </c>
      <c r="E31" s="4">
        <v>80</v>
      </c>
      <c r="F31" s="4">
        <v>180</v>
      </c>
    </row>
    <row r="32" spans="1:6" ht="15.6" x14ac:dyDescent="0.25">
      <c r="A32" s="7" t="s">
        <v>9</v>
      </c>
      <c r="B32" s="4" t="s">
        <v>4928</v>
      </c>
      <c r="C32" s="4" t="s">
        <v>4958</v>
      </c>
      <c r="D32" s="4" t="s">
        <v>4959</v>
      </c>
      <c r="E32" s="4">
        <v>80</v>
      </c>
      <c r="F32" s="4">
        <v>180</v>
      </c>
    </row>
    <row r="33" spans="1:6" ht="15.6" x14ac:dyDescent="0.25">
      <c r="A33" s="7" t="s">
        <v>9</v>
      </c>
      <c r="B33" s="4" t="s">
        <v>4974</v>
      </c>
      <c r="C33" s="4" t="s">
        <v>4975</v>
      </c>
      <c r="D33" s="4" t="s">
        <v>4976</v>
      </c>
      <c r="E33" s="4">
        <v>80</v>
      </c>
      <c r="F33" s="4">
        <v>378</v>
      </c>
    </row>
    <row r="34" spans="1:6" ht="15.6" x14ac:dyDescent="0.25">
      <c r="A34" s="7" t="s">
        <v>9</v>
      </c>
      <c r="B34" s="4" t="s">
        <v>4924</v>
      </c>
      <c r="C34" s="4" t="s">
        <v>3844</v>
      </c>
      <c r="D34" s="4" t="s">
        <v>4977</v>
      </c>
      <c r="E34" s="4">
        <v>50</v>
      </c>
      <c r="F34" s="4">
        <v>280</v>
      </c>
    </row>
    <row r="35" spans="1:6" ht="15.6" x14ac:dyDescent="0.25">
      <c r="A35" s="7" t="s">
        <v>9</v>
      </c>
      <c r="B35" s="4" t="s">
        <v>4924</v>
      </c>
      <c r="C35" s="4" t="s">
        <v>4667</v>
      </c>
      <c r="D35" s="4" t="s">
        <v>4963</v>
      </c>
      <c r="E35" s="4">
        <v>40</v>
      </c>
      <c r="F35" s="4">
        <v>160</v>
      </c>
    </row>
    <row r="36" spans="1:6" ht="15.6" x14ac:dyDescent="0.25">
      <c r="A36" s="7" t="s">
        <v>8</v>
      </c>
      <c r="B36" s="4" t="s">
        <v>4978</v>
      </c>
      <c r="C36" s="4" t="s">
        <v>4979</v>
      </c>
      <c r="D36" s="4" t="s">
        <v>4980</v>
      </c>
      <c r="E36" s="4">
        <v>30</v>
      </c>
      <c r="F36" s="4">
        <v>260</v>
      </c>
    </row>
    <row r="37" spans="1:6" ht="15.6" x14ac:dyDescent="0.25">
      <c r="A37" s="7" t="s">
        <v>8</v>
      </c>
      <c r="B37" s="4" t="s">
        <v>4960</v>
      </c>
      <c r="C37" s="4" t="s">
        <v>4981</v>
      </c>
      <c r="D37" s="4" t="s">
        <v>4982</v>
      </c>
      <c r="E37" s="4">
        <v>80</v>
      </c>
      <c r="F37" s="4">
        <v>160</v>
      </c>
    </row>
    <row r="38" spans="1:6" ht="15.6" x14ac:dyDescent="0.25">
      <c r="A38" s="7" t="s">
        <v>8</v>
      </c>
      <c r="B38" s="4" t="s">
        <v>4928</v>
      </c>
      <c r="C38" s="4" t="s">
        <v>4983</v>
      </c>
      <c r="D38" s="4" t="s">
        <v>4984</v>
      </c>
      <c r="E38" s="4">
        <v>30</v>
      </c>
      <c r="F38" s="4">
        <v>220</v>
      </c>
    </row>
    <row r="39" spans="1:6" ht="15.6" x14ac:dyDescent="0.25">
      <c r="A39" s="7" t="s">
        <v>8</v>
      </c>
      <c r="B39" s="4" t="s">
        <v>4960</v>
      </c>
      <c r="C39" s="4" t="s">
        <v>4985</v>
      </c>
      <c r="D39" s="4" t="s">
        <v>4986</v>
      </c>
      <c r="E39" s="4">
        <v>80</v>
      </c>
      <c r="F39" s="4">
        <v>180</v>
      </c>
    </row>
    <row r="40" spans="1:6" ht="15.6" x14ac:dyDescent="0.25">
      <c r="A40" s="7" t="s">
        <v>8</v>
      </c>
      <c r="B40" s="4" t="s">
        <v>4960</v>
      </c>
      <c r="C40" s="4" t="s">
        <v>4987</v>
      </c>
      <c r="D40" s="4" t="s">
        <v>4988</v>
      </c>
      <c r="E40" s="4">
        <v>80</v>
      </c>
      <c r="F40" s="4">
        <v>180</v>
      </c>
    </row>
    <row r="41" spans="1:6" ht="15.6" x14ac:dyDescent="0.25">
      <c r="A41" s="7" t="s">
        <v>8</v>
      </c>
      <c r="B41" s="4" t="s">
        <v>4960</v>
      </c>
      <c r="C41" s="4" t="s">
        <v>4989</v>
      </c>
      <c r="D41" s="4" t="s">
        <v>4990</v>
      </c>
      <c r="E41" s="4">
        <v>80</v>
      </c>
      <c r="F41" s="4">
        <v>160</v>
      </c>
    </row>
    <row r="42" spans="1:6" ht="15.6" x14ac:dyDescent="0.25">
      <c r="A42" s="7" t="s">
        <v>8</v>
      </c>
      <c r="B42" s="4" t="s">
        <v>4978</v>
      </c>
      <c r="C42" s="4" t="s">
        <v>4991</v>
      </c>
      <c r="D42" s="4" t="s">
        <v>4992</v>
      </c>
      <c r="E42" s="4">
        <v>30</v>
      </c>
      <c r="F42" s="4">
        <v>220</v>
      </c>
    </row>
    <row r="43" spans="1:6" ht="15.6" x14ac:dyDescent="0.25">
      <c r="A43" s="7" t="s">
        <v>8</v>
      </c>
      <c r="B43" s="4" t="s">
        <v>4978</v>
      </c>
      <c r="C43" s="4" t="s">
        <v>4993</v>
      </c>
      <c r="D43" s="4" t="s">
        <v>4994</v>
      </c>
      <c r="E43" s="4">
        <v>30</v>
      </c>
      <c r="F43" s="4">
        <v>120</v>
      </c>
    </row>
    <row r="44" spans="1:6" ht="15.6" x14ac:dyDescent="0.25">
      <c r="A44" s="7" t="s">
        <v>8</v>
      </c>
      <c r="B44" s="4" t="s">
        <v>4995</v>
      </c>
      <c r="C44" s="4" t="s">
        <v>4996</v>
      </c>
      <c r="D44" s="4" t="s">
        <v>4997</v>
      </c>
      <c r="E44" s="4"/>
      <c r="F44" s="4"/>
    </row>
    <row r="45" spans="1:6" ht="15.6" x14ac:dyDescent="0.25">
      <c r="A45" s="7" t="s">
        <v>8</v>
      </c>
      <c r="B45" s="4" t="s">
        <v>4960</v>
      </c>
      <c r="C45" s="4" t="s">
        <v>4998</v>
      </c>
      <c r="D45" s="4" t="s">
        <v>4999</v>
      </c>
      <c r="E45" s="4">
        <v>80</v>
      </c>
      <c r="F45" s="4">
        <v>320</v>
      </c>
    </row>
    <row r="46" spans="1:6" ht="15.6" x14ac:dyDescent="0.25">
      <c r="A46" s="7" t="s">
        <v>8</v>
      </c>
      <c r="B46" s="4" t="s">
        <v>4960</v>
      </c>
      <c r="C46" s="4" t="s">
        <v>5000</v>
      </c>
      <c r="D46" s="4" t="s">
        <v>5001</v>
      </c>
      <c r="E46" s="4">
        <v>80</v>
      </c>
      <c r="F46" s="4">
        <v>150</v>
      </c>
    </row>
    <row r="47" spans="1:6" ht="15.6" x14ac:dyDescent="0.25">
      <c r="A47" s="7" t="s">
        <v>8</v>
      </c>
      <c r="B47" s="4" t="s">
        <v>4960</v>
      </c>
      <c r="C47" s="4" t="s">
        <v>4961</v>
      </c>
      <c r="D47" s="4" t="s">
        <v>4962</v>
      </c>
      <c r="E47" s="4">
        <v>80</v>
      </c>
      <c r="F47" s="4">
        <v>180</v>
      </c>
    </row>
    <row r="48" spans="1:6" ht="15.6" x14ac:dyDescent="0.25">
      <c r="A48" s="7" t="s">
        <v>8</v>
      </c>
      <c r="B48" s="4" t="s">
        <v>4960</v>
      </c>
      <c r="C48" s="4" t="s">
        <v>5002</v>
      </c>
      <c r="D48" s="4" t="s">
        <v>5003</v>
      </c>
      <c r="E48" s="4">
        <v>80</v>
      </c>
      <c r="F48" s="4">
        <v>160</v>
      </c>
    </row>
    <row r="49" spans="1:6" ht="15.6" x14ac:dyDescent="0.25">
      <c r="A49" s="7" t="s">
        <v>8</v>
      </c>
      <c r="B49" s="4" t="s">
        <v>4960</v>
      </c>
      <c r="C49" s="4" t="s">
        <v>5004</v>
      </c>
      <c r="D49" s="4" t="s">
        <v>5005</v>
      </c>
      <c r="E49" s="4">
        <v>80</v>
      </c>
      <c r="F49" s="4">
        <v>220</v>
      </c>
    </row>
    <row r="50" spans="1:6" ht="15.6" x14ac:dyDescent="0.25">
      <c r="A50" s="7" t="s">
        <v>8</v>
      </c>
      <c r="B50" s="4" t="s">
        <v>4960</v>
      </c>
      <c r="C50" s="4" t="s">
        <v>5006</v>
      </c>
      <c r="D50" s="4" t="s">
        <v>5007</v>
      </c>
      <c r="E50" s="4">
        <v>80</v>
      </c>
      <c r="F50" s="4">
        <v>180</v>
      </c>
    </row>
    <row r="51" spans="1:6" ht="15.6" x14ac:dyDescent="0.25">
      <c r="A51" s="7" t="s">
        <v>8</v>
      </c>
      <c r="B51" s="4" t="s">
        <v>4960</v>
      </c>
      <c r="C51" s="4" t="s">
        <v>5008</v>
      </c>
      <c r="D51" s="4" t="s">
        <v>5009</v>
      </c>
      <c r="E51" s="4">
        <v>80</v>
      </c>
      <c r="F51" s="4">
        <v>150</v>
      </c>
    </row>
    <row r="52" spans="1:6" ht="15.6" x14ac:dyDescent="0.25">
      <c r="A52" s="7" t="s">
        <v>8</v>
      </c>
      <c r="B52" s="4" t="s">
        <v>5010</v>
      </c>
      <c r="C52" s="4" t="s">
        <v>5011</v>
      </c>
      <c r="D52" s="4" t="s">
        <v>5012</v>
      </c>
      <c r="E52" s="4">
        <v>30</v>
      </c>
      <c r="F52" s="4">
        <v>100</v>
      </c>
    </row>
    <row r="53" spans="1:6" ht="15.6" x14ac:dyDescent="0.25">
      <c r="A53" s="7" t="s">
        <v>8</v>
      </c>
      <c r="B53" s="4" t="s">
        <v>4924</v>
      </c>
      <c r="C53" s="4" t="s">
        <v>5013</v>
      </c>
      <c r="D53" s="4" t="s">
        <v>5014</v>
      </c>
      <c r="E53" s="4">
        <v>20</v>
      </c>
      <c r="F53" s="4">
        <v>160</v>
      </c>
    </row>
    <row r="54" spans="1:6" ht="15.6" x14ac:dyDescent="0.25">
      <c r="A54" s="7" t="s">
        <v>8</v>
      </c>
      <c r="B54" s="4" t="s">
        <v>4924</v>
      </c>
      <c r="C54" s="4" t="s">
        <v>5015</v>
      </c>
      <c r="D54" s="4" t="s">
        <v>5016</v>
      </c>
      <c r="E54" s="4">
        <v>60</v>
      </c>
      <c r="F54" s="4">
        <v>160</v>
      </c>
    </row>
    <row r="55" spans="1:6" ht="15.6" x14ac:dyDescent="0.25">
      <c r="A55" s="7" t="s">
        <v>8</v>
      </c>
      <c r="B55" s="4" t="s">
        <v>4924</v>
      </c>
      <c r="C55" s="4" t="s">
        <v>5017</v>
      </c>
      <c r="D55" s="4" t="s">
        <v>5018</v>
      </c>
      <c r="E55" s="4">
        <v>20</v>
      </c>
      <c r="F55" s="4">
        <v>160</v>
      </c>
    </row>
    <row r="56" spans="1:6" ht="15.6" x14ac:dyDescent="0.25">
      <c r="A56" s="7" t="s">
        <v>8</v>
      </c>
      <c r="B56" s="4" t="s">
        <v>4924</v>
      </c>
      <c r="C56" s="4" t="s">
        <v>5019</v>
      </c>
      <c r="D56" s="4" t="s">
        <v>5020</v>
      </c>
      <c r="E56" s="4">
        <v>20</v>
      </c>
      <c r="F56" s="4">
        <v>160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5021</v>
      </c>
      <c r="C2" s="4" t="s">
        <v>5022</v>
      </c>
      <c r="D2" s="4" t="s">
        <v>5023</v>
      </c>
      <c r="E2" s="4">
        <v>50</v>
      </c>
      <c r="F2" s="4">
        <v>70</v>
      </c>
    </row>
    <row r="3" spans="1:6" ht="15.6" x14ac:dyDescent="0.25">
      <c r="A3" s="7" t="s">
        <v>13</v>
      </c>
      <c r="B3" s="4" t="s">
        <v>5024</v>
      </c>
      <c r="C3" s="4" t="s">
        <v>5025</v>
      </c>
      <c r="D3" s="4" t="s">
        <v>5026</v>
      </c>
      <c r="E3" s="4">
        <v>48</v>
      </c>
      <c r="F3" s="4">
        <v>48</v>
      </c>
    </row>
    <row r="4" spans="1:6" ht="15.6" x14ac:dyDescent="0.25">
      <c r="A4" s="7" t="s">
        <v>14</v>
      </c>
      <c r="B4" s="4" t="s">
        <v>5027</v>
      </c>
      <c r="C4" s="4" t="s">
        <v>3182</v>
      </c>
      <c r="D4" s="4" t="s">
        <v>5028</v>
      </c>
      <c r="E4" s="4">
        <v>80</v>
      </c>
      <c r="F4" s="4">
        <v>1500</v>
      </c>
    </row>
    <row r="5" spans="1:6" ht="15.6" x14ac:dyDescent="0.25">
      <c r="A5" s="7" t="s">
        <v>14</v>
      </c>
      <c r="B5" s="4" t="s">
        <v>5029</v>
      </c>
      <c r="C5" s="4" t="s">
        <v>5030</v>
      </c>
      <c r="D5" s="4" t="s">
        <v>5031</v>
      </c>
      <c r="E5" s="4">
        <v>90</v>
      </c>
      <c r="F5" s="4">
        <v>150</v>
      </c>
    </row>
    <row r="6" spans="1:6" ht="15.6" x14ac:dyDescent="0.25">
      <c r="A6" s="7" t="s">
        <v>14</v>
      </c>
      <c r="B6" s="4" t="s">
        <v>5032</v>
      </c>
      <c r="C6" s="4" t="s">
        <v>5033</v>
      </c>
      <c r="D6" s="4" t="s">
        <v>5034</v>
      </c>
      <c r="E6" s="4">
        <v>80</v>
      </c>
      <c r="F6" s="4">
        <v>500</v>
      </c>
    </row>
    <row r="7" spans="1:6" ht="15.6" x14ac:dyDescent="0.25">
      <c r="A7" s="7" t="s">
        <v>14</v>
      </c>
      <c r="B7" s="4" t="s">
        <v>5035</v>
      </c>
      <c r="C7" s="4" t="s">
        <v>5036</v>
      </c>
      <c r="D7" s="4" t="s">
        <v>5037</v>
      </c>
      <c r="E7" s="4">
        <v>100</v>
      </c>
      <c r="F7" s="4">
        <v>300</v>
      </c>
    </row>
    <row r="8" spans="1:6" ht="15.6" x14ac:dyDescent="0.25">
      <c r="A8" s="7" t="s">
        <v>8</v>
      </c>
      <c r="B8" s="4" t="s">
        <v>5038</v>
      </c>
      <c r="C8" s="4" t="s">
        <v>5039</v>
      </c>
      <c r="D8" s="4" t="s">
        <v>5040</v>
      </c>
      <c r="E8" s="4">
        <v>100</v>
      </c>
      <c r="F8" s="4">
        <v>460</v>
      </c>
    </row>
    <row r="9" spans="1:6" ht="15.6" x14ac:dyDescent="0.25">
      <c r="A9" s="7" t="s">
        <v>8</v>
      </c>
      <c r="B9" s="4" t="s">
        <v>5038</v>
      </c>
      <c r="C9" s="4" t="s">
        <v>5041</v>
      </c>
      <c r="D9" s="4" t="s">
        <v>5042</v>
      </c>
      <c r="E9" s="4">
        <v>80</v>
      </c>
      <c r="F9" s="4">
        <v>500</v>
      </c>
    </row>
    <row r="10" spans="1:6" ht="15.6" x14ac:dyDescent="0.25">
      <c r="A10" s="7" t="s">
        <v>8</v>
      </c>
      <c r="B10" s="4" t="s">
        <v>5038</v>
      </c>
      <c r="C10" s="4" t="s">
        <v>5043</v>
      </c>
      <c r="D10" s="4" t="s">
        <v>5044</v>
      </c>
      <c r="E10" s="4">
        <v>180</v>
      </c>
      <c r="F10" s="4">
        <v>680</v>
      </c>
    </row>
    <row r="11" spans="1:6" ht="15.6" x14ac:dyDescent="0.25">
      <c r="A11" s="7" t="s">
        <v>8</v>
      </c>
      <c r="B11" s="4" t="s">
        <v>5038</v>
      </c>
      <c r="C11" s="4" t="s">
        <v>5045</v>
      </c>
      <c r="D11" s="4" t="s">
        <v>5046</v>
      </c>
      <c r="E11" s="4">
        <v>80</v>
      </c>
      <c r="F11" s="4">
        <v>460</v>
      </c>
    </row>
    <row r="12" spans="1:6" ht="15.6" x14ac:dyDescent="0.25">
      <c r="A12" s="7" t="s">
        <v>8</v>
      </c>
      <c r="B12" s="4" t="s">
        <v>5038</v>
      </c>
      <c r="C12" s="4" t="s">
        <v>5047</v>
      </c>
      <c r="D12" s="4" t="s">
        <v>5048</v>
      </c>
      <c r="E12" s="4">
        <v>100</v>
      </c>
      <c r="F12" s="4">
        <v>460</v>
      </c>
    </row>
    <row r="13" spans="1:6" ht="15.6" x14ac:dyDescent="0.25">
      <c r="A13" s="7" t="s">
        <v>8</v>
      </c>
      <c r="B13" s="4" t="s">
        <v>5038</v>
      </c>
      <c r="C13" s="4" t="s">
        <v>5049</v>
      </c>
      <c r="D13" s="4" t="s">
        <v>5050</v>
      </c>
      <c r="E13" s="4">
        <v>100</v>
      </c>
      <c r="F13" s="4">
        <v>200</v>
      </c>
    </row>
    <row r="14" spans="1:6" ht="15.6" x14ac:dyDescent="0.25">
      <c r="A14" s="7" t="s">
        <v>8</v>
      </c>
      <c r="B14" s="4" t="s">
        <v>5038</v>
      </c>
      <c r="C14" s="4" t="s">
        <v>5051</v>
      </c>
      <c r="D14" s="4" t="s">
        <v>5052</v>
      </c>
      <c r="E14" s="4">
        <v>100</v>
      </c>
      <c r="F14" s="4">
        <v>380</v>
      </c>
    </row>
    <row r="15" spans="1:6" ht="15.6" x14ac:dyDescent="0.25">
      <c r="A15" s="7" t="s">
        <v>8</v>
      </c>
      <c r="B15" s="4" t="s">
        <v>5038</v>
      </c>
      <c r="C15" s="4" t="s">
        <v>5053</v>
      </c>
      <c r="D15" s="4" t="s">
        <v>5054</v>
      </c>
      <c r="E15" s="4">
        <v>180</v>
      </c>
      <c r="F15" s="4">
        <v>580</v>
      </c>
    </row>
    <row r="16" spans="1:6" ht="15.6" x14ac:dyDescent="0.25">
      <c r="A16" s="7" t="s">
        <v>8</v>
      </c>
      <c r="B16" s="4" t="s">
        <v>5038</v>
      </c>
      <c r="C16" s="4" t="s">
        <v>5055</v>
      </c>
      <c r="D16" s="4" t="s">
        <v>5056</v>
      </c>
      <c r="E16" s="4">
        <v>180</v>
      </c>
      <c r="F16" s="4">
        <v>680</v>
      </c>
    </row>
    <row r="17" spans="1:6" ht="15.6" x14ac:dyDescent="0.25">
      <c r="A17" s="7" t="s">
        <v>8</v>
      </c>
      <c r="B17" s="4" t="s">
        <v>5038</v>
      </c>
      <c r="C17" s="4" t="s">
        <v>5057</v>
      </c>
      <c r="D17" s="4" t="s">
        <v>5058</v>
      </c>
      <c r="E17" s="4">
        <v>100</v>
      </c>
      <c r="F17" s="4">
        <v>280</v>
      </c>
    </row>
    <row r="18" spans="1:6" ht="15.6" x14ac:dyDescent="0.25">
      <c r="A18" s="7" t="s">
        <v>8</v>
      </c>
      <c r="B18" s="4" t="s">
        <v>5038</v>
      </c>
      <c r="C18" s="4" t="s">
        <v>5059</v>
      </c>
      <c r="D18" s="4" t="s">
        <v>5060</v>
      </c>
      <c r="E18" s="4">
        <v>100</v>
      </c>
      <c r="F18" s="4">
        <v>460</v>
      </c>
    </row>
    <row r="19" spans="1:6" ht="15.6" x14ac:dyDescent="0.25">
      <c r="A19" s="7" t="s">
        <v>8</v>
      </c>
      <c r="B19" s="4" t="s">
        <v>5035</v>
      </c>
      <c r="C19" s="4" t="s">
        <v>5036</v>
      </c>
      <c r="D19" s="4" t="s">
        <v>5037</v>
      </c>
      <c r="E19" s="4">
        <v>100</v>
      </c>
      <c r="F19" s="4">
        <v>300</v>
      </c>
    </row>
    <row r="20" spans="1:6" ht="15.6" x14ac:dyDescent="0.25">
      <c r="A20" s="7" t="s">
        <v>8</v>
      </c>
      <c r="B20" s="4" t="s">
        <v>5038</v>
      </c>
      <c r="C20" s="4" t="s">
        <v>5061</v>
      </c>
      <c r="D20" s="4" t="s">
        <v>5062</v>
      </c>
      <c r="E20" s="4">
        <v>120</v>
      </c>
      <c r="F20" s="4">
        <v>200</v>
      </c>
    </row>
    <row r="21" spans="1:6" ht="15.6" x14ac:dyDescent="0.25">
      <c r="A21" s="7" t="s">
        <v>10</v>
      </c>
      <c r="B21" s="4" t="s">
        <v>5027</v>
      </c>
      <c r="C21" s="4" t="s">
        <v>3702</v>
      </c>
      <c r="D21" s="4" t="s">
        <v>5063</v>
      </c>
      <c r="E21" s="4">
        <v>180</v>
      </c>
      <c r="F21" s="4">
        <v>1000</v>
      </c>
    </row>
    <row r="22" spans="1:6" ht="15.6" x14ac:dyDescent="0.25">
      <c r="A22" s="7" t="s">
        <v>10</v>
      </c>
      <c r="B22" s="4" t="s">
        <v>5027</v>
      </c>
      <c r="C22" s="4" t="s">
        <v>5064</v>
      </c>
      <c r="D22" s="4" t="s">
        <v>5065</v>
      </c>
      <c r="E22" s="4">
        <v>180</v>
      </c>
      <c r="F22" s="4">
        <v>580</v>
      </c>
    </row>
    <row r="23" spans="1:6" ht="15.6" x14ac:dyDescent="0.25">
      <c r="A23" s="7" t="s">
        <v>10</v>
      </c>
      <c r="B23" s="4" t="s">
        <v>5027</v>
      </c>
      <c r="C23" s="4" t="s">
        <v>5066</v>
      </c>
      <c r="D23" s="4" t="s">
        <v>5067</v>
      </c>
      <c r="E23" s="4">
        <v>80</v>
      </c>
      <c r="F23" s="4">
        <v>580</v>
      </c>
    </row>
    <row r="24" spans="1:6" ht="15.6" x14ac:dyDescent="0.25">
      <c r="A24" s="7" t="s">
        <v>12</v>
      </c>
      <c r="B24" s="4" t="s">
        <v>5068</v>
      </c>
      <c r="C24" s="4" t="s">
        <v>5069</v>
      </c>
      <c r="D24" s="4" t="s">
        <v>5070</v>
      </c>
      <c r="E24" s="4">
        <v>25</v>
      </c>
      <c r="F24" s="4">
        <v>50</v>
      </c>
    </row>
    <row r="25" spans="1:6" ht="15.6" x14ac:dyDescent="0.25">
      <c r="A25" s="7" t="s">
        <v>12</v>
      </c>
      <c r="B25" s="4" t="s">
        <v>5071</v>
      </c>
      <c r="C25" s="4" t="s">
        <v>5072</v>
      </c>
      <c r="D25" s="4" t="s">
        <v>5073</v>
      </c>
      <c r="E25" s="4">
        <v>50</v>
      </c>
      <c r="F25" s="4">
        <v>240</v>
      </c>
    </row>
    <row r="26" spans="1:6" ht="15.6" x14ac:dyDescent="0.25">
      <c r="A26" s="7" t="s">
        <v>12</v>
      </c>
      <c r="B26" s="4" t="s">
        <v>5068</v>
      </c>
      <c r="C26" s="4" t="s">
        <v>5074</v>
      </c>
      <c r="D26" s="4" t="s">
        <v>5075</v>
      </c>
      <c r="E26" s="4">
        <v>249</v>
      </c>
      <c r="F26" s="4">
        <v>600</v>
      </c>
    </row>
    <row r="27" spans="1:6" ht="15.6" x14ac:dyDescent="0.25">
      <c r="A27" s="7" t="s">
        <v>11</v>
      </c>
      <c r="B27" s="4" t="s">
        <v>5076</v>
      </c>
      <c r="C27" s="4" t="s">
        <v>5077</v>
      </c>
      <c r="D27" s="4" t="s">
        <v>5078</v>
      </c>
      <c r="E27" s="4">
        <v>288</v>
      </c>
      <c r="F27" s="4">
        <v>988</v>
      </c>
    </row>
    <row r="28" spans="1:6" ht="15.6" x14ac:dyDescent="0.25">
      <c r="A28" s="7" t="s">
        <v>11</v>
      </c>
      <c r="B28" s="4" t="s">
        <v>5079</v>
      </c>
      <c r="C28" s="4" t="s">
        <v>5080</v>
      </c>
      <c r="D28" s="4" t="s">
        <v>5081</v>
      </c>
      <c r="E28" s="4">
        <v>100</v>
      </c>
      <c r="F28" s="4">
        <v>720</v>
      </c>
    </row>
    <row r="29" spans="1:6" ht="15.6" x14ac:dyDescent="0.25">
      <c r="A29" s="7" t="s">
        <v>11</v>
      </c>
      <c r="B29" s="4" t="s">
        <v>5082</v>
      </c>
      <c r="C29" s="4" t="s">
        <v>5083</v>
      </c>
      <c r="D29" s="4" t="s">
        <v>5084</v>
      </c>
      <c r="E29" s="4">
        <v>15</v>
      </c>
      <c r="F29" s="4">
        <v>40</v>
      </c>
    </row>
    <row r="30" spans="1:6" ht="15.6" x14ac:dyDescent="0.25">
      <c r="A30" s="7" t="s">
        <v>3</v>
      </c>
      <c r="B30" s="4" t="s">
        <v>5076</v>
      </c>
      <c r="C30" s="4" t="s">
        <v>5085</v>
      </c>
      <c r="D30" s="4" t="s">
        <v>5086</v>
      </c>
      <c r="E30" s="4">
        <v>380</v>
      </c>
      <c r="F30" s="4">
        <v>980</v>
      </c>
    </row>
    <row r="31" spans="1:6" ht="15.6" x14ac:dyDescent="0.25">
      <c r="A31" s="7" t="s">
        <v>3</v>
      </c>
      <c r="B31" s="4" t="s">
        <v>5087</v>
      </c>
      <c r="C31" s="4" t="s">
        <v>5088</v>
      </c>
      <c r="D31" s="4" t="s">
        <v>5089</v>
      </c>
      <c r="E31" s="4">
        <v>380</v>
      </c>
      <c r="F31" s="4">
        <v>1680</v>
      </c>
    </row>
    <row r="32" spans="1:6" ht="15.6" x14ac:dyDescent="0.25">
      <c r="A32" s="7" t="s">
        <v>3</v>
      </c>
      <c r="B32" s="4" t="s">
        <v>5090</v>
      </c>
      <c r="C32" s="4" t="s">
        <v>5091</v>
      </c>
      <c r="D32" s="4" t="s">
        <v>5092</v>
      </c>
      <c r="E32" s="4">
        <v>159</v>
      </c>
      <c r="F32" s="4">
        <v>199</v>
      </c>
    </row>
    <row r="33" spans="1:6" ht="15.6" x14ac:dyDescent="0.25">
      <c r="A33" s="7" t="s">
        <v>3</v>
      </c>
      <c r="B33" s="4" t="s">
        <v>5038</v>
      </c>
      <c r="C33" s="4" t="s">
        <v>5093</v>
      </c>
      <c r="D33" s="4" t="s">
        <v>5094</v>
      </c>
      <c r="E33" s="4">
        <v>100</v>
      </c>
      <c r="F33" s="4">
        <v>380</v>
      </c>
    </row>
    <row r="34" spans="1:6" ht="15.6" x14ac:dyDescent="0.25">
      <c r="A34" s="7" t="s">
        <v>3</v>
      </c>
      <c r="B34" s="4" t="s">
        <v>5095</v>
      </c>
      <c r="C34" s="4" t="s">
        <v>5096</v>
      </c>
      <c r="D34" s="4" t="s">
        <v>5097</v>
      </c>
      <c r="E34" s="4">
        <v>30</v>
      </c>
      <c r="F34" s="4">
        <v>50</v>
      </c>
    </row>
    <row r="35" spans="1:6" ht="15.6" x14ac:dyDescent="0.25">
      <c r="A35" s="7" t="s">
        <v>3</v>
      </c>
      <c r="B35" s="4" t="s">
        <v>5095</v>
      </c>
      <c r="C35" s="4" t="s">
        <v>5098</v>
      </c>
      <c r="D35" s="4" t="s">
        <v>5099</v>
      </c>
      <c r="E35" s="4">
        <v>80</v>
      </c>
      <c r="F35" s="4">
        <v>100</v>
      </c>
    </row>
    <row r="36" spans="1:6" ht="15.6" x14ac:dyDescent="0.25">
      <c r="A36" s="7" t="s">
        <v>3</v>
      </c>
      <c r="B36" s="4" t="s">
        <v>5076</v>
      </c>
      <c r="C36" s="4" t="s">
        <v>5100</v>
      </c>
      <c r="D36" s="4" t="s">
        <v>5101</v>
      </c>
      <c r="E36" s="4">
        <v>380</v>
      </c>
      <c r="F36" s="4">
        <v>1580</v>
      </c>
    </row>
    <row r="37" spans="1:6" ht="15.6" x14ac:dyDescent="0.25">
      <c r="A37" s="7" t="s">
        <v>3</v>
      </c>
      <c r="B37" s="4" t="s">
        <v>5095</v>
      </c>
      <c r="C37" s="4" t="s">
        <v>5102</v>
      </c>
      <c r="D37" s="4" t="s">
        <v>5103</v>
      </c>
      <c r="E37" s="4">
        <v>40</v>
      </c>
      <c r="F37" s="4">
        <v>60</v>
      </c>
    </row>
    <row r="38" spans="1:6" ht="15.6" x14ac:dyDescent="0.25">
      <c r="A38" s="7" t="s">
        <v>3</v>
      </c>
      <c r="B38" s="4" t="s">
        <v>5104</v>
      </c>
      <c r="C38" s="4" t="s">
        <v>5105</v>
      </c>
      <c r="D38" s="4" t="s">
        <v>5106</v>
      </c>
      <c r="E38" s="4">
        <v>80</v>
      </c>
      <c r="F38" s="4">
        <v>288</v>
      </c>
    </row>
    <row r="39" spans="1:6" ht="15.6" x14ac:dyDescent="0.25">
      <c r="A39" s="7" t="s">
        <v>9</v>
      </c>
      <c r="B39" s="4" t="s">
        <v>5027</v>
      </c>
      <c r="C39" s="4" t="s">
        <v>3182</v>
      </c>
      <c r="D39" s="4" t="s">
        <v>5028</v>
      </c>
      <c r="E39" s="4">
        <v>80</v>
      </c>
      <c r="F39" s="4">
        <v>1500</v>
      </c>
    </row>
    <row r="40" spans="1:6" ht="15.6" x14ac:dyDescent="0.25">
      <c r="A40" s="7" t="s">
        <v>9</v>
      </c>
      <c r="B40" s="4" t="s">
        <v>5107</v>
      </c>
      <c r="C40" s="4" t="s">
        <v>4090</v>
      </c>
      <c r="D40" s="4" t="s">
        <v>5108</v>
      </c>
      <c r="E40" s="4">
        <v>100</v>
      </c>
      <c r="F40" s="4">
        <v>880</v>
      </c>
    </row>
    <row r="41" spans="1:6" ht="15.6" x14ac:dyDescent="0.25">
      <c r="A41" s="7" t="s">
        <v>9</v>
      </c>
      <c r="B41" s="4" t="s">
        <v>5027</v>
      </c>
      <c r="C41" s="4" t="s">
        <v>3836</v>
      </c>
      <c r="D41" s="4" t="s">
        <v>5109</v>
      </c>
      <c r="E41" s="4">
        <v>100</v>
      </c>
      <c r="F41" s="4">
        <v>880</v>
      </c>
    </row>
    <row r="42" spans="1:6" ht="15.6" x14ac:dyDescent="0.25">
      <c r="A42" s="7" t="s">
        <v>9</v>
      </c>
      <c r="B42" s="4" t="s">
        <v>5027</v>
      </c>
      <c r="C42" s="4" t="s">
        <v>5110</v>
      </c>
      <c r="D42" s="4" t="s">
        <v>5111</v>
      </c>
      <c r="E42" s="4">
        <v>100</v>
      </c>
      <c r="F42" s="4">
        <v>1280</v>
      </c>
    </row>
    <row r="43" spans="1:6" ht="15.6" x14ac:dyDescent="0.25">
      <c r="A43" s="7" t="s">
        <v>9</v>
      </c>
      <c r="B43" s="4" t="s">
        <v>5029</v>
      </c>
      <c r="C43" s="4" t="s">
        <v>5112</v>
      </c>
      <c r="D43" s="4" t="s">
        <v>5113</v>
      </c>
      <c r="E43" s="4">
        <v>80</v>
      </c>
      <c r="F43" s="4">
        <v>150</v>
      </c>
    </row>
    <row r="44" spans="1:6" ht="15.6" x14ac:dyDescent="0.25">
      <c r="A44" s="7" t="s">
        <v>9</v>
      </c>
      <c r="B44" s="4" t="s">
        <v>5038</v>
      </c>
      <c r="C44" s="4" t="s">
        <v>5114</v>
      </c>
      <c r="D44" s="4" t="s">
        <v>5115</v>
      </c>
      <c r="E44" s="4">
        <v>160</v>
      </c>
      <c r="F44" s="4">
        <v>380</v>
      </c>
    </row>
    <row r="45" spans="1:6" ht="15.6" x14ac:dyDescent="0.25">
      <c r="A45" s="7" t="s">
        <v>9</v>
      </c>
      <c r="B45" s="4" t="s">
        <v>5027</v>
      </c>
      <c r="C45" s="4" t="s">
        <v>5116</v>
      </c>
      <c r="D45" s="4" t="s">
        <v>5117</v>
      </c>
      <c r="E45" s="4">
        <v>100</v>
      </c>
      <c r="F45" s="4">
        <v>900</v>
      </c>
    </row>
    <row r="46" spans="1:6" ht="15.6" x14ac:dyDescent="0.25">
      <c r="A46" s="7" t="s">
        <v>9</v>
      </c>
      <c r="B46" s="4" t="s">
        <v>5029</v>
      </c>
      <c r="C46" s="4" t="s">
        <v>5030</v>
      </c>
      <c r="D46" s="4" t="s">
        <v>5031</v>
      </c>
      <c r="E46" s="4">
        <v>90</v>
      </c>
      <c r="F46" s="4">
        <v>150</v>
      </c>
    </row>
    <row r="47" spans="1:6" ht="15.6" x14ac:dyDescent="0.25">
      <c r="A47" s="7" t="s">
        <v>9</v>
      </c>
      <c r="B47" s="4" t="s">
        <v>5027</v>
      </c>
      <c r="C47" s="4" t="s">
        <v>5118</v>
      </c>
      <c r="D47" s="4" t="s">
        <v>5119</v>
      </c>
      <c r="E47" s="4">
        <v>100</v>
      </c>
      <c r="F47" s="4">
        <v>900</v>
      </c>
    </row>
    <row r="48" spans="1:6" ht="15.6" x14ac:dyDescent="0.25">
      <c r="A48" s="7" t="s">
        <v>9</v>
      </c>
      <c r="B48" s="4" t="s">
        <v>5032</v>
      </c>
      <c r="C48" s="4" t="s">
        <v>5033</v>
      </c>
      <c r="D48" s="4" t="s">
        <v>5034</v>
      </c>
      <c r="E48" s="4">
        <v>80</v>
      </c>
      <c r="F48" s="4">
        <v>500</v>
      </c>
    </row>
    <row r="49" spans="1:6" ht="15.6" x14ac:dyDescent="0.25">
      <c r="A49" s="7" t="s">
        <v>9</v>
      </c>
      <c r="B49" s="4" t="s">
        <v>5027</v>
      </c>
      <c r="C49" s="4" t="s">
        <v>5120</v>
      </c>
      <c r="D49" s="4" t="s">
        <v>5121</v>
      </c>
      <c r="E49" s="4">
        <v>80</v>
      </c>
      <c r="F49" s="4">
        <v>580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5122</v>
      </c>
      <c r="C2" s="4" t="s">
        <v>5123</v>
      </c>
      <c r="D2" s="4" t="s">
        <v>5124</v>
      </c>
      <c r="E2" s="4">
        <v>80</v>
      </c>
      <c r="F2" s="4">
        <v>880</v>
      </c>
    </row>
    <row r="3" spans="1:6" ht="15.6" x14ac:dyDescent="0.25">
      <c r="A3" s="7" t="s">
        <v>10</v>
      </c>
      <c r="B3" s="4" t="s">
        <v>5122</v>
      </c>
      <c r="C3" s="4" t="s">
        <v>3704</v>
      </c>
      <c r="D3" s="4" t="s">
        <v>5125</v>
      </c>
      <c r="E3" s="4">
        <v>80</v>
      </c>
      <c r="F3" s="4">
        <v>580</v>
      </c>
    </row>
    <row r="4" spans="1:6" ht="15.6" x14ac:dyDescent="0.25">
      <c r="A4" s="7" t="s">
        <v>10</v>
      </c>
      <c r="B4" s="4" t="s">
        <v>5122</v>
      </c>
      <c r="C4" s="4" t="s">
        <v>5126</v>
      </c>
      <c r="D4" s="4" t="s">
        <v>5127</v>
      </c>
      <c r="E4" s="4">
        <v>20</v>
      </c>
      <c r="F4" s="4">
        <v>100</v>
      </c>
    </row>
    <row r="5" spans="1:6" ht="15.6" x14ac:dyDescent="0.25">
      <c r="A5" s="7" t="s">
        <v>13</v>
      </c>
      <c r="B5" s="4" t="s">
        <v>5128</v>
      </c>
      <c r="C5" s="4" t="s">
        <v>5129</v>
      </c>
      <c r="D5" s="4" t="s">
        <v>5130</v>
      </c>
      <c r="E5" s="4">
        <v>58</v>
      </c>
      <c r="F5" s="4">
        <v>88</v>
      </c>
    </row>
    <row r="6" spans="1:6" ht="15.6" x14ac:dyDescent="0.25">
      <c r="A6" s="7" t="s">
        <v>13</v>
      </c>
      <c r="B6" s="4" t="s">
        <v>5131</v>
      </c>
      <c r="C6" s="4" t="s">
        <v>5132</v>
      </c>
      <c r="D6" s="4" t="s">
        <v>5133</v>
      </c>
      <c r="E6" s="4">
        <v>100</v>
      </c>
      <c r="F6" s="4">
        <v>120</v>
      </c>
    </row>
    <row r="7" spans="1:6" ht="15.6" x14ac:dyDescent="0.25">
      <c r="A7" s="7" t="s">
        <v>9</v>
      </c>
      <c r="B7" s="4" t="s">
        <v>5134</v>
      </c>
      <c r="C7" s="4" t="s">
        <v>5135</v>
      </c>
      <c r="D7" s="4" t="s">
        <v>5136</v>
      </c>
      <c r="E7" s="4">
        <v>120</v>
      </c>
      <c r="F7" s="4">
        <v>690</v>
      </c>
    </row>
    <row r="8" spans="1:6" ht="15.6" x14ac:dyDescent="0.25">
      <c r="A8" s="7" t="s">
        <v>9</v>
      </c>
      <c r="B8" s="4" t="s">
        <v>5122</v>
      </c>
      <c r="C8" s="4" t="s">
        <v>5137</v>
      </c>
      <c r="D8" s="4" t="s">
        <v>5138</v>
      </c>
      <c r="E8" s="4">
        <v>20</v>
      </c>
      <c r="F8" s="4">
        <v>100</v>
      </c>
    </row>
    <row r="9" spans="1:6" ht="15.6" x14ac:dyDescent="0.25">
      <c r="A9" s="7" t="s">
        <v>9</v>
      </c>
      <c r="B9" s="4" t="s">
        <v>5134</v>
      </c>
      <c r="C9" s="4" t="s">
        <v>2370</v>
      </c>
      <c r="D9" s="4" t="s">
        <v>5139</v>
      </c>
      <c r="E9" s="4"/>
      <c r="F9" s="4"/>
    </row>
    <row r="10" spans="1:6" ht="15.6" x14ac:dyDescent="0.25">
      <c r="A10" s="7" t="s">
        <v>9</v>
      </c>
      <c r="B10" s="4" t="s">
        <v>5140</v>
      </c>
      <c r="C10" s="4" t="s">
        <v>5141</v>
      </c>
      <c r="D10" s="4" t="s">
        <v>5142</v>
      </c>
      <c r="E10" s="4">
        <v>60</v>
      </c>
      <c r="F10" s="4">
        <v>120</v>
      </c>
    </row>
    <row r="11" spans="1:6" ht="15.6" x14ac:dyDescent="0.25">
      <c r="A11" s="7" t="s">
        <v>9</v>
      </c>
      <c r="B11" s="4" t="s">
        <v>5122</v>
      </c>
      <c r="C11" s="4" t="s">
        <v>5143</v>
      </c>
      <c r="D11" s="4" t="s">
        <v>5144</v>
      </c>
      <c r="E11" s="4">
        <v>20</v>
      </c>
      <c r="F11" s="4">
        <v>100</v>
      </c>
    </row>
    <row r="12" spans="1:6" ht="15.6" x14ac:dyDescent="0.25">
      <c r="A12" s="7" t="s">
        <v>9</v>
      </c>
      <c r="B12" s="4" t="s">
        <v>5122</v>
      </c>
      <c r="C12" s="4" t="s">
        <v>5145</v>
      </c>
      <c r="D12" s="4" t="s">
        <v>5146</v>
      </c>
      <c r="E12" s="4">
        <v>20</v>
      </c>
      <c r="F12" s="4">
        <v>100</v>
      </c>
    </row>
    <row r="13" spans="1:6" ht="15.6" x14ac:dyDescent="0.25">
      <c r="A13" s="7" t="s">
        <v>9</v>
      </c>
      <c r="B13" s="4" t="s">
        <v>5122</v>
      </c>
      <c r="C13" s="4" t="s">
        <v>5147</v>
      </c>
      <c r="D13" s="4" t="s">
        <v>5148</v>
      </c>
      <c r="E13" s="4">
        <v>20</v>
      </c>
      <c r="F13" s="4">
        <v>100</v>
      </c>
    </row>
    <row r="14" spans="1:6" ht="15.6" x14ac:dyDescent="0.25">
      <c r="A14" s="7" t="s">
        <v>9</v>
      </c>
      <c r="B14" s="4" t="s">
        <v>5149</v>
      </c>
      <c r="C14" s="4" t="s">
        <v>5150</v>
      </c>
      <c r="D14" s="4" t="s">
        <v>5151</v>
      </c>
      <c r="E14" s="4"/>
      <c r="F14" s="4"/>
    </row>
    <row r="15" spans="1:6" ht="15.6" x14ac:dyDescent="0.25">
      <c r="A15" s="7" t="s">
        <v>11</v>
      </c>
      <c r="B15" s="4" t="s">
        <v>5152</v>
      </c>
      <c r="C15" s="4" t="s">
        <v>5153</v>
      </c>
      <c r="D15" s="4" t="s">
        <v>5154</v>
      </c>
      <c r="E15" s="4">
        <v>280</v>
      </c>
      <c r="F15" s="4">
        <v>1680</v>
      </c>
    </row>
    <row r="16" spans="1:6" ht="15.6" x14ac:dyDescent="0.25">
      <c r="A16" s="7" t="s">
        <v>11</v>
      </c>
      <c r="B16" s="4" t="s">
        <v>5134</v>
      </c>
      <c r="C16" s="4" t="s">
        <v>5155</v>
      </c>
      <c r="D16" s="4" t="s">
        <v>5156</v>
      </c>
      <c r="E16" s="4">
        <v>100</v>
      </c>
      <c r="F16" s="4">
        <v>580</v>
      </c>
    </row>
    <row r="17" spans="1:6" ht="15.6" x14ac:dyDescent="0.25">
      <c r="A17" s="7" t="s">
        <v>11</v>
      </c>
      <c r="B17" s="4" t="s">
        <v>5157</v>
      </c>
      <c r="C17" s="4" t="s">
        <v>5158</v>
      </c>
      <c r="D17" s="4" t="s">
        <v>5159</v>
      </c>
      <c r="E17" s="4">
        <v>98</v>
      </c>
      <c r="F17" s="4">
        <v>498</v>
      </c>
    </row>
    <row r="18" spans="1:6" ht="15.6" x14ac:dyDescent="0.25">
      <c r="A18" s="7" t="s">
        <v>11</v>
      </c>
      <c r="B18" s="4" t="s">
        <v>5122</v>
      </c>
      <c r="C18" s="4" t="s">
        <v>5160</v>
      </c>
      <c r="D18" s="4" t="s">
        <v>5161</v>
      </c>
      <c r="E18" s="4">
        <v>80</v>
      </c>
      <c r="F18" s="4">
        <v>880</v>
      </c>
    </row>
    <row r="19" spans="1:6" ht="15.6" x14ac:dyDescent="0.25">
      <c r="A19" s="7" t="s">
        <v>11</v>
      </c>
      <c r="B19" s="4" t="s">
        <v>5122</v>
      </c>
      <c r="C19" s="4" t="s">
        <v>4634</v>
      </c>
      <c r="D19" s="4" t="s">
        <v>5162</v>
      </c>
      <c r="E19" s="4">
        <v>50</v>
      </c>
      <c r="F19" s="4">
        <v>200</v>
      </c>
    </row>
    <row r="20" spans="1:6" ht="15.6" x14ac:dyDescent="0.25">
      <c r="A20" s="7" t="s">
        <v>11</v>
      </c>
      <c r="B20" s="4" t="s">
        <v>5122</v>
      </c>
      <c r="C20" s="4" t="s">
        <v>5163</v>
      </c>
      <c r="D20" s="4" t="s">
        <v>5164</v>
      </c>
      <c r="E20" s="4">
        <v>20</v>
      </c>
      <c r="F20" s="4">
        <v>100</v>
      </c>
    </row>
    <row r="21" spans="1:6" ht="15.6" x14ac:dyDescent="0.25">
      <c r="A21" s="7" t="s">
        <v>11</v>
      </c>
      <c r="B21" s="4" t="s">
        <v>5122</v>
      </c>
      <c r="C21" s="4" t="s">
        <v>5165</v>
      </c>
      <c r="D21" s="4" t="s">
        <v>5166</v>
      </c>
      <c r="E21" s="4">
        <v>20</v>
      </c>
      <c r="F21" s="4">
        <v>100</v>
      </c>
    </row>
    <row r="22" spans="1:6" ht="15.6" x14ac:dyDescent="0.25">
      <c r="A22" s="7" t="s">
        <v>11</v>
      </c>
      <c r="B22" s="4" t="s">
        <v>5122</v>
      </c>
      <c r="C22" s="4" t="s">
        <v>5167</v>
      </c>
      <c r="D22" s="4" t="s">
        <v>5168</v>
      </c>
      <c r="E22" s="4">
        <v>50</v>
      </c>
      <c r="F22" s="4">
        <v>180</v>
      </c>
    </row>
    <row r="23" spans="1:6" ht="15.6" x14ac:dyDescent="0.25">
      <c r="A23" s="7" t="s">
        <v>11</v>
      </c>
      <c r="B23" s="4" t="s">
        <v>5122</v>
      </c>
      <c r="C23" s="4" t="s">
        <v>5169</v>
      </c>
      <c r="D23" s="4" t="s">
        <v>5170</v>
      </c>
      <c r="E23" s="4">
        <v>50</v>
      </c>
      <c r="F23" s="4">
        <v>180</v>
      </c>
    </row>
    <row r="24" spans="1:6" ht="15.6" x14ac:dyDescent="0.25">
      <c r="A24" s="7" t="s">
        <v>11</v>
      </c>
      <c r="B24" s="4" t="s">
        <v>5122</v>
      </c>
      <c r="C24" s="4" t="s">
        <v>5171</v>
      </c>
      <c r="D24" s="4" t="s">
        <v>5172</v>
      </c>
      <c r="E24" s="4">
        <v>50</v>
      </c>
      <c r="F24" s="4">
        <v>200</v>
      </c>
    </row>
    <row r="25" spans="1:6" ht="15.6" x14ac:dyDescent="0.25">
      <c r="A25" s="7" t="s">
        <v>14</v>
      </c>
      <c r="B25" s="4" t="s">
        <v>5134</v>
      </c>
      <c r="C25" s="4" t="s">
        <v>5135</v>
      </c>
      <c r="D25" s="4" t="s">
        <v>5136</v>
      </c>
      <c r="E25" s="4">
        <v>120</v>
      </c>
      <c r="F25" s="4">
        <v>690</v>
      </c>
    </row>
    <row r="26" spans="1:6" ht="15.6" x14ac:dyDescent="0.25">
      <c r="A26" s="7" t="s">
        <v>14</v>
      </c>
      <c r="B26" s="4" t="s">
        <v>5122</v>
      </c>
      <c r="C26" s="4" t="s">
        <v>5137</v>
      </c>
      <c r="D26" s="4" t="s">
        <v>5138</v>
      </c>
      <c r="E26" s="4">
        <v>20</v>
      </c>
      <c r="F26" s="4">
        <v>100</v>
      </c>
    </row>
    <row r="27" spans="1:6" ht="15.6" x14ac:dyDescent="0.25">
      <c r="A27" s="7" t="s">
        <v>14</v>
      </c>
      <c r="B27" s="4" t="s">
        <v>5122</v>
      </c>
      <c r="C27" s="4" t="s">
        <v>5163</v>
      </c>
      <c r="D27" s="4" t="s">
        <v>5164</v>
      </c>
      <c r="E27" s="4">
        <v>20</v>
      </c>
      <c r="F27" s="4">
        <v>100</v>
      </c>
    </row>
    <row r="28" spans="1:6" ht="15.6" x14ac:dyDescent="0.25">
      <c r="A28" s="7" t="s">
        <v>14</v>
      </c>
      <c r="B28" s="4" t="s">
        <v>5122</v>
      </c>
      <c r="C28" s="4" t="s">
        <v>5165</v>
      </c>
      <c r="D28" s="4" t="s">
        <v>5166</v>
      </c>
      <c r="E28" s="4">
        <v>20</v>
      </c>
      <c r="F28" s="4">
        <v>100</v>
      </c>
    </row>
    <row r="29" spans="1:6" ht="15.6" x14ac:dyDescent="0.25">
      <c r="A29" s="7" t="s">
        <v>14</v>
      </c>
      <c r="B29" s="4" t="s">
        <v>5134</v>
      </c>
      <c r="C29" s="4" t="s">
        <v>2370</v>
      </c>
      <c r="D29" s="4" t="s">
        <v>5139</v>
      </c>
      <c r="E29" s="4"/>
      <c r="F29" s="4"/>
    </row>
    <row r="30" spans="1:6" ht="15.6" x14ac:dyDescent="0.25">
      <c r="A30" s="7" t="s">
        <v>14</v>
      </c>
      <c r="B30" s="4" t="s">
        <v>5140</v>
      </c>
      <c r="C30" s="4" t="s">
        <v>5141</v>
      </c>
      <c r="D30" s="4" t="s">
        <v>5142</v>
      </c>
      <c r="E30" s="4">
        <v>60</v>
      </c>
      <c r="F30" s="4">
        <v>120</v>
      </c>
    </row>
    <row r="31" spans="1:6" ht="15.6" x14ac:dyDescent="0.25">
      <c r="A31" s="7" t="s">
        <v>14</v>
      </c>
      <c r="B31" s="4" t="s">
        <v>5122</v>
      </c>
      <c r="C31" s="4" t="s">
        <v>5145</v>
      </c>
      <c r="D31" s="4" t="s">
        <v>5146</v>
      </c>
      <c r="E31" s="4">
        <v>20</v>
      </c>
      <c r="F31" s="4">
        <v>100</v>
      </c>
    </row>
    <row r="32" spans="1:6" ht="15.6" x14ac:dyDescent="0.25">
      <c r="A32" s="7" t="s">
        <v>14</v>
      </c>
      <c r="B32" s="4" t="s">
        <v>5149</v>
      </c>
      <c r="C32" s="4" t="s">
        <v>5150</v>
      </c>
      <c r="D32" s="4" t="s">
        <v>5151</v>
      </c>
      <c r="E32" s="4"/>
      <c r="F32" s="4"/>
    </row>
    <row r="33" spans="1:6" ht="15.6" x14ac:dyDescent="0.25">
      <c r="A33" s="7" t="s">
        <v>8</v>
      </c>
      <c r="B33" s="4" t="s">
        <v>5173</v>
      </c>
      <c r="C33" s="4" t="s">
        <v>5174</v>
      </c>
      <c r="D33" s="4" t="s">
        <v>5175</v>
      </c>
      <c r="E33" s="4">
        <v>20</v>
      </c>
      <c r="F33" s="4">
        <v>100</v>
      </c>
    </row>
    <row r="34" spans="1:6" ht="15.6" x14ac:dyDescent="0.25">
      <c r="A34" s="7" t="s">
        <v>8</v>
      </c>
      <c r="B34" s="4" t="s">
        <v>5122</v>
      </c>
      <c r="C34" s="4" t="s">
        <v>5176</v>
      </c>
      <c r="D34" s="4" t="s">
        <v>5177</v>
      </c>
      <c r="E34" s="4">
        <v>80</v>
      </c>
      <c r="F34" s="4">
        <v>380</v>
      </c>
    </row>
    <row r="35" spans="1:6" ht="15.6" x14ac:dyDescent="0.25">
      <c r="A35" s="7" t="s">
        <v>8</v>
      </c>
      <c r="B35" s="4" t="s">
        <v>5173</v>
      </c>
      <c r="C35" s="4" t="s">
        <v>5178</v>
      </c>
      <c r="D35" s="4" t="s">
        <v>5179</v>
      </c>
      <c r="E35" s="4">
        <v>80</v>
      </c>
      <c r="F35" s="4">
        <v>380</v>
      </c>
    </row>
    <row r="36" spans="1:6" ht="15.6" x14ac:dyDescent="0.25">
      <c r="A36" s="7" t="s">
        <v>8</v>
      </c>
      <c r="B36" s="4" t="s">
        <v>5122</v>
      </c>
      <c r="C36" s="4" t="s">
        <v>5180</v>
      </c>
      <c r="D36" s="4" t="s">
        <v>5181</v>
      </c>
      <c r="E36" s="4">
        <v>50</v>
      </c>
      <c r="F36" s="4">
        <v>180</v>
      </c>
    </row>
    <row r="37" spans="1:6" ht="15.6" x14ac:dyDescent="0.25">
      <c r="A37" s="7" t="s">
        <v>8</v>
      </c>
      <c r="B37" s="4" t="s">
        <v>5122</v>
      </c>
      <c r="C37" s="4" t="s">
        <v>5182</v>
      </c>
      <c r="D37" s="4" t="s">
        <v>5183</v>
      </c>
      <c r="E37" s="4">
        <v>80</v>
      </c>
      <c r="F37" s="4">
        <v>380</v>
      </c>
    </row>
    <row r="38" spans="1:6" ht="15.6" x14ac:dyDescent="0.25">
      <c r="A38" s="7" t="s">
        <v>8</v>
      </c>
      <c r="B38" s="4" t="s">
        <v>5122</v>
      </c>
      <c r="C38" s="4" t="s">
        <v>5184</v>
      </c>
      <c r="D38" s="4" t="s">
        <v>5185</v>
      </c>
      <c r="E38" s="4">
        <v>80</v>
      </c>
      <c r="F38" s="4">
        <v>180</v>
      </c>
    </row>
    <row r="39" spans="1:6" ht="15.6" x14ac:dyDescent="0.25">
      <c r="A39" s="7" t="s">
        <v>8</v>
      </c>
      <c r="B39" s="4" t="s">
        <v>5173</v>
      </c>
      <c r="C39" s="4" t="s">
        <v>5186</v>
      </c>
      <c r="D39" s="4" t="s">
        <v>5187</v>
      </c>
      <c r="E39" s="4">
        <v>20</v>
      </c>
      <c r="F39" s="4">
        <v>100</v>
      </c>
    </row>
    <row r="40" spans="1:6" ht="15.6" x14ac:dyDescent="0.25">
      <c r="A40" s="7" t="s">
        <v>8</v>
      </c>
      <c r="B40" s="4" t="s">
        <v>5122</v>
      </c>
      <c r="C40" s="4" t="s">
        <v>5188</v>
      </c>
      <c r="D40" s="4" t="s">
        <v>5189</v>
      </c>
      <c r="E40" s="4">
        <v>20</v>
      </c>
      <c r="F40" s="4">
        <v>100</v>
      </c>
    </row>
    <row r="41" spans="1:6" ht="15.6" x14ac:dyDescent="0.25">
      <c r="A41" s="7" t="s">
        <v>8</v>
      </c>
      <c r="B41" s="4" t="s">
        <v>5173</v>
      </c>
      <c r="C41" s="4" t="s">
        <v>5190</v>
      </c>
      <c r="D41" s="4" t="s">
        <v>5191</v>
      </c>
      <c r="E41" s="4">
        <v>20</v>
      </c>
      <c r="F41" s="4">
        <v>100</v>
      </c>
    </row>
    <row r="42" spans="1:6" ht="15.6" x14ac:dyDescent="0.25">
      <c r="A42" s="7" t="s">
        <v>8</v>
      </c>
      <c r="B42" s="4" t="s">
        <v>5173</v>
      </c>
      <c r="C42" s="4" t="s">
        <v>5192</v>
      </c>
      <c r="D42" s="4" t="s">
        <v>5193</v>
      </c>
      <c r="E42" s="4">
        <v>20</v>
      </c>
      <c r="F42" s="4">
        <v>100</v>
      </c>
    </row>
    <row r="43" spans="1:6" ht="15.6" x14ac:dyDescent="0.25">
      <c r="A43" s="7" t="s">
        <v>8</v>
      </c>
      <c r="B43" s="4" t="s">
        <v>5122</v>
      </c>
      <c r="C43" s="4" t="s">
        <v>5194</v>
      </c>
      <c r="D43" s="4" t="s">
        <v>5195</v>
      </c>
      <c r="E43" s="4">
        <v>20</v>
      </c>
      <c r="F43" s="4">
        <v>100</v>
      </c>
    </row>
    <row r="44" spans="1:6" ht="15.6" x14ac:dyDescent="0.25">
      <c r="A44" s="7" t="s">
        <v>8</v>
      </c>
      <c r="B44" s="4" t="s">
        <v>5122</v>
      </c>
      <c r="C44" s="4" t="s">
        <v>5196</v>
      </c>
      <c r="D44" s="4" t="s">
        <v>5197</v>
      </c>
      <c r="E44" s="4">
        <v>20</v>
      </c>
      <c r="F44" s="4">
        <v>100</v>
      </c>
    </row>
    <row r="45" spans="1:6" ht="15.6" x14ac:dyDescent="0.25">
      <c r="A45" s="7" t="s">
        <v>8</v>
      </c>
      <c r="B45" s="4" t="s">
        <v>5122</v>
      </c>
      <c r="C45" s="4" t="s">
        <v>5198</v>
      </c>
      <c r="D45" s="4" t="s">
        <v>5199</v>
      </c>
      <c r="E45" s="4">
        <v>50</v>
      </c>
      <c r="F45" s="4">
        <v>200</v>
      </c>
    </row>
    <row r="46" spans="1:6" ht="15.6" x14ac:dyDescent="0.25">
      <c r="A46" s="7" t="s">
        <v>3</v>
      </c>
      <c r="B46" s="4" t="s">
        <v>5200</v>
      </c>
      <c r="C46" s="4" t="s">
        <v>5201</v>
      </c>
      <c r="D46" s="4" t="s">
        <v>5202</v>
      </c>
      <c r="E46" s="4">
        <v>380</v>
      </c>
      <c r="F46" s="4">
        <v>1999</v>
      </c>
    </row>
    <row r="47" spans="1:6" ht="15.6" x14ac:dyDescent="0.25">
      <c r="A47" s="7" t="s">
        <v>3</v>
      </c>
      <c r="B47" s="4" t="s">
        <v>5203</v>
      </c>
      <c r="C47" s="4" t="s">
        <v>5204</v>
      </c>
      <c r="D47" s="4" t="s">
        <v>5205</v>
      </c>
      <c r="E47" s="4">
        <v>280</v>
      </c>
      <c r="F47" s="4">
        <v>1280</v>
      </c>
    </row>
    <row r="48" spans="1:6" ht="15.6" x14ac:dyDescent="0.25">
      <c r="A48" s="7" t="s">
        <v>3</v>
      </c>
      <c r="B48" s="4" t="s">
        <v>5203</v>
      </c>
      <c r="C48" s="4" t="s">
        <v>5206</v>
      </c>
      <c r="D48" s="4" t="s">
        <v>5207</v>
      </c>
      <c r="E48" s="4">
        <v>380</v>
      </c>
      <c r="F48" s="4">
        <v>1380</v>
      </c>
    </row>
    <row r="49" spans="1:6" ht="15.6" x14ac:dyDescent="0.25">
      <c r="A49" s="7" t="s">
        <v>3</v>
      </c>
      <c r="B49" s="4" t="s">
        <v>5122</v>
      </c>
      <c r="C49" s="4" t="s">
        <v>5208</v>
      </c>
      <c r="D49" s="4" t="s">
        <v>5209</v>
      </c>
      <c r="E49" s="4">
        <v>80</v>
      </c>
      <c r="F49" s="4">
        <v>180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5210</v>
      </c>
      <c r="C2" s="4" t="s">
        <v>5211</v>
      </c>
      <c r="D2" s="4" t="s">
        <v>5212</v>
      </c>
      <c r="E2" s="4">
        <v>80</v>
      </c>
      <c r="F2" s="4">
        <v>380</v>
      </c>
    </row>
    <row r="3" spans="1:6" ht="15.6" x14ac:dyDescent="0.25">
      <c r="A3" s="7" t="s">
        <v>10</v>
      </c>
      <c r="B3" s="4" t="s">
        <v>5210</v>
      </c>
      <c r="C3" s="4" t="s">
        <v>5213</v>
      </c>
      <c r="D3" s="4" t="s">
        <v>5214</v>
      </c>
      <c r="E3" s="4">
        <v>80</v>
      </c>
      <c r="F3" s="4">
        <v>380</v>
      </c>
    </row>
    <row r="4" spans="1:6" ht="15.6" x14ac:dyDescent="0.25">
      <c r="A4" s="7" t="s">
        <v>10</v>
      </c>
      <c r="B4" s="4" t="s">
        <v>5210</v>
      </c>
      <c r="C4" s="4" t="s">
        <v>5215</v>
      </c>
      <c r="D4" s="4" t="s">
        <v>5216</v>
      </c>
      <c r="E4" s="4">
        <v>20</v>
      </c>
      <c r="F4" s="4">
        <v>100</v>
      </c>
    </row>
    <row r="5" spans="1:6" ht="15.6" x14ac:dyDescent="0.25">
      <c r="A5" s="7" t="s">
        <v>14</v>
      </c>
      <c r="B5" s="4" t="s">
        <v>5210</v>
      </c>
      <c r="C5" s="4" t="s">
        <v>5217</v>
      </c>
      <c r="D5" s="4" t="s">
        <v>5218</v>
      </c>
      <c r="E5" s="4">
        <v>20</v>
      </c>
      <c r="F5" s="4">
        <v>100</v>
      </c>
    </row>
    <row r="6" spans="1:6" ht="15.6" x14ac:dyDescent="0.25">
      <c r="A6" s="7" t="s">
        <v>14</v>
      </c>
      <c r="B6" s="4" t="s">
        <v>5210</v>
      </c>
      <c r="C6" s="4" t="s">
        <v>5219</v>
      </c>
      <c r="D6" s="4" t="s">
        <v>5220</v>
      </c>
      <c r="E6" s="4">
        <v>20</v>
      </c>
      <c r="F6" s="4">
        <v>100</v>
      </c>
    </row>
    <row r="7" spans="1:6" ht="15.6" x14ac:dyDescent="0.25">
      <c r="A7" s="7" t="s">
        <v>14</v>
      </c>
      <c r="B7" s="4" t="s">
        <v>5210</v>
      </c>
      <c r="C7" s="4" t="s">
        <v>5221</v>
      </c>
      <c r="D7" s="4" t="s">
        <v>5222</v>
      </c>
      <c r="E7" s="4">
        <v>20</v>
      </c>
      <c r="F7" s="4">
        <v>100</v>
      </c>
    </row>
    <row r="8" spans="1:6" ht="15.6" x14ac:dyDescent="0.25">
      <c r="A8" s="7" t="s">
        <v>14</v>
      </c>
      <c r="B8" s="4" t="s">
        <v>5210</v>
      </c>
      <c r="C8" s="4" t="s">
        <v>5223</v>
      </c>
      <c r="D8" s="4" t="s">
        <v>5224</v>
      </c>
      <c r="E8" s="4">
        <v>20</v>
      </c>
      <c r="F8" s="4">
        <v>100</v>
      </c>
    </row>
    <row r="9" spans="1:6" ht="15.6" x14ac:dyDescent="0.25">
      <c r="A9" s="7" t="s">
        <v>14</v>
      </c>
      <c r="B9" s="4" t="s">
        <v>5225</v>
      </c>
      <c r="C9" s="4" t="s">
        <v>5226</v>
      </c>
      <c r="D9" s="4" t="s">
        <v>5227</v>
      </c>
      <c r="E9" s="4">
        <v>80</v>
      </c>
      <c r="F9" s="4">
        <v>280</v>
      </c>
    </row>
    <row r="10" spans="1:6" ht="15.6" x14ac:dyDescent="0.25">
      <c r="A10" s="7" t="s">
        <v>14</v>
      </c>
      <c r="B10" s="4" t="s">
        <v>5228</v>
      </c>
      <c r="C10" s="4" t="s">
        <v>5229</v>
      </c>
      <c r="D10" s="4" t="s">
        <v>5230</v>
      </c>
      <c r="E10" s="4">
        <v>20</v>
      </c>
      <c r="F10" s="4">
        <v>100</v>
      </c>
    </row>
    <row r="11" spans="1:6" ht="15.6" x14ac:dyDescent="0.25">
      <c r="A11" s="7" t="s">
        <v>14</v>
      </c>
      <c r="B11" s="4" t="s">
        <v>5228</v>
      </c>
      <c r="C11" s="4" t="s">
        <v>5231</v>
      </c>
      <c r="D11" s="4" t="s">
        <v>5232</v>
      </c>
      <c r="E11" s="4">
        <v>20</v>
      </c>
      <c r="F11" s="4">
        <v>100</v>
      </c>
    </row>
    <row r="12" spans="1:6" ht="15.6" x14ac:dyDescent="0.25">
      <c r="A12" s="7" t="s">
        <v>14</v>
      </c>
      <c r="B12" s="4" t="s">
        <v>5210</v>
      </c>
      <c r="C12" s="4" t="s">
        <v>5233</v>
      </c>
      <c r="D12" s="4" t="s">
        <v>5234</v>
      </c>
      <c r="E12" s="4">
        <v>20</v>
      </c>
      <c r="F12" s="4">
        <v>100</v>
      </c>
    </row>
    <row r="13" spans="1:6" ht="15.6" x14ac:dyDescent="0.25">
      <c r="A13" s="7" t="s">
        <v>11</v>
      </c>
      <c r="B13" s="4" t="s">
        <v>5235</v>
      </c>
      <c r="C13" s="4" t="s">
        <v>5236</v>
      </c>
      <c r="D13" s="4" t="s">
        <v>5237</v>
      </c>
      <c r="E13" s="4">
        <v>288</v>
      </c>
      <c r="F13" s="4">
        <v>988</v>
      </c>
    </row>
    <row r="14" spans="1:6" ht="15.6" x14ac:dyDescent="0.25">
      <c r="A14" s="7" t="s">
        <v>11</v>
      </c>
      <c r="B14" s="4" t="s">
        <v>5210</v>
      </c>
      <c r="C14" s="4" t="s">
        <v>5238</v>
      </c>
      <c r="D14" s="4" t="s">
        <v>5239</v>
      </c>
      <c r="E14" s="4">
        <v>50</v>
      </c>
      <c r="F14" s="4">
        <v>200</v>
      </c>
    </row>
    <row r="15" spans="1:6" ht="15.6" x14ac:dyDescent="0.25">
      <c r="A15" s="7" t="s">
        <v>11</v>
      </c>
      <c r="B15" s="4" t="s">
        <v>5210</v>
      </c>
      <c r="C15" s="4" t="s">
        <v>5240</v>
      </c>
      <c r="D15" s="4" t="s">
        <v>5241</v>
      </c>
      <c r="E15" s="4">
        <v>30</v>
      </c>
      <c r="F15" s="4">
        <v>30</v>
      </c>
    </row>
    <row r="16" spans="1:6" ht="15.6" x14ac:dyDescent="0.25">
      <c r="A16" s="7" t="s">
        <v>11</v>
      </c>
      <c r="B16" s="4" t="s">
        <v>5210</v>
      </c>
      <c r="C16" s="4" t="s">
        <v>5242</v>
      </c>
      <c r="D16" s="4" t="s">
        <v>5243</v>
      </c>
      <c r="E16" s="4">
        <v>50</v>
      </c>
      <c r="F16" s="4">
        <v>200</v>
      </c>
    </row>
    <row r="17" spans="1:6" ht="15.6" x14ac:dyDescent="0.25">
      <c r="A17" s="7" t="s">
        <v>11</v>
      </c>
      <c r="B17" s="4" t="s">
        <v>5210</v>
      </c>
      <c r="C17" s="4" t="s">
        <v>5244</v>
      </c>
      <c r="D17" s="4" t="s">
        <v>5245</v>
      </c>
      <c r="E17" s="4">
        <v>50</v>
      </c>
      <c r="F17" s="4">
        <v>200</v>
      </c>
    </row>
    <row r="18" spans="1:6" ht="15.6" x14ac:dyDescent="0.25">
      <c r="A18" s="7" t="s">
        <v>11</v>
      </c>
      <c r="B18" s="4" t="s">
        <v>5210</v>
      </c>
      <c r="C18" s="4" t="s">
        <v>5246</v>
      </c>
      <c r="D18" s="4" t="s">
        <v>5247</v>
      </c>
      <c r="E18" s="4">
        <v>50</v>
      </c>
      <c r="F18" s="4">
        <v>200</v>
      </c>
    </row>
    <row r="19" spans="1:6" ht="15.6" x14ac:dyDescent="0.25">
      <c r="A19" s="7" t="s">
        <v>13</v>
      </c>
      <c r="B19" s="4" t="s">
        <v>5248</v>
      </c>
      <c r="C19" s="4" t="s">
        <v>5249</v>
      </c>
      <c r="D19" s="4" t="s">
        <v>5250</v>
      </c>
      <c r="E19" s="4">
        <v>150</v>
      </c>
      <c r="F19" s="4">
        <v>398</v>
      </c>
    </row>
    <row r="20" spans="1:6" ht="15.6" x14ac:dyDescent="0.25">
      <c r="A20" s="7" t="s">
        <v>8</v>
      </c>
      <c r="B20" s="4" t="s">
        <v>5228</v>
      </c>
      <c r="C20" s="4" t="s">
        <v>4196</v>
      </c>
      <c r="D20" s="4" t="s">
        <v>5251</v>
      </c>
      <c r="E20" s="4">
        <v>100</v>
      </c>
      <c r="F20" s="4">
        <v>580</v>
      </c>
    </row>
    <row r="21" spans="1:6" ht="15.6" x14ac:dyDescent="0.25">
      <c r="A21" s="7" t="s">
        <v>8</v>
      </c>
      <c r="B21" s="4" t="s">
        <v>5228</v>
      </c>
      <c r="C21" s="4" t="s">
        <v>5252</v>
      </c>
      <c r="D21" s="4" t="s">
        <v>5253</v>
      </c>
      <c r="E21" s="4">
        <v>80</v>
      </c>
      <c r="F21" s="4">
        <v>1200</v>
      </c>
    </row>
    <row r="22" spans="1:6" ht="15.6" x14ac:dyDescent="0.25">
      <c r="A22" s="7" t="s">
        <v>8</v>
      </c>
      <c r="B22" s="4" t="s">
        <v>5228</v>
      </c>
      <c r="C22" s="4" t="s">
        <v>1546</v>
      </c>
      <c r="D22" s="4" t="s">
        <v>5254</v>
      </c>
      <c r="E22" s="4">
        <v>80</v>
      </c>
      <c r="F22" s="4">
        <v>1200</v>
      </c>
    </row>
    <row r="23" spans="1:6" ht="15.6" x14ac:dyDescent="0.25">
      <c r="A23" s="7" t="s">
        <v>8</v>
      </c>
      <c r="B23" s="4" t="s">
        <v>5228</v>
      </c>
      <c r="C23" s="4" t="s">
        <v>5255</v>
      </c>
      <c r="D23" s="4" t="s">
        <v>5256</v>
      </c>
      <c r="E23" s="4">
        <v>80</v>
      </c>
      <c r="F23" s="4">
        <v>480</v>
      </c>
    </row>
    <row r="24" spans="1:6" ht="15.6" x14ac:dyDescent="0.25">
      <c r="A24" s="7" t="s">
        <v>8</v>
      </c>
      <c r="B24" s="4" t="s">
        <v>5228</v>
      </c>
      <c r="C24" s="4" t="s">
        <v>5257</v>
      </c>
      <c r="D24" s="4" t="s">
        <v>5258</v>
      </c>
      <c r="E24" s="4">
        <v>80</v>
      </c>
      <c r="F24" s="4">
        <v>1200</v>
      </c>
    </row>
    <row r="25" spans="1:6" ht="15.6" x14ac:dyDescent="0.25">
      <c r="A25" s="7" t="s">
        <v>8</v>
      </c>
      <c r="B25" s="4" t="s">
        <v>5228</v>
      </c>
      <c r="C25" s="4" t="s">
        <v>5259</v>
      </c>
      <c r="D25" s="4" t="s">
        <v>5260</v>
      </c>
      <c r="E25" s="4">
        <v>30</v>
      </c>
      <c r="F25" s="4">
        <v>100</v>
      </c>
    </row>
    <row r="26" spans="1:6" ht="15.6" x14ac:dyDescent="0.25">
      <c r="A26" s="7" t="s">
        <v>8</v>
      </c>
      <c r="B26" s="4" t="s">
        <v>5228</v>
      </c>
      <c r="C26" s="4" t="s">
        <v>5261</v>
      </c>
      <c r="D26" s="4" t="s">
        <v>5262</v>
      </c>
      <c r="E26" s="4">
        <v>80</v>
      </c>
      <c r="F26" s="4">
        <v>1200</v>
      </c>
    </row>
    <row r="27" spans="1:6" ht="15.6" x14ac:dyDescent="0.25">
      <c r="A27" s="7" t="s">
        <v>8</v>
      </c>
      <c r="B27" s="4" t="s">
        <v>5210</v>
      </c>
      <c r="C27" s="4" t="s">
        <v>5221</v>
      </c>
      <c r="D27" s="4" t="s">
        <v>5222</v>
      </c>
      <c r="E27" s="4">
        <v>20</v>
      </c>
      <c r="F27" s="4">
        <v>100</v>
      </c>
    </row>
    <row r="28" spans="1:6" ht="15.6" x14ac:dyDescent="0.25">
      <c r="A28" s="7" t="s">
        <v>8</v>
      </c>
      <c r="B28" s="4" t="s">
        <v>5210</v>
      </c>
      <c r="C28" s="4" t="s">
        <v>5263</v>
      </c>
      <c r="D28" s="4" t="s">
        <v>5264</v>
      </c>
      <c r="E28" s="4">
        <v>30</v>
      </c>
      <c r="F28" s="4">
        <v>100</v>
      </c>
    </row>
    <row r="29" spans="1:6" ht="15.6" x14ac:dyDescent="0.25">
      <c r="A29" s="7" t="s">
        <v>8</v>
      </c>
      <c r="B29" s="4" t="s">
        <v>5228</v>
      </c>
      <c r="C29" s="4" t="s">
        <v>5265</v>
      </c>
      <c r="D29" s="4" t="s">
        <v>5266</v>
      </c>
      <c r="E29" s="4">
        <v>50</v>
      </c>
      <c r="F29" s="4">
        <v>200</v>
      </c>
    </row>
    <row r="30" spans="1:6" ht="15.6" x14ac:dyDescent="0.25">
      <c r="A30" s="7" t="s">
        <v>8</v>
      </c>
      <c r="B30" s="4" t="s">
        <v>5228</v>
      </c>
      <c r="C30" s="4" t="s">
        <v>5229</v>
      </c>
      <c r="D30" s="4" t="s">
        <v>5230</v>
      </c>
      <c r="E30" s="4">
        <v>20</v>
      </c>
      <c r="F30" s="4">
        <v>100</v>
      </c>
    </row>
    <row r="31" spans="1:6" ht="15.6" x14ac:dyDescent="0.25">
      <c r="A31" s="7" t="s">
        <v>8</v>
      </c>
      <c r="B31" s="4" t="s">
        <v>5228</v>
      </c>
      <c r="C31" s="4" t="s">
        <v>5267</v>
      </c>
      <c r="D31" s="4" t="s">
        <v>5268</v>
      </c>
      <c r="E31" s="4">
        <v>20</v>
      </c>
      <c r="F31" s="4">
        <v>100</v>
      </c>
    </row>
    <row r="32" spans="1:6" ht="15.6" x14ac:dyDescent="0.25">
      <c r="A32" s="7" t="s">
        <v>8</v>
      </c>
      <c r="B32" s="4" t="s">
        <v>5228</v>
      </c>
      <c r="C32" s="4" t="s">
        <v>5231</v>
      </c>
      <c r="D32" s="4" t="s">
        <v>5232</v>
      </c>
      <c r="E32" s="4">
        <v>20</v>
      </c>
      <c r="F32" s="4">
        <v>100</v>
      </c>
    </row>
    <row r="33" spans="1:6" ht="15.6" x14ac:dyDescent="0.25">
      <c r="A33" s="7" t="s">
        <v>8</v>
      </c>
      <c r="B33" s="4" t="s">
        <v>5228</v>
      </c>
      <c r="C33" s="4" t="s">
        <v>4584</v>
      </c>
      <c r="D33" s="4" t="s">
        <v>5269</v>
      </c>
      <c r="E33" s="4">
        <v>72</v>
      </c>
      <c r="F33" s="4">
        <v>342</v>
      </c>
    </row>
    <row r="34" spans="1:6" ht="15.6" x14ac:dyDescent="0.25">
      <c r="A34" s="7" t="s">
        <v>8</v>
      </c>
      <c r="B34" s="4" t="s">
        <v>5228</v>
      </c>
      <c r="C34" s="4" t="s">
        <v>5252</v>
      </c>
      <c r="D34" s="4" t="s">
        <v>5270</v>
      </c>
      <c r="E34" s="4">
        <v>80</v>
      </c>
      <c r="F34" s="4">
        <v>1200</v>
      </c>
    </row>
    <row r="35" spans="1:6" ht="15.6" x14ac:dyDescent="0.25">
      <c r="A35" s="7" t="s">
        <v>8</v>
      </c>
      <c r="B35" s="4" t="s">
        <v>5228</v>
      </c>
      <c r="C35" s="4" t="s">
        <v>5271</v>
      </c>
      <c r="D35" s="4" t="s">
        <v>5272</v>
      </c>
      <c r="E35" s="4">
        <v>50</v>
      </c>
      <c r="F35" s="4">
        <v>200</v>
      </c>
    </row>
    <row r="36" spans="1:6" ht="15.6" x14ac:dyDescent="0.25">
      <c r="A36" s="7" t="s">
        <v>8</v>
      </c>
      <c r="B36" s="4" t="s">
        <v>5228</v>
      </c>
      <c r="C36" s="4" t="s">
        <v>5273</v>
      </c>
      <c r="D36" s="4" t="s">
        <v>5274</v>
      </c>
      <c r="E36" s="4">
        <v>20</v>
      </c>
      <c r="F36" s="4">
        <v>100</v>
      </c>
    </row>
    <row r="37" spans="1:6" ht="15.6" x14ac:dyDescent="0.25">
      <c r="A37" s="7" t="s">
        <v>8</v>
      </c>
      <c r="B37" s="4" t="s">
        <v>5228</v>
      </c>
      <c r="C37" s="4" t="s">
        <v>1546</v>
      </c>
      <c r="D37" s="4" t="s">
        <v>5275</v>
      </c>
      <c r="E37" s="4">
        <v>80</v>
      </c>
      <c r="F37" s="4">
        <v>1200</v>
      </c>
    </row>
    <row r="38" spans="1:6" ht="15.6" x14ac:dyDescent="0.25">
      <c r="A38" s="7" t="s">
        <v>15</v>
      </c>
      <c r="B38" s="4" t="s">
        <v>5228</v>
      </c>
      <c r="C38" s="4" t="s">
        <v>4196</v>
      </c>
      <c r="D38" s="4" t="s">
        <v>5251</v>
      </c>
      <c r="E38" s="4">
        <v>100</v>
      </c>
      <c r="F38" s="4">
        <v>580</v>
      </c>
    </row>
    <row r="39" spans="1:6" ht="15.6" x14ac:dyDescent="0.25">
      <c r="A39" s="7" t="s">
        <v>15</v>
      </c>
      <c r="B39" s="4" t="s">
        <v>5228</v>
      </c>
      <c r="C39" s="4" t="s">
        <v>1546</v>
      </c>
      <c r="D39" s="4" t="s">
        <v>5254</v>
      </c>
      <c r="E39" s="4">
        <v>80</v>
      </c>
      <c r="F39" s="4">
        <v>1200</v>
      </c>
    </row>
    <row r="40" spans="1:6" ht="15.6" x14ac:dyDescent="0.25">
      <c r="A40" s="7" t="s">
        <v>15</v>
      </c>
      <c r="B40" s="4" t="s">
        <v>5210</v>
      </c>
      <c r="C40" s="4" t="s">
        <v>5263</v>
      </c>
      <c r="D40" s="4" t="s">
        <v>5264</v>
      </c>
      <c r="E40" s="4">
        <v>30</v>
      </c>
      <c r="F40" s="4">
        <v>100</v>
      </c>
    </row>
    <row r="41" spans="1:6" ht="15.6" x14ac:dyDescent="0.25">
      <c r="A41" s="7" t="s">
        <v>15</v>
      </c>
      <c r="B41" s="4" t="s">
        <v>5228</v>
      </c>
      <c r="C41" s="4" t="s">
        <v>5231</v>
      </c>
      <c r="D41" s="4" t="s">
        <v>5232</v>
      </c>
      <c r="E41" s="4">
        <v>20</v>
      </c>
      <c r="F41" s="4">
        <v>100</v>
      </c>
    </row>
    <row r="42" spans="1:6" ht="15.6" x14ac:dyDescent="0.25">
      <c r="A42" s="7" t="s">
        <v>15</v>
      </c>
      <c r="B42" s="4" t="s">
        <v>5228</v>
      </c>
      <c r="C42" s="4" t="s">
        <v>1546</v>
      </c>
      <c r="D42" s="4" t="s">
        <v>5275</v>
      </c>
      <c r="E42" s="4">
        <v>80</v>
      </c>
      <c r="F42" s="4">
        <v>1200</v>
      </c>
    </row>
    <row r="43" spans="1:6" ht="15.6" x14ac:dyDescent="0.25">
      <c r="A43" s="7" t="s">
        <v>9</v>
      </c>
      <c r="B43" s="4" t="s">
        <v>5210</v>
      </c>
      <c r="C43" s="4" t="s">
        <v>5276</v>
      </c>
      <c r="D43" s="4" t="s">
        <v>5277</v>
      </c>
      <c r="E43" s="4">
        <v>99</v>
      </c>
      <c r="F43" s="4">
        <v>1100</v>
      </c>
    </row>
    <row r="44" spans="1:6" ht="15.6" x14ac:dyDescent="0.25">
      <c r="A44" s="7" t="s">
        <v>9</v>
      </c>
      <c r="B44" s="4" t="s">
        <v>5210</v>
      </c>
      <c r="C44" s="4" t="s">
        <v>5278</v>
      </c>
      <c r="D44" s="4" t="s">
        <v>5279</v>
      </c>
      <c r="E44" s="4">
        <v>100</v>
      </c>
      <c r="F44" s="4">
        <v>788</v>
      </c>
    </row>
    <row r="45" spans="1:6" ht="15.6" x14ac:dyDescent="0.25">
      <c r="A45" s="7" t="s">
        <v>9</v>
      </c>
      <c r="B45" s="4" t="s">
        <v>5280</v>
      </c>
      <c r="C45" s="4" t="s">
        <v>3836</v>
      </c>
      <c r="D45" s="4" t="s">
        <v>5281</v>
      </c>
      <c r="E45" s="4">
        <v>100</v>
      </c>
      <c r="F45" s="4">
        <v>880</v>
      </c>
    </row>
    <row r="46" spans="1:6" ht="15.6" x14ac:dyDescent="0.25">
      <c r="A46" s="7" t="s">
        <v>9</v>
      </c>
      <c r="B46" s="4" t="s">
        <v>5210</v>
      </c>
      <c r="C46" s="4" t="s">
        <v>5217</v>
      </c>
      <c r="D46" s="4" t="s">
        <v>5218</v>
      </c>
      <c r="E46" s="4">
        <v>20</v>
      </c>
      <c r="F46" s="4">
        <v>100</v>
      </c>
    </row>
    <row r="47" spans="1:6" ht="15.6" x14ac:dyDescent="0.25">
      <c r="A47" s="7" t="s">
        <v>9</v>
      </c>
      <c r="B47" s="4" t="s">
        <v>5210</v>
      </c>
      <c r="C47" s="4" t="s">
        <v>5219</v>
      </c>
      <c r="D47" s="4" t="s">
        <v>5220</v>
      </c>
      <c r="E47" s="4">
        <v>20</v>
      </c>
      <c r="F47" s="4">
        <v>100</v>
      </c>
    </row>
    <row r="48" spans="1:6" ht="15.6" x14ac:dyDescent="0.25">
      <c r="A48" s="7" t="s">
        <v>9</v>
      </c>
      <c r="B48" s="4" t="s">
        <v>5210</v>
      </c>
      <c r="C48" s="4" t="s">
        <v>5223</v>
      </c>
      <c r="D48" s="4" t="s">
        <v>5224</v>
      </c>
      <c r="E48" s="4">
        <v>20</v>
      </c>
      <c r="F48" s="4">
        <v>100</v>
      </c>
    </row>
    <row r="49" spans="1:6" ht="15.6" x14ac:dyDescent="0.25">
      <c r="A49" s="7" t="s">
        <v>9</v>
      </c>
      <c r="B49" s="4" t="s">
        <v>5225</v>
      </c>
      <c r="C49" s="4" t="s">
        <v>5226</v>
      </c>
      <c r="D49" s="4" t="s">
        <v>5227</v>
      </c>
      <c r="E49" s="4">
        <v>80</v>
      </c>
      <c r="F49" s="4">
        <v>280</v>
      </c>
    </row>
    <row r="50" spans="1:6" ht="15.6" x14ac:dyDescent="0.25">
      <c r="A50" s="7" t="s">
        <v>9</v>
      </c>
      <c r="B50" s="4" t="s">
        <v>5210</v>
      </c>
      <c r="C50" s="4" t="s">
        <v>5233</v>
      </c>
      <c r="D50" s="4" t="s">
        <v>5234</v>
      </c>
      <c r="E50" s="4">
        <v>20</v>
      </c>
      <c r="F50" s="4">
        <v>100</v>
      </c>
    </row>
    <row r="51" spans="1:6" ht="15.6" x14ac:dyDescent="0.25">
      <c r="A51" s="7" t="s">
        <v>9</v>
      </c>
      <c r="B51" s="4" t="s">
        <v>5282</v>
      </c>
      <c r="C51" s="4" t="s">
        <v>5283</v>
      </c>
      <c r="D51" s="4" t="s">
        <v>5284</v>
      </c>
      <c r="E51" s="4">
        <v>80</v>
      </c>
      <c r="F51" s="4">
        <v>380</v>
      </c>
    </row>
    <row r="52" spans="1:6" ht="15.6" x14ac:dyDescent="0.25">
      <c r="A52" s="7" t="s">
        <v>3</v>
      </c>
      <c r="B52" s="4" t="s">
        <v>5285</v>
      </c>
      <c r="C52" s="4" t="s">
        <v>5286</v>
      </c>
      <c r="D52" s="4" t="s">
        <v>5287</v>
      </c>
      <c r="E52" s="4">
        <v>380</v>
      </c>
      <c r="F52" s="4">
        <v>1880</v>
      </c>
    </row>
    <row r="53" spans="1:6" ht="15.6" x14ac:dyDescent="0.25">
      <c r="A53" s="7" t="s">
        <v>3</v>
      </c>
      <c r="B53" s="4" t="s">
        <v>5235</v>
      </c>
      <c r="C53" s="4" t="s">
        <v>5288</v>
      </c>
      <c r="D53" s="4" t="s">
        <v>5289</v>
      </c>
      <c r="E53" s="4">
        <v>280</v>
      </c>
      <c r="F53" s="4">
        <v>1980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76</v>
      </c>
      <c r="C2" s="4" t="s">
        <v>77</v>
      </c>
      <c r="D2" s="4" t="s">
        <v>78</v>
      </c>
      <c r="E2" s="4">
        <v>321</v>
      </c>
      <c r="F2" s="4">
        <v>1717</v>
      </c>
    </row>
    <row r="3" spans="1:6" ht="15.6" x14ac:dyDescent="0.25">
      <c r="A3" s="7" t="s">
        <v>3</v>
      </c>
      <c r="B3" s="4" t="s">
        <v>79</v>
      </c>
      <c r="C3" s="4" t="s">
        <v>80</v>
      </c>
      <c r="D3" s="4" t="s">
        <v>81</v>
      </c>
      <c r="E3" s="4">
        <v>99</v>
      </c>
      <c r="F3" s="4">
        <v>599</v>
      </c>
    </row>
    <row r="4" spans="1:6" ht="15.6" x14ac:dyDescent="0.25">
      <c r="A4" s="7" t="s">
        <v>3</v>
      </c>
      <c r="B4" s="4" t="s">
        <v>82</v>
      </c>
      <c r="C4" s="4" t="s">
        <v>83</v>
      </c>
      <c r="D4" s="4" t="s">
        <v>84</v>
      </c>
      <c r="E4" s="4">
        <v>380</v>
      </c>
      <c r="F4" s="4">
        <v>1600</v>
      </c>
    </row>
    <row r="5" spans="1:6" ht="15.6" x14ac:dyDescent="0.25">
      <c r="A5" s="7" t="s">
        <v>3</v>
      </c>
      <c r="B5" s="4" t="s">
        <v>82</v>
      </c>
      <c r="C5" s="4" t="s">
        <v>85</v>
      </c>
      <c r="D5" s="4" t="s">
        <v>86</v>
      </c>
      <c r="E5" s="4">
        <v>280</v>
      </c>
      <c r="F5" s="4">
        <v>1280</v>
      </c>
    </row>
    <row r="6" spans="1:6" ht="15.6" x14ac:dyDescent="0.25">
      <c r="A6" s="7" t="s">
        <v>3</v>
      </c>
      <c r="B6" s="4" t="s">
        <v>87</v>
      </c>
      <c r="C6" s="4" t="s">
        <v>88</v>
      </c>
      <c r="D6" s="4" t="s">
        <v>89</v>
      </c>
      <c r="E6" s="4">
        <v>280</v>
      </c>
      <c r="F6" s="4">
        <v>1000</v>
      </c>
    </row>
    <row r="7" spans="1:6" ht="15.6" x14ac:dyDescent="0.25">
      <c r="A7" s="7" t="s">
        <v>3</v>
      </c>
      <c r="B7" s="4" t="s">
        <v>76</v>
      </c>
      <c r="C7" s="4" t="s">
        <v>90</v>
      </c>
      <c r="D7" s="4" t="s">
        <v>91</v>
      </c>
      <c r="E7" s="4">
        <v>380</v>
      </c>
      <c r="F7" s="4">
        <v>1280</v>
      </c>
    </row>
    <row r="8" spans="1:6" ht="15.6" x14ac:dyDescent="0.25">
      <c r="A8" s="7" t="s">
        <v>3</v>
      </c>
      <c r="B8" s="4" t="s">
        <v>92</v>
      </c>
      <c r="C8" s="4" t="s">
        <v>93</v>
      </c>
      <c r="D8" s="4" t="s">
        <v>94</v>
      </c>
      <c r="E8" s="4">
        <v>280</v>
      </c>
      <c r="F8" s="4">
        <v>1680</v>
      </c>
    </row>
    <row r="9" spans="1:6" ht="15.6" x14ac:dyDescent="0.25">
      <c r="A9" s="7" t="s">
        <v>3</v>
      </c>
      <c r="B9" s="4" t="s">
        <v>76</v>
      </c>
      <c r="C9" s="4" t="s">
        <v>95</v>
      </c>
      <c r="D9" s="4" t="s">
        <v>96</v>
      </c>
      <c r="E9" s="4">
        <v>280</v>
      </c>
      <c r="F9" s="4">
        <v>1280</v>
      </c>
    </row>
    <row r="10" spans="1:6" ht="15.6" x14ac:dyDescent="0.25">
      <c r="A10" s="7" t="s">
        <v>3</v>
      </c>
      <c r="B10" s="4" t="s">
        <v>97</v>
      </c>
      <c r="C10" s="4" t="s">
        <v>98</v>
      </c>
      <c r="D10" s="4" t="s">
        <v>99</v>
      </c>
      <c r="E10" s="4">
        <v>380</v>
      </c>
      <c r="F10" s="4">
        <v>1080</v>
      </c>
    </row>
    <row r="11" spans="1:6" ht="15.6" x14ac:dyDescent="0.25">
      <c r="A11" s="7" t="s">
        <v>3</v>
      </c>
      <c r="B11" s="4" t="s">
        <v>76</v>
      </c>
      <c r="C11" s="4" t="s">
        <v>100</v>
      </c>
      <c r="D11" s="4" t="s">
        <v>101</v>
      </c>
      <c r="E11" s="4">
        <v>280</v>
      </c>
      <c r="F11" s="4">
        <v>1280</v>
      </c>
    </row>
    <row r="12" spans="1:6" ht="15.6" x14ac:dyDescent="0.25">
      <c r="A12" s="7" t="s">
        <v>3</v>
      </c>
      <c r="B12" s="4" t="s">
        <v>97</v>
      </c>
      <c r="C12" s="4" t="s">
        <v>102</v>
      </c>
      <c r="D12" s="4" t="s">
        <v>103</v>
      </c>
      <c r="E12" s="4">
        <v>280</v>
      </c>
      <c r="F12" s="4">
        <v>680</v>
      </c>
    </row>
    <row r="13" spans="1:6" ht="15.6" x14ac:dyDescent="0.25">
      <c r="A13" s="7" t="s">
        <v>3</v>
      </c>
      <c r="B13" s="4" t="s">
        <v>104</v>
      </c>
      <c r="C13" s="4" t="s">
        <v>105</v>
      </c>
      <c r="D13" s="4" t="s">
        <v>106</v>
      </c>
      <c r="E13" s="4">
        <v>80</v>
      </c>
      <c r="F13" s="4">
        <v>100</v>
      </c>
    </row>
    <row r="14" spans="1:6" ht="15.6" x14ac:dyDescent="0.25">
      <c r="A14" s="7" t="s">
        <v>3</v>
      </c>
      <c r="B14" s="4" t="s">
        <v>104</v>
      </c>
      <c r="C14" s="4" t="s">
        <v>107</v>
      </c>
      <c r="D14" s="4" t="s">
        <v>108</v>
      </c>
      <c r="E14" s="4">
        <v>100</v>
      </c>
      <c r="F14" s="4">
        <v>120</v>
      </c>
    </row>
    <row r="15" spans="1:6" ht="15.6" x14ac:dyDescent="0.25">
      <c r="A15" s="7" t="s">
        <v>3</v>
      </c>
      <c r="B15" s="4" t="s">
        <v>109</v>
      </c>
      <c r="C15" s="4" t="s">
        <v>110</v>
      </c>
      <c r="D15" s="4" t="s">
        <v>111</v>
      </c>
      <c r="E15" s="4">
        <v>180</v>
      </c>
      <c r="F15" s="4">
        <v>280</v>
      </c>
    </row>
    <row r="16" spans="1:6" ht="15.6" x14ac:dyDescent="0.25">
      <c r="A16" s="7" t="s">
        <v>3</v>
      </c>
      <c r="B16" s="4" t="s">
        <v>112</v>
      </c>
      <c r="C16" s="4" t="s">
        <v>113</v>
      </c>
      <c r="D16" s="4" t="s">
        <v>114</v>
      </c>
      <c r="E16" s="4">
        <v>177</v>
      </c>
      <c r="F16" s="4">
        <v>1314</v>
      </c>
    </row>
    <row r="17" spans="1:6" ht="15.6" x14ac:dyDescent="0.25">
      <c r="A17" s="7" t="s">
        <v>3</v>
      </c>
      <c r="B17" s="4" t="s">
        <v>115</v>
      </c>
      <c r="C17" s="4" t="s">
        <v>116</v>
      </c>
      <c r="D17" s="4" t="s">
        <v>117</v>
      </c>
      <c r="E17" s="4">
        <v>480</v>
      </c>
      <c r="F17" s="4">
        <v>8800</v>
      </c>
    </row>
    <row r="18" spans="1:6" ht="15.6" x14ac:dyDescent="0.25">
      <c r="A18" s="7" t="s">
        <v>3</v>
      </c>
      <c r="B18" s="4" t="s">
        <v>118</v>
      </c>
      <c r="C18" s="4" t="s">
        <v>119</v>
      </c>
      <c r="D18" s="4" t="s">
        <v>120</v>
      </c>
      <c r="E18" s="4">
        <v>20</v>
      </c>
      <c r="F18" s="4">
        <v>100</v>
      </c>
    </row>
    <row r="19" spans="1:6" ht="15.6" x14ac:dyDescent="0.25">
      <c r="A19" s="7" t="s">
        <v>3</v>
      </c>
      <c r="B19" s="4" t="s">
        <v>121</v>
      </c>
      <c r="C19" s="4" t="s">
        <v>122</v>
      </c>
      <c r="D19" s="4" t="s">
        <v>123</v>
      </c>
      <c r="E19" s="4">
        <v>80</v>
      </c>
      <c r="F19" s="4">
        <v>100</v>
      </c>
    </row>
    <row r="20" spans="1:6" ht="15.6" x14ac:dyDescent="0.25">
      <c r="A20" s="7" t="s">
        <v>15</v>
      </c>
      <c r="B20" s="4" t="s">
        <v>124</v>
      </c>
      <c r="C20" s="4" t="s">
        <v>125</v>
      </c>
      <c r="D20" s="4" t="s">
        <v>126</v>
      </c>
      <c r="E20" s="4">
        <v>80</v>
      </c>
      <c r="F20" s="4">
        <v>600</v>
      </c>
    </row>
    <row r="21" spans="1:6" ht="15.6" x14ac:dyDescent="0.25">
      <c r="A21" s="7" t="s">
        <v>15</v>
      </c>
      <c r="B21" s="4" t="s">
        <v>127</v>
      </c>
      <c r="C21" s="4" t="s">
        <v>128</v>
      </c>
      <c r="D21" s="4" t="s">
        <v>129</v>
      </c>
      <c r="E21" s="4">
        <v>100</v>
      </c>
      <c r="F21" s="4">
        <v>580</v>
      </c>
    </row>
    <row r="22" spans="1:6" ht="15.6" x14ac:dyDescent="0.25">
      <c r="A22" s="7" t="s">
        <v>15</v>
      </c>
      <c r="B22" s="4" t="s">
        <v>130</v>
      </c>
      <c r="C22" s="4" t="s">
        <v>131</v>
      </c>
      <c r="D22" s="4" t="s">
        <v>132</v>
      </c>
      <c r="E22" s="4">
        <v>80</v>
      </c>
      <c r="F22" s="4">
        <v>380</v>
      </c>
    </row>
    <row r="23" spans="1:6" ht="15.6" x14ac:dyDescent="0.25">
      <c r="A23" s="7" t="s">
        <v>15</v>
      </c>
      <c r="B23" s="4" t="s">
        <v>127</v>
      </c>
      <c r="C23" s="4" t="s">
        <v>133</v>
      </c>
      <c r="D23" s="4" t="s">
        <v>134</v>
      </c>
      <c r="E23" s="4">
        <v>100</v>
      </c>
      <c r="F23" s="4">
        <v>380</v>
      </c>
    </row>
    <row r="24" spans="1:6" ht="15.6" x14ac:dyDescent="0.25">
      <c r="A24" s="7" t="s">
        <v>15</v>
      </c>
      <c r="B24" s="4" t="s">
        <v>127</v>
      </c>
      <c r="C24" s="4" t="s">
        <v>135</v>
      </c>
      <c r="D24" s="4" t="s">
        <v>136</v>
      </c>
      <c r="E24" s="4">
        <v>20</v>
      </c>
      <c r="F24" s="4">
        <v>150</v>
      </c>
    </row>
    <row r="25" spans="1:6" ht="15.6" x14ac:dyDescent="0.25">
      <c r="A25" s="7" t="s">
        <v>15</v>
      </c>
      <c r="B25" s="4" t="s">
        <v>137</v>
      </c>
      <c r="C25" s="4" t="s">
        <v>138</v>
      </c>
      <c r="D25" s="4" t="s">
        <v>139</v>
      </c>
      <c r="E25" s="4">
        <v>180</v>
      </c>
      <c r="F25" s="4">
        <v>480</v>
      </c>
    </row>
    <row r="26" spans="1:6" ht="15.6" x14ac:dyDescent="0.25">
      <c r="A26" s="7" t="s">
        <v>15</v>
      </c>
      <c r="B26" s="4" t="s">
        <v>140</v>
      </c>
      <c r="C26" s="4" t="s">
        <v>141</v>
      </c>
      <c r="D26" s="4" t="s">
        <v>142</v>
      </c>
      <c r="E26" s="4">
        <v>80</v>
      </c>
      <c r="F26" s="4">
        <v>380</v>
      </c>
    </row>
    <row r="27" spans="1:6" ht="15.6" x14ac:dyDescent="0.25">
      <c r="A27" s="7" t="s">
        <v>15</v>
      </c>
      <c r="B27" s="4" t="s">
        <v>127</v>
      </c>
      <c r="C27" s="4" t="s">
        <v>143</v>
      </c>
      <c r="D27" s="4" t="s">
        <v>144</v>
      </c>
      <c r="E27" s="4">
        <v>99</v>
      </c>
      <c r="F27" s="4">
        <v>680</v>
      </c>
    </row>
    <row r="28" spans="1:6" ht="15.6" x14ac:dyDescent="0.25">
      <c r="A28" s="7" t="s">
        <v>12</v>
      </c>
      <c r="B28" s="4" t="s">
        <v>92</v>
      </c>
      <c r="C28" s="4" t="s">
        <v>145</v>
      </c>
      <c r="D28" s="4" t="s">
        <v>146</v>
      </c>
      <c r="E28" s="4">
        <v>199</v>
      </c>
      <c r="F28" s="4">
        <v>1699</v>
      </c>
    </row>
    <row r="29" spans="1:6" ht="15.6" x14ac:dyDescent="0.25">
      <c r="A29" s="7" t="s">
        <v>12</v>
      </c>
      <c r="B29" s="4" t="s">
        <v>147</v>
      </c>
      <c r="C29" s="4" t="s">
        <v>148</v>
      </c>
      <c r="D29" s="4" t="s">
        <v>149</v>
      </c>
      <c r="E29" s="4">
        <v>228</v>
      </c>
      <c r="F29" s="4">
        <v>288</v>
      </c>
    </row>
    <row r="30" spans="1:6" ht="15.6" x14ac:dyDescent="0.25">
      <c r="A30" s="7" t="s">
        <v>12</v>
      </c>
      <c r="B30" s="4" t="s">
        <v>92</v>
      </c>
      <c r="C30" s="4" t="s">
        <v>150</v>
      </c>
      <c r="D30" s="4" t="s">
        <v>151</v>
      </c>
      <c r="E30" s="4">
        <v>180</v>
      </c>
      <c r="F30" s="4">
        <v>680</v>
      </c>
    </row>
    <row r="31" spans="1:6" ht="15.6" x14ac:dyDescent="0.25">
      <c r="A31" s="7" t="s">
        <v>12</v>
      </c>
      <c r="B31" s="4" t="s">
        <v>152</v>
      </c>
      <c r="C31" s="4" t="s">
        <v>153</v>
      </c>
      <c r="D31" s="4" t="s">
        <v>154</v>
      </c>
      <c r="E31" s="4">
        <v>50</v>
      </c>
      <c r="F31" s="4">
        <v>50</v>
      </c>
    </row>
    <row r="32" spans="1:6" ht="15.6" x14ac:dyDescent="0.25">
      <c r="A32" s="7" t="s">
        <v>13</v>
      </c>
      <c r="B32" s="4" t="s">
        <v>155</v>
      </c>
      <c r="C32" s="4" t="s">
        <v>156</v>
      </c>
      <c r="D32" s="4" t="s">
        <v>157</v>
      </c>
      <c r="E32" s="4">
        <v>88</v>
      </c>
      <c r="F32" s="4">
        <v>128</v>
      </c>
    </row>
    <row r="33" spans="1:6" ht="15.6" x14ac:dyDescent="0.25">
      <c r="A33" s="7" t="s">
        <v>13</v>
      </c>
      <c r="B33" s="4" t="s">
        <v>158</v>
      </c>
      <c r="C33" s="4" t="s">
        <v>159</v>
      </c>
      <c r="D33" s="4" t="s">
        <v>160</v>
      </c>
      <c r="E33" s="4">
        <v>58</v>
      </c>
      <c r="F33" s="4">
        <v>148</v>
      </c>
    </row>
    <row r="34" spans="1:6" ht="15.6" x14ac:dyDescent="0.25">
      <c r="A34" s="7" t="s">
        <v>13</v>
      </c>
      <c r="B34" s="4" t="s">
        <v>161</v>
      </c>
      <c r="C34" s="4" t="s">
        <v>162</v>
      </c>
      <c r="D34" s="4" t="s">
        <v>163</v>
      </c>
      <c r="E34" s="4">
        <v>20</v>
      </c>
      <c r="F34" s="4">
        <v>120</v>
      </c>
    </row>
    <row r="35" spans="1:6" ht="15.6" x14ac:dyDescent="0.25">
      <c r="A35" s="7" t="s">
        <v>13</v>
      </c>
      <c r="B35" s="4" t="s">
        <v>164</v>
      </c>
      <c r="C35" s="4" t="s">
        <v>165</v>
      </c>
      <c r="D35" s="4" t="s">
        <v>166</v>
      </c>
      <c r="E35" s="4">
        <v>39</v>
      </c>
      <c r="F35" s="4">
        <v>179</v>
      </c>
    </row>
    <row r="36" spans="1:6" ht="15.6" x14ac:dyDescent="0.25">
      <c r="A36" s="7" t="s">
        <v>13</v>
      </c>
      <c r="B36" s="4" t="s">
        <v>167</v>
      </c>
      <c r="C36" s="4" t="s">
        <v>168</v>
      </c>
      <c r="D36" s="4" t="s">
        <v>169</v>
      </c>
      <c r="E36" s="4">
        <v>118</v>
      </c>
      <c r="F36" s="4">
        <v>216</v>
      </c>
    </row>
    <row r="37" spans="1:6" ht="15.6" x14ac:dyDescent="0.25">
      <c r="A37" s="7" t="s">
        <v>13</v>
      </c>
      <c r="B37" s="4" t="s">
        <v>170</v>
      </c>
      <c r="C37" s="4" t="s">
        <v>171</v>
      </c>
      <c r="D37" s="4" t="s">
        <v>172</v>
      </c>
      <c r="E37" s="4">
        <v>58</v>
      </c>
      <c r="F37" s="4">
        <v>210</v>
      </c>
    </row>
    <row r="38" spans="1:6" ht="15.6" x14ac:dyDescent="0.25">
      <c r="A38" s="7" t="s">
        <v>13</v>
      </c>
      <c r="B38" s="4" t="s">
        <v>173</v>
      </c>
      <c r="C38" s="4" t="s">
        <v>174</v>
      </c>
      <c r="D38" s="4" t="s">
        <v>175</v>
      </c>
      <c r="E38" s="4">
        <v>30</v>
      </c>
      <c r="F38" s="4">
        <v>60</v>
      </c>
    </row>
    <row r="39" spans="1:6" ht="15.6" x14ac:dyDescent="0.25">
      <c r="A39" s="7" t="s">
        <v>13</v>
      </c>
      <c r="B39" s="4" t="s">
        <v>176</v>
      </c>
      <c r="C39" s="4" t="s">
        <v>177</v>
      </c>
      <c r="D39" s="4" t="s">
        <v>178</v>
      </c>
      <c r="E39" s="4">
        <v>880</v>
      </c>
      <c r="F39" s="4">
        <v>2850</v>
      </c>
    </row>
    <row r="40" spans="1:6" ht="15.6" x14ac:dyDescent="0.25">
      <c r="A40" s="7" t="s">
        <v>13</v>
      </c>
      <c r="B40" s="4" t="s">
        <v>179</v>
      </c>
      <c r="C40" s="4" t="s">
        <v>180</v>
      </c>
      <c r="D40" s="4" t="s">
        <v>181</v>
      </c>
      <c r="E40" s="4">
        <v>200</v>
      </c>
      <c r="F40" s="4">
        <v>500</v>
      </c>
    </row>
    <row r="41" spans="1:6" ht="15.6" x14ac:dyDescent="0.25">
      <c r="A41" s="7" t="s">
        <v>13</v>
      </c>
      <c r="B41" s="4" t="s">
        <v>182</v>
      </c>
      <c r="C41" s="4" t="s">
        <v>183</v>
      </c>
      <c r="D41" s="4" t="s">
        <v>184</v>
      </c>
      <c r="E41" s="4">
        <v>880</v>
      </c>
      <c r="F41" s="4">
        <v>2480</v>
      </c>
    </row>
    <row r="42" spans="1:6" ht="15.6" x14ac:dyDescent="0.25">
      <c r="A42" s="7" t="s">
        <v>13</v>
      </c>
      <c r="B42" s="4" t="s">
        <v>185</v>
      </c>
      <c r="C42" s="4" t="s">
        <v>186</v>
      </c>
      <c r="D42" s="4" t="s">
        <v>187</v>
      </c>
      <c r="E42" s="4">
        <v>13</v>
      </c>
      <c r="F42" s="4">
        <v>45</v>
      </c>
    </row>
    <row r="43" spans="1:6" ht="15.6" x14ac:dyDescent="0.25">
      <c r="A43" s="7" t="s">
        <v>13</v>
      </c>
      <c r="B43" s="4" t="s">
        <v>182</v>
      </c>
      <c r="C43" s="4" t="s">
        <v>188</v>
      </c>
      <c r="D43" s="4" t="s">
        <v>189</v>
      </c>
      <c r="E43" s="4">
        <v>880</v>
      </c>
      <c r="F43" s="4">
        <v>2480</v>
      </c>
    </row>
    <row r="44" spans="1:6" ht="15.6" x14ac:dyDescent="0.25">
      <c r="A44" s="7" t="s">
        <v>13</v>
      </c>
      <c r="B44" s="4" t="s">
        <v>190</v>
      </c>
      <c r="C44" s="4" t="s">
        <v>191</v>
      </c>
      <c r="D44" s="4" t="s">
        <v>192</v>
      </c>
      <c r="E44" s="4">
        <v>488</v>
      </c>
      <c r="F44" s="4">
        <v>1960</v>
      </c>
    </row>
    <row r="45" spans="1:6" ht="15.6" x14ac:dyDescent="0.25">
      <c r="A45" s="7" t="s">
        <v>10</v>
      </c>
      <c r="B45" s="4" t="s">
        <v>193</v>
      </c>
      <c r="C45" s="4" t="s">
        <v>194</v>
      </c>
      <c r="D45" s="4" t="s">
        <v>195</v>
      </c>
      <c r="E45" s="4">
        <v>180</v>
      </c>
      <c r="F45" s="4">
        <v>1500</v>
      </c>
    </row>
    <row r="46" spans="1:6" ht="15.6" x14ac:dyDescent="0.25">
      <c r="A46" s="7" t="s">
        <v>10</v>
      </c>
      <c r="B46" s="4" t="s">
        <v>196</v>
      </c>
      <c r="C46" s="4" t="s">
        <v>197</v>
      </c>
      <c r="D46" s="4" t="s">
        <v>198</v>
      </c>
      <c r="E46" s="4">
        <v>100</v>
      </c>
      <c r="F46" s="4">
        <v>500</v>
      </c>
    </row>
    <row r="47" spans="1:6" ht="15.6" x14ac:dyDescent="0.25">
      <c r="A47" s="7" t="s">
        <v>10</v>
      </c>
      <c r="B47" s="4" t="s">
        <v>193</v>
      </c>
      <c r="C47" s="4" t="s">
        <v>199</v>
      </c>
      <c r="D47" s="4" t="s">
        <v>200</v>
      </c>
      <c r="E47" s="4">
        <v>90</v>
      </c>
      <c r="F47" s="4">
        <v>580</v>
      </c>
    </row>
    <row r="48" spans="1:6" ht="15.6" x14ac:dyDescent="0.25">
      <c r="A48" s="7" t="s">
        <v>10</v>
      </c>
      <c r="B48" s="4" t="s">
        <v>201</v>
      </c>
      <c r="C48" s="4" t="s">
        <v>202</v>
      </c>
      <c r="D48" s="4" t="s">
        <v>203</v>
      </c>
      <c r="E48" s="4">
        <v>280</v>
      </c>
      <c r="F48" s="4">
        <v>580</v>
      </c>
    </row>
    <row r="49" spans="1:6" ht="15.6" x14ac:dyDescent="0.25">
      <c r="A49" s="7" t="s">
        <v>10</v>
      </c>
      <c r="B49" s="4" t="s">
        <v>196</v>
      </c>
      <c r="C49" s="4" t="s">
        <v>204</v>
      </c>
      <c r="D49" s="4" t="s">
        <v>205</v>
      </c>
      <c r="E49" s="4">
        <v>100</v>
      </c>
      <c r="F49" s="4">
        <v>500</v>
      </c>
    </row>
    <row r="50" spans="1:6" ht="15.6" x14ac:dyDescent="0.25">
      <c r="A50" s="7" t="s">
        <v>10</v>
      </c>
      <c r="B50" s="4" t="s">
        <v>196</v>
      </c>
      <c r="C50" s="4" t="s">
        <v>206</v>
      </c>
      <c r="D50" s="4" t="s">
        <v>207</v>
      </c>
      <c r="E50" s="4">
        <v>100</v>
      </c>
      <c r="F50" s="4">
        <v>880</v>
      </c>
    </row>
    <row r="51" spans="1:6" ht="15.6" x14ac:dyDescent="0.25">
      <c r="A51" s="7" t="s">
        <v>10</v>
      </c>
      <c r="B51" s="4" t="s">
        <v>208</v>
      </c>
      <c r="C51" s="4" t="s">
        <v>209</v>
      </c>
      <c r="D51" s="4" t="s">
        <v>210</v>
      </c>
      <c r="E51" s="4">
        <v>100</v>
      </c>
      <c r="F51" s="4">
        <v>600</v>
      </c>
    </row>
    <row r="52" spans="1:6" ht="15.6" x14ac:dyDescent="0.25">
      <c r="A52" s="7" t="s">
        <v>10</v>
      </c>
      <c r="B52" s="4" t="s">
        <v>211</v>
      </c>
      <c r="C52" s="4" t="s">
        <v>212</v>
      </c>
      <c r="D52" s="4" t="s">
        <v>213</v>
      </c>
      <c r="E52" s="4">
        <v>180</v>
      </c>
      <c r="F52" s="4">
        <v>1200</v>
      </c>
    </row>
    <row r="53" spans="1:6" ht="15.6" x14ac:dyDescent="0.25">
      <c r="A53" s="7" t="s">
        <v>10</v>
      </c>
      <c r="B53" s="4" t="s">
        <v>214</v>
      </c>
      <c r="C53" s="4" t="s">
        <v>215</v>
      </c>
      <c r="D53" s="4" t="s">
        <v>216</v>
      </c>
      <c r="E53" s="4">
        <v>71</v>
      </c>
      <c r="F53" s="4">
        <v>1236</v>
      </c>
    </row>
    <row r="54" spans="1:6" ht="15.6" x14ac:dyDescent="0.25">
      <c r="A54" s="7" t="s">
        <v>10</v>
      </c>
      <c r="B54" s="4" t="s">
        <v>118</v>
      </c>
      <c r="C54" s="4" t="s">
        <v>217</v>
      </c>
      <c r="D54" s="4" t="s">
        <v>218</v>
      </c>
      <c r="E54" s="4">
        <v>20</v>
      </c>
      <c r="F54" s="4">
        <v>100</v>
      </c>
    </row>
    <row r="55" spans="1:6" ht="15.6" x14ac:dyDescent="0.25">
      <c r="A55" s="7" t="s">
        <v>10</v>
      </c>
      <c r="B55" s="4" t="s">
        <v>208</v>
      </c>
      <c r="C55" s="4" t="s">
        <v>219</v>
      </c>
      <c r="D55" s="4" t="s">
        <v>220</v>
      </c>
      <c r="E55" s="4">
        <v>100</v>
      </c>
      <c r="F55" s="4">
        <v>580</v>
      </c>
    </row>
    <row r="56" spans="1:6" ht="15.6" x14ac:dyDescent="0.25">
      <c r="A56" s="7" t="s">
        <v>10</v>
      </c>
      <c r="B56" s="4" t="s">
        <v>196</v>
      </c>
      <c r="C56" s="4" t="s">
        <v>221</v>
      </c>
      <c r="D56" s="4" t="s">
        <v>222</v>
      </c>
      <c r="E56" s="4">
        <v>100</v>
      </c>
      <c r="F56" s="4">
        <v>500</v>
      </c>
    </row>
    <row r="57" spans="1:6" ht="15.6" x14ac:dyDescent="0.25">
      <c r="A57" s="7" t="s">
        <v>10</v>
      </c>
      <c r="B57" s="4" t="s">
        <v>223</v>
      </c>
      <c r="C57" s="4" t="s">
        <v>224</v>
      </c>
      <c r="D57" s="4" t="s">
        <v>225</v>
      </c>
      <c r="E57" s="4">
        <v>120</v>
      </c>
      <c r="F57" s="4">
        <v>240</v>
      </c>
    </row>
    <row r="58" spans="1:6" ht="15.6" x14ac:dyDescent="0.25">
      <c r="A58" s="7" t="s">
        <v>10</v>
      </c>
      <c r="B58" s="4" t="s">
        <v>214</v>
      </c>
      <c r="C58" s="4" t="s">
        <v>226</v>
      </c>
      <c r="D58" s="4" t="s">
        <v>227</v>
      </c>
      <c r="E58" s="4">
        <v>71</v>
      </c>
      <c r="F58" s="4">
        <v>796</v>
      </c>
    </row>
    <row r="59" spans="1:6" ht="15.6" x14ac:dyDescent="0.25">
      <c r="A59" s="7" t="s">
        <v>10</v>
      </c>
      <c r="B59" s="4" t="s">
        <v>228</v>
      </c>
      <c r="C59" s="4" t="s">
        <v>229</v>
      </c>
      <c r="D59" s="4" t="s">
        <v>230</v>
      </c>
      <c r="E59" s="4">
        <v>99</v>
      </c>
      <c r="F59" s="4">
        <v>799</v>
      </c>
    </row>
    <row r="60" spans="1:6" ht="15.6" x14ac:dyDescent="0.25">
      <c r="A60" s="7" t="s">
        <v>10</v>
      </c>
      <c r="B60" s="4" t="s">
        <v>196</v>
      </c>
      <c r="C60" s="4" t="s">
        <v>231</v>
      </c>
      <c r="D60" s="4" t="s">
        <v>232</v>
      </c>
      <c r="E60" s="4">
        <v>100</v>
      </c>
      <c r="F60" s="4">
        <v>500</v>
      </c>
    </row>
    <row r="61" spans="1:6" ht="15.6" x14ac:dyDescent="0.25">
      <c r="A61" s="7" t="s">
        <v>10</v>
      </c>
      <c r="B61" s="4" t="s">
        <v>196</v>
      </c>
      <c r="C61" s="4" t="s">
        <v>233</v>
      </c>
      <c r="D61" s="4" t="s">
        <v>234</v>
      </c>
      <c r="E61" s="4">
        <v>100</v>
      </c>
      <c r="F61" s="4">
        <v>500</v>
      </c>
    </row>
    <row r="62" spans="1:6" ht="15.6" x14ac:dyDescent="0.25">
      <c r="A62" s="7" t="s">
        <v>10</v>
      </c>
      <c r="B62" s="4" t="s">
        <v>235</v>
      </c>
      <c r="C62" s="4" t="s">
        <v>236</v>
      </c>
      <c r="D62" s="4" t="s">
        <v>237</v>
      </c>
      <c r="E62" s="4">
        <v>80</v>
      </c>
      <c r="F62" s="4">
        <v>400</v>
      </c>
    </row>
    <row r="63" spans="1:6" ht="15.6" x14ac:dyDescent="0.25">
      <c r="A63" s="7" t="s">
        <v>10</v>
      </c>
      <c r="B63" s="4" t="s">
        <v>235</v>
      </c>
      <c r="C63" s="4" t="s">
        <v>238</v>
      </c>
      <c r="D63" s="4" t="s">
        <v>239</v>
      </c>
      <c r="E63" s="4">
        <v>100</v>
      </c>
      <c r="F63" s="4">
        <v>500</v>
      </c>
    </row>
    <row r="64" spans="1:6" ht="15.6" x14ac:dyDescent="0.25">
      <c r="A64" s="7" t="s">
        <v>10</v>
      </c>
      <c r="B64" s="4" t="s">
        <v>208</v>
      </c>
      <c r="C64" s="4" t="s">
        <v>240</v>
      </c>
      <c r="D64" s="4" t="s">
        <v>241</v>
      </c>
      <c r="E64" s="4">
        <v>80</v>
      </c>
      <c r="F64" s="4">
        <v>500</v>
      </c>
    </row>
    <row r="65" spans="1:6" ht="15.6" x14ac:dyDescent="0.25">
      <c r="A65" s="7" t="s">
        <v>10</v>
      </c>
      <c r="B65" s="4" t="s">
        <v>208</v>
      </c>
      <c r="C65" s="4" t="s">
        <v>242</v>
      </c>
      <c r="D65" s="4" t="s">
        <v>243</v>
      </c>
      <c r="E65" s="4">
        <v>80</v>
      </c>
      <c r="F65" s="4">
        <v>500</v>
      </c>
    </row>
    <row r="66" spans="1:6" ht="15.6" x14ac:dyDescent="0.25">
      <c r="A66" s="7" t="s">
        <v>10</v>
      </c>
      <c r="B66" s="4" t="s">
        <v>196</v>
      </c>
      <c r="C66" s="4" t="s">
        <v>244</v>
      </c>
      <c r="D66" s="4" t="s">
        <v>245</v>
      </c>
      <c r="E66" s="4">
        <v>100</v>
      </c>
      <c r="F66" s="4">
        <v>500</v>
      </c>
    </row>
    <row r="67" spans="1:6" ht="15.6" x14ac:dyDescent="0.25">
      <c r="A67" s="7" t="s">
        <v>10</v>
      </c>
      <c r="B67" s="4" t="s">
        <v>223</v>
      </c>
      <c r="C67" s="4" t="s">
        <v>246</v>
      </c>
      <c r="D67" s="4" t="s">
        <v>247</v>
      </c>
      <c r="E67" s="4">
        <v>120</v>
      </c>
      <c r="F67" s="4">
        <v>240</v>
      </c>
    </row>
    <row r="68" spans="1:6" ht="15.6" x14ac:dyDescent="0.25">
      <c r="A68" s="7" t="s">
        <v>10</v>
      </c>
      <c r="B68" s="4" t="s">
        <v>223</v>
      </c>
      <c r="C68" s="4" t="s">
        <v>248</v>
      </c>
      <c r="D68" s="4" t="s">
        <v>249</v>
      </c>
      <c r="E68" s="4">
        <v>120</v>
      </c>
      <c r="F68" s="4">
        <v>240</v>
      </c>
    </row>
    <row r="69" spans="1:6" ht="15.6" x14ac:dyDescent="0.25">
      <c r="A69" s="7" t="s">
        <v>10</v>
      </c>
      <c r="B69" s="4" t="s">
        <v>223</v>
      </c>
      <c r="C69" s="4" t="s">
        <v>250</v>
      </c>
      <c r="D69" s="4" t="s">
        <v>251</v>
      </c>
      <c r="E69" s="4">
        <v>120</v>
      </c>
      <c r="F69" s="4">
        <v>240</v>
      </c>
    </row>
    <row r="70" spans="1:6" ht="15.6" x14ac:dyDescent="0.25">
      <c r="A70" s="7" t="s">
        <v>10</v>
      </c>
      <c r="B70" s="4" t="s">
        <v>252</v>
      </c>
      <c r="C70" s="4" t="s">
        <v>253</v>
      </c>
      <c r="D70" s="4" t="s">
        <v>254</v>
      </c>
      <c r="E70" s="4">
        <v>80</v>
      </c>
      <c r="F70" s="4">
        <v>1080</v>
      </c>
    </row>
    <row r="71" spans="1:6" ht="15.6" x14ac:dyDescent="0.25">
      <c r="A71" s="7" t="s">
        <v>10</v>
      </c>
      <c r="B71" s="4" t="s">
        <v>255</v>
      </c>
      <c r="C71" s="4" t="s">
        <v>256</v>
      </c>
      <c r="D71" s="4" t="s">
        <v>257</v>
      </c>
      <c r="E71" s="4"/>
      <c r="F71" s="4"/>
    </row>
    <row r="72" spans="1:6" ht="15.6" x14ac:dyDescent="0.25">
      <c r="A72" s="7" t="s">
        <v>8</v>
      </c>
      <c r="B72" s="4" t="s">
        <v>127</v>
      </c>
      <c r="C72" s="4" t="s">
        <v>258</v>
      </c>
      <c r="D72" s="4" t="s">
        <v>259</v>
      </c>
      <c r="E72" s="4">
        <v>100</v>
      </c>
      <c r="F72" s="4">
        <v>500</v>
      </c>
    </row>
    <row r="73" spans="1:6" ht="15.6" x14ac:dyDescent="0.25">
      <c r="A73" s="7" t="s">
        <v>8</v>
      </c>
      <c r="B73" s="4" t="s">
        <v>260</v>
      </c>
      <c r="C73" s="4" t="s">
        <v>261</v>
      </c>
      <c r="D73" s="4" t="s">
        <v>262</v>
      </c>
      <c r="E73" s="4">
        <v>100</v>
      </c>
      <c r="F73" s="4">
        <v>500</v>
      </c>
    </row>
    <row r="74" spans="1:6" ht="15.6" x14ac:dyDescent="0.25">
      <c r="A74" s="7" t="s">
        <v>8</v>
      </c>
      <c r="B74" s="4" t="s">
        <v>127</v>
      </c>
      <c r="C74" s="4" t="s">
        <v>263</v>
      </c>
      <c r="D74" s="4" t="s">
        <v>264</v>
      </c>
      <c r="E74" s="4">
        <v>20</v>
      </c>
      <c r="F74" s="4">
        <v>150</v>
      </c>
    </row>
    <row r="75" spans="1:6" ht="15.6" x14ac:dyDescent="0.25">
      <c r="A75" s="7" t="s">
        <v>8</v>
      </c>
      <c r="B75" s="4" t="s">
        <v>124</v>
      </c>
      <c r="C75" s="4" t="s">
        <v>125</v>
      </c>
      <c r="D75" s="4" t="s">
        <v>126</v>
      </c>
      <c r="E75" s="4">
        <v>80</v>
      </c>
      <c r="F75" s="4">
        <v>600</v>
      </c>
    </row>
    <row r="76" spans="1:6" ht="15.6" x14ac:dyDescent="0.25">
      <c r="A76" s="7" t="s">
        <v>8</v>
      </c>
      <c r="B76" s="4" t="s">
        <v>118</v>
      </c>
      <c r="C76" s="4" t="s">
        <v>265</v>
      </c>
      <c r="D76" s="4" t="s">
        <v>266</v>
      </c>
      <c r="E76" s="4">
        <v>50</v>
      </c>
      <c r="F76" s="4">
        <v>580</v>
      </c>
    </row>
    <row r="77" spans="1:6" ht="15.6" x14ac:dyDescent="0.25">
      <c r="A77" s="7" t="s">
        <v>8</v>
      </c>
      <c r="B77" s="4" t="s">
        <v>127</v>
      </c>
      <c r="C77" s="4" t="s">
        <v>128</v>
      </c>
      <c r="D77" s="4" t="s">
        <v>129</v>
      </c>
      <c r="E77" s="4">
        <v>100</v>
      </c>
      <c r="F77" s="4">
        <v>580</v>
      </c>
    </row>
    <row r="78" spans="1:6" ht="15.6" x14ac:dyDescent="0.25">
      <c r="A78" s="7" t="s">
        <v>8</v>
      </c>
      <c r="B78" s="4" t="s">
        <v>260</v>
      </c>
      <c r="C78" s="4" t="s">
        <v>267</v>
      </c>
      <c r="D78" s="4" t="s">
        <v>268</v>
      </c>
      <c r="E78" s="4">
        <v>50</v>
      </c>
      <c r="F78" s="4">
        <v>380</v>
      </c>
    </row>
    <row r="79" spans="1:6" ht="15.6" x14ac:dyDescent="0.25">
      <c r="A79" s="7" t="s">
        <v>8</v>
      </c>
      <c r="B79" s="4" t="s">
        <v>127</v>
      </c>
      <c r="C79" s="4" t="s">
        <v>269</v>
      </c>
      <c r="D79" s="4" t="s">
        <v>270</v>
      </c>
      <c r="E79" s="4">
        <v>100</v>
      </c>
      <c r="F79" s="4">
        <v>580</v>
      </c>
    </row>
    <row r="80" spans="1:6" ht="15.6" x14ac:dyDescent="0.25">
      <c r="A80" s="7" t="s">
        <v>8</v>
      </c>
      <c r="B80" s="4" t="s">
        <v>252</v>
      </c>
      <c r="C80" s="4" t="s">
        <v>271</v>
      </c>
      <c r="D80" s="4" t="s">
        <v>272</v>
      </c>
      <c r="E80" s="4">
        <v>80</v>
      </c>
      <c r="F80" s="4">
        <v>1080</v>
      </c>
    </row>
    <row r="81" spans="1:6" ht="15.6" x14ac:dyDescent="0.25">
      <c r="A81" s="7" t="s">
        <v>8</v>
      </c>
      <c r="B81" s="4" t="s">
        <v>273</v>
      </c>
      <c r="C81" s="4" t="s">
        <v>274</v>
      </c>
      <c r="D81" s="4" t="s">
        <v>275</v>
      </c>
      <c r="E81" s="4">
        <v>120</v>
      </c>
      <c r="F81" s="4">
        <v>1680</v>
      </c>
    </row>
    <row r="82" spans="1:6" ht="15.6" x14ac:dyDescent="0.25">
      <c r="A82" s="7" t="s">
        <v>8</v>
      </c>
      <c r="B82" s="4" t="s">
        <v>260</v>
      </c>
      <c r="C82" s="4" t="s">
        <v>276</v>
      </c>
      <c r="D82" s="4" t="s">
        <v>277</v>
      </c>
      <c r="E82" s="4">
        <v>80</v>
      </c>
      <c r="F82" s="4">
        <v>500</v>
      </c>
    </row>
    <row r="83" spans="1:6" ht="15.6" x14ac:dyDescent="0.25">
      <c r="A83" s="7" t="s">
        <v>8</v>
      </c>
      <c r="B83" s="4" t="s">
        <v>127</v>
      </c>
      <c r="C83" s="4" t="s">
        <v>278</v>
      </c>
      <c r="D83" s="4" t="s">
        <v>279</v>
      </c>
      <c r="E83" s="4">
        <v>20</v>
      </c>
      <c r="F83" s="4">
        <v>150</v>
      </c>
    </row>
    <row r="84" spans="1:6" ht="15.6" x14ac:dyDescent="0.25">
      <c r="A84" s="7" t="s">
        <v>8</v>
      </c>
      <c r="B84" s="4" t="s">
        <v>130</v>
      </c>
      <c r="C84" s="4" t="s">
        <v>131</v>
      </c>
      <c r="D84" s="4" t="s">
        <v>132</v>
      </c>
      <c r="E84" s="4">
        <v>80</v>
      </c>
      <c r="F84" s="4">
        <v>380</v>
      </c>
    </row>
    <row r="85" spans="1:6" ht="15.6" x14ac:dyDescent="0.25">
      <c r="A85" s="7" t="s">
        <v>8</v>
      </c>
      <c r="B85" s="4" t="s">
        <v>280</v>
      </c>
      <c r="C85" s="4" t="s">
        <v>281</v>
      </c>
      <c r="D85" s="4" t="s">
        <v>282</v>
      </c>
      <c r="E85" s="4">
        <v>99</v>
      </c>
      <c r="F85" s="4">
        <v>1646</v>
      </c>
    </row>
    <row r="86" spans="1:6" ht="15.6" x14ac:dyDescent="0.25">
      <c r="A86" s="7" t="s">
        <v>8</v>
      </c>
      <c r="B86" s="4" t="s">
        <v>260</v>
      </c>
      <c r="C86" s="4" t="s">
        <v>283</v>
      </c>
      <c r="D86" s="4" t="s">
        <v>284</v>
      </c>
      <c r="E86" s="4">
        <v>80</v>
      </c>
      <c r="F86" s="4">
        <v>580</v>
      </c>
    </row>
    <row r="87" spans="1:6" ht="15.6" x14ac:dyDescent="0.25">
      <c r="A87" s="7" t="s">
        <v>8</v>
      </c>
      <c r="B87" s="4" t="s">
        <v>127</v>
      </c>
      <c r="C87" s="4" t="s">
        <v>285</v>
      </c>
      <c r="D87" s="4" t="s">
        <v>286</v>
      </c>
      <c r="E87" s="4">
        <v>20</v>
      </c>
      <c r="F87" s="4">
        <v>150</v>
      </c>
    </row>
    <row r="88" spans="1:6" ht="15.6" x14ac:dyDescent="0.25">
      <c r="A88" s="7" t="s">
        <v>8</v>
      </c>
      <c r="B88" s="4" t="s">
        <v>127</v>
      </c>
      <c r="C88" s="4" t="s">
        <v>287</v>
      </c>
      <c r="D88" s="4" t="s">
        <v>288</v>
      </c>
      <c r="E88" s="4">
        <v>20</v>
      </c>
      <c r="F88" s="4">
        <v>150</v>
      </c>
    </row>
    <row r="89" spans="1:6" ht="15.6" x14ac:dyDescent="0.25">
      <c r="A89" s="7" t="s">
        <v>8</v>
      </c>
      <c r="B89" s="4" t="s">
        <v>289</v>
      </c>
      <c r="C89" s="4" t="s">
        <v>290</v>
      </c>
      <c r="D89" s="4" t="s">
        <v>291</v>
      </c>
      <c r="E89" s="4">
        <v>200</v>
      </c>
      <c r="F89" s="4">
        <v>200</v>
      </c>
    </row>
    <row r="90" spans="1:6" ht="15.6" x14ac:dyDescent="0.25">
      <c r="A90" s="7" t="s">
        <v>8</v>
      </c>
      <c r="B90" s="4" t="s">
        <v>127</v>
      </c>
      <c r="C90" s="4" t="s">
        <v>292</v>
      </c>
      <c r="D90" s="4" t="s">
        <v>293</v>
      </c>
      <c r="E90" s="4">
        <v>100</v>
      </c>
      <c r="F90" s="4">
        <v>888</v>
      </c>
    </row>
    <row r="91" spans="1:6" ht="15.6" x14ac:dyDescent="0.25">
      <c r="A91" s="7" t="s">
        <v>8</v>
      </c>
      <c r="B91" s="4" t="s">
        <v>127</v>
      </c>
      <c r="C91" s="4" t="s">
        <v>133</v>
      </c>
      <c r="D91" s="4" t="s">
        <v>134</v>
      </c>
      <c r="E91" s="4">
        <v>100</v>
      </c>
      <c r="F91" s="4">
        <v>380</v>
      </c>
    </row>
    <row r="92" spans="1:6" ht="15.6" x14ac:dyDescent="0.25">
      <c r="A92" s="7" t="s">
        <v>8</v>
      </c>
      <c r="B92" s="4" t="s">
        <v>118</v>
      </c>
      <c r="C92" s="4" t="s">
        <v>294</v>
      </c>
      <c r="D92" s="4" t="s">
        <v>295</v>
      </c>
      <c r="E92" s="4">
        <v>120</v>
      </c>
      <c r="F92" s="4">
        <v>680</v>
      </c>
    </row>
    <row r="93" spans="1:6" ht="15.6" x14ac:dyDescent="0.25">
      <c r="A93" s="7" t="s">
        <v>8</v>
      </c>
      <c r="B93" s="4" t="s">
        <v>127</v>
      </c>
      <c r="C93" s="4" t="s">
        <v>296</v>
      </c>
      <c r="D93" s="4" t="s">
        <v>297</v>
      </c>
      <c r="E93" s="4">
        <v>20</v>
      </c>
      <c r="F93" s="4">
        <v>150</v>
      </c>
    </row>
    <row r="94" spans="1:6" ht="15.6" x14ac:dyDescent="0.25">
      <c r="A94" s="7" t="s">
        <v>8</v>
      </c>
      <c r="B94" s="4" t="s">
        <v>260</v>
      </c>
      <c r="C94" s="4" t="s">
        <v>298</v>
      </c>
      <c r="D94" s="4" t="s">
        <v>299</v>
      </c>
      <c r="E94" s="4">
        <v>80</v>
      </c>
      <c r="F94" s="4">
        <v>400</v>
      </c>
    </row>
    <row r="95" spans="1:6" ht="15.6" x14ac:dyDescent="0.25">
      <c r="A95" s="7" t="s">
        <v>8</v>
      </c>
      <c r="B95" s="4" t="s">
        <v>127</v>
      </c>
      <c r="C95" s="4" t="s">
        <v>300</v>
      </c>
      <c r="D95" s="4" t="s">
        <v>301</v>
      </c>
      <c r="E95" s="4">
        <v>100</v>
      </c>
      <c r="F95" s="4">
        <v>999</v>
      </c>
    </row>
    <row r="96" spans="1:6" ht="15.6" x14ac:dyDescent="0.25">
      <c r="A96" s="7" t="s">
        <v>8</v>
      </c>
      <c r="B96" s="4" t="s">
        <v>302</v>
      </c>
      <c r="C96" s="4" t="s">
        <v>303</v>
      </c>
      <c r="D96" s="4" t="s">
        <v>304</v>
      </c>
      <c r="E96" s="4">
        <v>380</v>
      </c>
      <c r="F96" s="4">
        <v>2017</v>
      </c>
    </row>
    <row r="97" spans="1:6" ht="15.6" x14ac:dyDescent="0.25">
      <c r="A97" s="7" t="s">
        <v>8</v>
      </c>
      <c r="B97" s="4" t="s">
        <v>127</v>
      </c>
      <c r="C97" s="4" t="s">
        <v>135</v>
      </c>
      <c r="D97" s="4" t="s">
        <v>136</v>
      </c>
      <c r="E97" s="4">
        <v>20</v>
      </c>
      <c r="F97" s="4">
        <v>150</v>
      </c>
    </row>
    <row r="98" spans="1:6" ht="15.6" x14ac:dyDescent="0.25">
      <c r="A98" s="7" t="s">
        <v>8</v>
      </c>
      <c r="B98" s="4" t="s">
        <v>127</v>
      </c>
      <c r="C98" s="4" t="s">
        <v>133</v>
      </c>
      <c r="D98" s="4" t="s">
        <v>305</v>
      </c>
      <c r="E98" s="4">
        <v>100</v>
      </c>
      <c r="F98" s="4">
        <v>380</v>
      </c>
    </row>
    <row r="99" spans="1:6" ht="15.6" x14ac:dyDescent="0.25">
      <c r="A99" s="7" t="s">
        <v>8</v>
      </c>
      <c r="B99" s="4" t="s">
        <v>127</v>
      </c>
      <c r="C99" s="4" t="s">
        <v>306</v>
      </c>
      <c r="D99" s="4" t="s">
        <v>307</v>
      </c>
      <c r="E99" s="4">
        <v>30</v>
      </c>
      <c r="F99" s="4">
        <v>899</v>
      </c>
    </row>
    <row r="100" spans="1:6" ht="15.6" x14ac:dyDescent="0.25">
      <c r="A100" s="7" t="s">
        <v>8</v>
      </c>
      <c r="B100" s="4" t="s">
        <v>127</v>
      </c>
      <c r="C100" s="4" t="s">
        <v>308</v>
      </c>
      <c r="D100" s="4" t="s">
        <v>309</v>
      </c>
      <c r="E100" s="4">
        <v>20</v>
      </c>
      <c r="F100" s="4">
        <v>380</v>
      </c>
    </row>
    <row r="101" spans="1:6" ht="15.6" x14ac:dyDescent="0.25">
      <c r="A101" s="7" t="s">
        <v>8</v>
      </c>
      <c r="B101" s="4" t="s">
        <v>310</v>
      </c>
      <c r="C101" s="4" t="s">
        <v>311</v>
      </c>
      <c r="D101" s="4" t="s">
        <v>312</v>
      </c>
      <c r="E101" s="4">
        <v>99</v>
      </c>
      <c r="F101" s="4">
        <v>1280</v>
      </c>
    </row>
    <row r="102" spans="1:6" ht="15.6" x14ac:dyDescent="0.25">
      <c r="A102" s="7" t="s">
        <v>8</v>
      </c>
      <c r="B102" s="4" t="s">
        <v>127</v>
      </c>
      <c r="C102" s="4" t="s">
        <v>313</v>
      </c>
      <c r="D102" s="4" t="s">
        <v>314</v>
      </c>
      <c r="E102" s="4">
        <v>30</v>
      </c>
      <c r="F102" s="4">
        <v>799</v>
      </c>
    </row>
    <row r="103" spans="1:6" ht="15.6" x14ac:dyDescent="0.25">
      <c r="A103" s="7" t="s">
        <v>8</v>
      </c>
      <c r="B103" s="4" t="s">
        <v>260</v>
      </c>
      <c r="C103" s="4" t="s">
        <v>315</v>
      </c>
      <c r="D103" s="4" t="s">
        <v>316</v>
      </c>
      <c r="E103" s="4">
        <v>80</v>
      </c>
      <c r="F103" s="4">
        <v>500</v>
      </c>
    </row>
    <row r="104" spans="1:6" ht="15.6" x14ac:dyDescent="0.25">
      <c r="A104" s="7" t="s">
        <v>8</v>
      </c>
      <c r="B104" s="4" t="s">
        <v>127</v>
      </c>
      <c r="C104" s="4" t="s">
        <v>317</v>
      </c>
      <c r="D104" s="4" t="s">
        <v>318</v>
      </c>
      <c r="E104" s="4">
        <v>20</v>
      </c>
      <c r="F104" s="4">
        <v>150</v>
      </c>
    </row>
    <row r="105" spans="1:6" ht="15.6" x14ac:dyDescent="0.25">
      <c r="A105" s="7" t="s">
        <v>8</v>
      </c>
      <c r="B105" s="4" t="s">
        <v>260</v>
      </c>
      <c r="C105" s="4" t="s">
        <v>319</v>
      </c>
      <c r="D105" s="4" t="s">
        <v>320</v>
      </c>
      <c r="E105" s="4">
        <v>50</v>
      </c>
      <c r="F105" s="4">
        <v>380</v>
      </c>
    </row>
    <row r="106" spans="1:6" ht="15.6" x14ac:dyDescent="0.25">
      <c r="A106" s="7" t="s">
        <v>8</v>
      </c>
      <c r="B106" s="4" t="s">
        <v>127</v>
      </c>
      <c r="C106" s="4" t="s">
        <v>321</v>
      </c>
      <c r="D106" s="4" t="s">
        <v>322</v>
      </c>
      <c r="E106" s="4">
        <v>20</v>
      </c>
      <c r="F106" s="4">
        <v>150</v>
      </c>
    </row>
    <row r="107" spans="1:6" ht="15.6" x14ac:dyDescent="0.25">
      <c r="A107" s="7" t="s">
        <v>8</v>
      </c>
      <c r="B107" s="4" t="s">
        <v>127</v>
      </c>
      <c r="C107" s="4" t="s">
        <v>323</v>
      </c>
      <c r="D107" s="4" t="s">
        <v>324</v>
      </c>
      <c r="E107" s="4">
        <v>30</v>
      </c>
      <c r="F107" s="4">
        <v>599</v>
      </c>
    </row>
    <row r="108" spans="1:6" ht="15.6" x14ac:dyDescent="0.25">
      <c r="A108" s="7" t="s">
        <v>8</v>
      </c>
      <c r="B108" s="4" t="s">
        <v>127</v>
      </c>
      <c r="C108" s="4" t="s">
        <v>325</v>
      </c>
      <c r="D108" s="4" t="s">
        <v>326</v>
      </c>
      <c r="E108" s="4">
        <v>20</v>
      </c>
      <c r="F108" s="4">
        <v>150</v>
      </c>
    </row>
    <row r="109" spans="1:6" ht="15.6" x14ac:dyDescent="0.25">
      <c r="A109" s="7" t="s">
        <v>8</v>
      </c>
      <c r="B109" s="4" t="s">
        <v>260</v>
      </c>
      <c r="C109" s="4" t="s">
        <v>327</v>
      </c>
      <c r="D109" s="4" t="s">
        <v>328</v>
      </c>
      <c r="E109" s="4">
        <v>80</v>
      </c>
      <c r="F109" s="4">
        <v>580</v>
      </c>
    </row>
    <row r="110" spans="1:6" ht="15.6" x14ac:dyDescent="0.25">
      <c r="A110" s="7" t="s">
        <v>8</v>
      </c>
      <c r="B110" s="4" t="s">
        <v>329</v>
      </c>
      <c r="C110" s="4" t="s">
        <v>330</v>
      </c>
      <c r="D110" s="4" t="s">
        <v>331</v>
      </c>
      <c r="E110" s="4">
        <v>380</v>
      </c>
      <c r="F110" s="4">
        <v>1580</v>
      </c>
    </row>
    <row r="111" spans="1:6" ht="15.6" x14ac:dyDescent="0.25">
      <c r="A111" s="7" t="s">
        <v>8</v>
      </c>
      <c r="B111" s="4" t="s">
        <v>118</v>
      </c>
      <c r="C111" s="4" t="s">
        <v>332</v>
      </c>
      <c r="D111" s="4" t="s">
        <v>333</v>
      </c>
      <c r="E111" s="4">
        <v>20</v>
      </c>
      <c r="F111" s="4">
        <v>100</v>
      </c>
    </row>
    <row r="112" spans="1:6" ht="15.6" x14ac:dyDescent="0.25">
      <c r="A112" s="7" t="s">
        <v>8</v>
      </c>
      <c r="B112" s="4" t="s">
        <v>127</v>
      </c>
      <c r="C112" s="4" t="s">
        <v>334</v>
      </c>
      <c r="D112" s="4" t="s">
        <v>335</v>
      </c>
      <c r="E112" s="4">
        <v>20</v>
      </c>
      <c r="F112" s="4">
        <v>150</v>
      </c>
    </row>
    <row r="113" spans="1:6" ht="15.6" x14ac:dyDescent="0.25">
      <c r="A113" s="7" t="s">
        <v>8</v>
      </c>
      <c r="B113" s="4" t="s">
        <v>118</v>
      </c>
      <c r="C113" s="4" t="s">
        <v>336</v>
      </c>
      <c r="D113" s="4" t="s">
        <v>337</v>
      </c>
      <c r="E113" s="4">
        <v>20</v>
      </c>
      <c r="F113" s="4">
        <v>100</v>
      </c>
    </row>
    <row r="114" spans="1:6" ht="15.6" x14ac:dyDescent="0.25">
      <c r="A114" s="7" t="s">
        <v>8</v>
      </c>
      <c r="B114" s="4" t="s">
        <v>127</v>
      </c>
      <c r="C114" s="4" t="s">
        <v>338</v>
      </c>
      <c r="D114" s="4" t="s">
        <v>339</v>
      </c>
      <c r="E114" s="4">
        <v>20</v>
      </c>
      <c r="F114" s="4">
        <v>150</v>
      </c>
    </row>
    <row r="115" spans="1:6" ht="15.6" x14ac:dyDescent="0.25">
      <c r="A115" s="7" t="s">
        <v>8</v>
      </c>
      <c r="B115" s="4" t="s">
        <v>260</v>
      </c>
      <c r="C115" s="4" t="s">
        <v>340</v>
      </c>
      <c r="D115" s="4" t="s">
        <v>341</v>
      </c>
      <c r="E115" s="4">
        <v>80</v>
      </c>
      <c r="F115" s="4">
        <v>500</v>
      </c>
    </row>
    <row r="116" spans="1:6" ht="15.6" x14ac:dyDescent="0.25">
      <c r="A116" s="7" t="s">
        <v>8</v>
      </c>
      <c r="B116" s="4" t="s">
        <v>127</v>
      </c>
      <c r="C116" s="4" t="s">
        <v>342</v>
      </c>
      <c r="D116" s="4" t="s">
        <v>343</v>
      </c>
      <c r="E116" s="4">
        <v>80</v>
      </c>
      <c r="F116" s="4">
        <v>680</v>
      </c>
    </row>
    <row r="117" spans="1:6" ht="15.6" x14ac:dyDescent="0.25">
      <c r="A117" s="7" t="s">
        <v>8</v>
      </c>
      <c r="B117" s="4" t="s">
        <v>137</v>
      </c>
      <c r="C117" s="4" t="s">
        <v>344</v>
      </c>
      <c r="D117" s="4" t="s">
        <v>345</v>
      </c>
      <c r="E117" s="4">
        <v>80</v>
      </c>
      <c r="F117" s="4">
        <v>580</v>
      </c>
    </row>
    <row r="118" spans="1:6" ht="15.6" x14ac:dyDescent="0.25">
      <c r="A118" s="7" t="s">
        <v>8</v>
      </c>
      <c r="B118" s="4" t="s">
        <v>127</v>
      </c>
      <c r="C118" s="4" t="s">
        <v>346</v>
      </c>
      <c r="D118" s="4" t="s">
        <v>347</v>
      </c>
      <c r="E118" s="4">
        <v>50</v>
      </c>
      <c r="F118" s="4">
        <v>680</v>
      </c>
    </row>
    <row r="119" spans="1:6" ht="15.6" x14ac:dyDescent="0.25">
      <c r="A119" s="7" t="s">
        <v>8</v>
      </c>
      <c r="B119" s="4" t="s">
        <v>260</v>
      </c>
      <c r="C119" s="4" t="s">
        <v>348</v>
      </c>
      <c r="D119" s="4" t="s">
        <v>349</v>
      </c>
      <c r="E119" s="4">
        <v>100</v>
      </c>
      <c r="F119" s="4">
        <v>500</v>
      </c>
    </row>
    <row r="120" spans="1:6" ht="15.6" x14ac:dyDescent="0.25">
      <c r="A120" s="7" t="s">
        <v>8</v>
      </c>
      <c r="B120" s="4" t="s">
        <v>260</v>
      </c>
      <c r="C120" s="4" t="s">
        <v>350</v>
      </c>
      <c r="D120" s="4" t="s">
        <v>351</v>
      </c>
      <c r="E120" s="4">
        <v>80</v>
      </c>
      <c r="F120" s="4">
        <v>480</v>
      </c>
    </row>
    <row r="121" spans="1:6" ht="15.6" x14ac:dyDescent="0.25">
      <c r="A121" s="7" t="s">
        <v>8</v>
      </c>
      <c r="B121" s="4" t="s">
        <v>127</v>
      </c>
      <c r="C121" s="4" t="s">
        <v>352</v>
      </c>
      <c r="D121" s="4" t="s">
        <v>353</v>
      </c>
      <c r="E121" s="4">
        <v>20</v>
      </c>
      <c r="F121" s="4">
        <v>150</v>
      </c>
    </row>
    <row r="122" spans="1:6" ht="15.6" x14ac:dyDescent="0.25">
      <c r="A122" s="7" t="s">
        <v>8</v>
      </c>
      <c r="B122" s="4" t="s">
        <v>127</v>
      </c>
      <c r="C122" s="4" t="s">
        <v>354</v>
      </c>
      <c r="D122" s="4" t="s">
        <v>355</v>
      </c>
      <c r="E122" s="4">
        <v>20</v>
      </c>
      <c r="F122" s="4">
        <v>150</v>
      </c>
    </row>
    <row r="123" spans="1:6" ht="15.6" x14ac:dyDescent="0.25">
      <c r="A123" s="7" t="s">
        <v>8</v>
      </c>
      <c r="B123" s="4" t="s">
        <v>127</v>
      </c>
      <c r="C123" s="4" t="s">
        <v>356</v>
      </c>
      <c r="D123" s="4" t="s">
        <v>357</v>
      </c>
      <c r="E123" s="4">
        <v>99</v>
      </c>
      <c r="F123" s="4">
        <v>1314</v>
      </c>
    </row>
    <row r="124" spans="1:6" ht="15.6" x14ac:dyDescent="0.25">
      <c r="A124" s="7" t="s">
        <v>8</v>
      </c>
      <c r="B124" s="4" t="s">
        <v>118</v>
      </c>
      <c r="C124" s="4" t="s">
        <v>358</v>
      </c>
      <c r="D124" s="4" t="s">
        <v>359</v>
      </c>
      <c r="E124" s="4">
        <v>20</v>
      </c>
      <c r="F124" s="4">
        <v>100</v>
      </c>
    </row>
    <row r="125" spans="1:6" ht="15.6" x14ac:dyDescent="0.25">
      <c r="A125" s="7" t="s">
        <v>8</v>
      </c>
      <c r="B125" s="4" t="s">
        <v>127</v>
      </c>
      <c r="C125" s="4" t="s">
        <v>360</v>
      </c>
      <c r="D125" s="4" t="s">
        <v>361</v>
      </c>
      <c r="E125" s="4">
        <v>20</v>
      </c>
      <c r="F125" s="4">
        <v>150</v>
      </c>
    </row>
    <row r="126" spans="1:6" ht="15.6" x14ac:dyDescent="0.25">
      <c r="A126" s="7" t="s">
        <v>14</v>
      </c>
      <c r="B126" s="4" t="s">
        <v>362</v>
      </c>
      <c r="C126" s="4" t="s">
        <v>363</v>
      </c>
      <c r="D126" s="4" t="s">
        <v>364</v>
      </c>
      <c r="E126" s="4">
        <v>80</v>
      </c>
      <c r="F126" s="4">
        <v>150</v>
      </c>
    </row>
    <row r="127" spans="1:6" ht="15.6" x14ac:dyDescent="0.25">
      <c r="A127" s="7" t="s">
        <v>14</v>
      </c>
      <c r="B127" s="4" t="s">
        <v>196</v>
      </c>
      <c r="C127" s="4" t="s">
        <v>365</v>
      </c>
      <c r="D127" s="4" t="s">
        <v>366</v>
      </c>
      <c r="E127" s="4">
        <v>100</v>
      </c>
      <c r="F127" s="4">
        <v>900</v>
      </c>
    </row>
    <row r="128" spans="1:6" ht="15.6" x14ac:dyDescent="0.25">
      <c r="A128" s="7" t="s">
        <v>14</v>
      </c>
      <c r="B128" s="4" t="s">
        <v>367</v>
      </c>
      <c r="C128" s="4" t="s">
        <v>368</v>
      </c>
      <c r="D128" s="4" t="s">
        <v>369</v>
      </c>
      <c r="E128" s="4">
        <v>50</v>
      </c>
      <c r="F128" s="4">
        <v>680</v>
      </c>
    </row>
    <row r="129" spans="1:6" ht="15.6" x14ac:dyDescent="0.25">
      <c r="A129" s="7" t="s">
        <v>14</v>
      </c>
      <c r="B129" s="4" t="s">
        <v>370</v>
      </c>
      <c r="C129" s="4" t="s">
        <v>371</v>
      </c>
      <c r="D129" s="4" t="s">
        <v>372</v>
      </c>
      <c r="E129" s="4">
        <v>120</v>
      </c>
      <c r="F129" s="4">
        <v>690</v>
      </c>
    </row>
    <row r="130" spans="1:6" ht="15.6" x14ac:dyDescent="0.25">
      <c r="A130" s="7" t="s">
        <v>14</v>
      </c>
      <c r="B130" s="4" t="s">
        <v>373</v>
      </c>
      <c r="C130" s="4" t="s">
        <v>374</v>
      </c>
      <c r="D130" s="4" t="s">
        <v>375</v>
      </c>
      <c r="E130" s="4">
        <v>80</v>
      </c>
      <c r="F130" s="4">
        <v>684</v>
      </c>
    </row>
    <row r="131" spans="1:6" ht="15.6" x14ac:dyDescent="0.25">
      <c r="A131" s="7" t="s">
        <v>14</v>
      </c>
      <c r="B131" s="4" t="s">
        <v>127</v>
      </c>
      <c r="C131" s="4" t="s">
        <v>263</v>
      </c>
      <c r="D131" s="4" t="s">
        <v>264</v>
      </c>
      <c r="E131" s="4">
        <v>20</v>
      </c>
      <c r="F131" s="4">
        <v>150</v>
      </c>
    </row>
    <row r="132" spans="1:6" ht="15.6" x14ac:dyDescent="0.25">
      <c r="A132" s="7" t="s">
        <v>14</v>
      </c>
      <c r="B132" s="4" t="s">
        <v>376</v>
      </c>
      <c r="C132" s="4" t="s">
        <v>377</v>
      </c>
      <c r="D132" s="4" t="s">
        <v>378</v>
      </c>
      <c r="E132" s="4">
        <v>480</v>
      </c>
      <c r="F132" s="4">
        <v>980</v>
      </c>
    </row>
    <row r="133" spans="1:6" ht="15.6" x14ac:dyDescent="0.25">
      <c r="A133" s="7" t="s">
        <v>14</v>
      </c>
      <c r="B133" s="4" t="s">
        <v>124</v>
      </c>
      <c r="C133" s="4" t="s">
        <v>125</v>
      </c>
      <c r="D133" s="4" t="s">
        <v>126</v>
      </c>
      <c r="E133" s="4">
        <v>80</v>
      </c>
      <c r="F133" s="4">
        <v>600</v>
      </c>
    </row>
    <row r="134" spans="1:6" ht="15.6" x14ac:dyDescent="0.25">
      <c r="A134" s="7" t="s">
        <v>14</v>
      </c>
      <c r="B134" s="4" t="s">
        <v>379</v>
      </c>
      <c r="C134" s="4" t="s">
        <v>380</v>
      </c>
      <c r="D134" s="4" t="s">
        <v>381</v>
      </c>
      <c r="E134" s="4">
        <v>90</v>
      </c>
      <c r="F134" s="4">
        <v>660</v>
      </c>
    </row>
    <row r="135" spans="1:6" ht="15.6" x14ac:dyDescent="0.25">
      <c r="A135" s="7" t="s">
        <v>14</v>
      </c>
      <c r="B135" s="4" t="s">
        <v>124</v>
      </c>
      <c r="C135" s="4" t="s">
        <v>382</v>
      </c>
      <c r="D135" s="4" t="s">
        <v>383</v>
      </c>
      <c r="E135" s="4">
        <v>50</v>
      </c>
      <c r="F135" s="4">
        <v>540</v>
      </c>
    </row>
    <row r="136" spans="1:6" ht="15.6" x14ac:dyDescent="0.25">
      <c r="A136" s="7" t="s">
        <v>14</v>
      </c>
      <c r="B136" s="4" t="s">
        <v>384</v>
      </c>
      <c r="C136" s="4" t="s">
        <v>385</v>
      </c>
      <c r="D136" s="4" t="s">
        <v>386</v>
      </c>
      <c r="E136" s="4">
        <v>68</v>
      </c>
      <c r="F136" s="4">
        <v>238</v>
      </c>
    </row>
    <row r="137" spans="1:6" ht="15.6" x14ac:dyDescent="0.25">
      <c r="A137" s="7" t="s">
        <v>14</v>
      </c>
      <c r="B137" s="4" t="s">
        <v>280</v>
      </c>
      <c r="C137" s="4" t="s">
        <v>387</v>
      </c>
      <c r="D137" s="4" t="s">
        <v>388</v>
      </c>
      <c r="E137" s="4">
        <v>99</v>
      </c>
      <c r="F137" s="4">
        <v>1156</v>
      </c>
    </row>
    <row r="138" spans="1:6" ht="15.6" x14ac:dyDescent="0.25">
      <c r="A138" s="7" t="s">
        <v>14</v>
      </c>
      <c r="B138" s="4" t="s">
        <v>193</v>
      </c>
      <c r="C138" s="4" t="s">
        <v>389</v>
      </c>
      <c r="D138" s="4" t="s">
        <v>390</v>
      </c>
      <c r="E138" s="4">
        <v>180</v>
      </c>
      <c r="F138" s="4">
        <v>980</v>
      </c>
    </row>
    <row r="139" spans="1:6" ht="15.6" x14ac:dyDescent="0.25">
      <c r="A139" s="7" t="s">
        <v>14</v>
      </c>
      <c r="B139" s="4" t="s">
        <v>391</v>
      </c>
      <c r="C139" s="4" t="s">
        <v>392</v>
      </c>
      <c r="D139" s="4" t="s">
        <v>393</v>
      </c>
      <c r="E139" s="4">
        <v>80</v>
      </c>
      <c r="F139" s="4">
        <v>960</v>
      </c>
    </row>
    <row r="140" spans="1:6" ht="15.6" x14ac:dyDescent="0.25">
      <c r="A140" s="7" t="s">
        <v>14</v>
      </c>
      <c r="B140" s="4" t="s">
        <v>130</v>
      </c>
      <c r="C140" s="4" t="s">
        <v>394</v>
      </c>
      <c r="D140" s="4" t="s">
        <v>395</v>
      </c>
      <c r="E140" s="4">
        <v>100</v>
      </c>
      <c r="F140" s="4">
        <v>1000</v>
      </c>
    </row>
    <row r="141" spans="1:6" ht="15.6" x14ac:dyDescent="0.25">
      <c r="A141" s="7" t="s">
        <v>14</v>
      </c>
      <c r="B141" s="4" t="s">
        <v>124</v>
      </c>
      <c r="C141" s="4" t="s">
        <v>396</v>
      </c>
      <c r="D141" s="4" t="s">
        <v>397</v>
      </c>
      <c r="E141" s="4">
        <v>100</v>
      </c>
      <c r="F141" s="4">
        <v>1500</v>
      </c>
    </row>
    <row r="142" spans="1:6" ht="15.6" x14ac:dyDescent="0.25">
      <c r="A142" s="7" t="s">
        <v>14</v>
      </c>
      <c r="B142" s="4" t="s">
        <v>398</v>
      </c>
      <c r="C142" s="4" t="s">
        <v>399</v>
      </c>
      <c r="D142" s="4" t="s">
        <v>400</v>
      </c>
      <c r="E142" s="4">
        <v>80</v>
      </c>
      <c r="F142" s="4">
        <v>550</v>
      </c>
    </row>
    <row r="143" spans="1:6" ht="15.6" x14ac:dyDescent="0.25">
      <c r="A143" s="7" t="s">
        <v>14</v>
      </c>
      <c r="B143" s="4" t="s">
        <v>127</v>
      </c>
      <c r="C143" s="4" t="s">
        <v>278</v>
      </c>
      <c r="D143" s="4" t="s">
        <v>279</v>
      </c>
      <c r="E143" s="4">
        <v>20</v>
      </c>
      <c r="F143" s="4">
        <v>150</v>
      </c>
    </row>
    <row r="144" spans="1:6" ht="15.6" x14ac:dyDescent="0.25">
      <c r="A144" s="7" t="s">
        <v>14</v>
      </c>
      <c r="B144" s="4" t="s">
        <v>367</v>
      </c>
      <c r="C144" s="4" t="s">
        <v>401</v>
      </c>
      <c r="D144" s="4" t="s">
        <v>402</v>
      </c>
      <c r="E144" s="4">
        <v>50</v>
      </c>
      <c r="F144" s="4">
        <v>680</v>
      </c>
    </row>
    <row r="145" spans="1:6" ht="15.6" x14ac:dyDescent="0.25">
      <c r="A145" s="7" t="s">
        <v>14</v>
      </c>
      <c r="B145" s="4" t="s">
        <v>127</v>
      </c>
      <c r="C145" s="4" t="s">
        <v>287</v>
      </c>
      <c r="D145" s="4" t="s">
        <v>288</v>
      </c>
      <c r="E145" s="4">
        <v>20</v>
      </c>
      <c r="F145" s="4">
        <v>150</v>
      </c>
    </row>
    <row r="146" spans="1:6" ht="15.6" x14ac:dyDescent="0.25">
      <c r="A146" s="7" t="s">
        <v>14</v>
      </c>
      <c r="B146" s="4" t="s">
        <v>403</v>
      </c>
      <c r="C146" s="4" t="s">
        <v>404</v>
      </c>
      <c r="D146" s="4" t="s">
        <v>405</v>
      </c>
      <c r="E146" s="4">
        <v>10</v>
      </c>
      <c r="F146" s="4">
        <v>1000</v>
      </c>
    </row>
    <row r="147" spans="1:6" ht="15.6" x14ac:dyDescent="0.25">
      <c r="A147" s="7" t="s">
        <v>14</v>
      </c>
      <c r="B147" s="4" t="s">
        <v>124</v>
      </c>
      <c r="C147" s="4" t="s">
        <v>406</v>
      </c>
      <c r="D147" s="4" t="s">
        <v>407</v>
      </c>
      <c r="E147" s="4">
        <v>80</v>
      </c>
      <c r="F147" s="4">
        <v>880</v>
      </c>
    </row>
    <row r="148" spans="1:6" ht="15.6" x14ac:dyDescent="0.25">
      <c r="A148" s="7" t="s">
        <v>14</v>
      </c>
      <c r="B148" s="4" t="s">
        <v>137</v>
      </c>
      <c r="C148" s="4" t="s">
        <v>408</v>
      </c>
      <c r="D148" s="4" t="s">
        <v>409</v>
      </c>
      <c r="E148" s="4">
        <v>56</v>
      </c>
      <c r="F148" s="4">
        <v>560</v>
      </c>
    </row>
    <row r="149" spans="1:6" ht="15.6" x14ac:dyDescent="0.25">
      <c r="A149" s="7" t="s">
        <v>14</v>
      </c>
      <c r="B149" s="4" t="s">
        <v>127</v>
      </c>
      <c r="C149" s="4" t="s">
        <v>410</v>
      </c>
      <c r="D149" s="4" t="s">
        <v>411</v>
      </c>
      <c r="E149" s="4">
        <v>20</v>
      </c>
      <c r="F149" s="4">
        <v>150</v>
      </c>
    </row>
    <row r="150" spans="1:6" ht="15.6" x14ac:dyDescent="0.25">
      <c r="A150" s="7" t="s">
        <v>14</v>
      </c>
      <c r="B150" s="4" t="s">
        <v>112</v>
      </c>
      <c r="C150" s="4" t="s">
        <v>412</v>
      </c>
      <c r="D150" s="4" t="s">
        <v>413</v>
      </c>
      <c r="E150" s="4">
        <v>100</v>
      </c>
      <c r="F150" s="4">
        <v>360</v>
      </c>
    </row>
    <row r="151" spans="1:6" ht="15.6" x14ac:dyDescent="0.25">
      <c r="A151" s="7" t="s">
        <v>14</v>
      </c>
      <c r="B151" s="4" t="s">
        <v>414</v>
      </c>
      <c r="C151" s="4" t="s">
        <v>415</v>
      </c>
      <c r="D151" s="4" t="s">
        <v>416</v>
      </c>
      <c r="E151" s="4">
        <v>50</v>
      </c>
      <c r="F151" s="4">
        <v>500</v>
      </c>
    </row>
    <row r="152" spans="1:6" ht="15.6" x14ac:dyDescent="0.25">
      <c r="A152" s="7" t="s">
        <v>14</v>
      </c>
      <c r="B152" s="4" t="s">
        <v>417</v>
      </c>
      <c r="C152" s="4" t="s">
        <v>418</v>
      </c>
      <c r="D152" s="4" t="s">
        <v>419</v>
      </c>
      <c r="E152" s="4">
        <v>69</v>
      </c>
      <c r="F152" s="4">
        <v>380</v>
      </c>
    </row>
    <row r="153" spans="1:6" ht="15.6" x14ac:dyDescent="0.25">
      <c r="A153" s="7" t="s">
        <v>14</v>
      </c>
      <c r="B153" s="4" t="s">
        <v>124</v>
      </c>
      <c r="C153" s="4" t="s">
        <v>420</v>
      </c>
      <c r="D153" s="4" t="s">
        <v>421</v>
      </c>
      <c r="E153" s="4">
        <v>99</v>
      </c>
      <c r="F153" s="4">
        <v>880</v>
      </c>
    </row>
    <row r="154" spans="1:6" ht="15.6" x14ac:dyDescent="0.25">
      <c r="A154" s="7" t="s">
        <v>14</v>
      </c>
      <c r="B154" s="4" t="s">
        <v>127</v>
      </c>
      <c r="C154" s="4" t="s">
        <v>308</v>
      </c>
      <c r="D154" s="4" t="s">
        <v>309</v>
      </c>
      <c r="E154" s="4">
        <v>20</v>
      </c>
      <c r="F154" s="4">
        <v>380</v>
      </c>
    </row>
    <row r="155" spans="1:6" ht="15.6" x14ac:dyDescent="0.25">
      <c r="A155" s="7" t="s">
        <v>14</v>
      </c>
      <c r="B155" s="4" t="s">
        <v>124</v>
      </c>
      <c r="C155" s="4" t="s">
        <v>422</v>
      </c>
      <c r="D155" s="4" t="s">
        <v>423</v>
      </c>
      <c r="E155" s="4">
        <v>50</v>
      </c>
      <c r="F155" s="4">
        <v>540</v>
      </c>
    </row>
    <row r="156" spans="1:6" ht="15.6" x14ac:dyDescent="0.25">
      <c r="A156" s="7" t="s">
        <v>14</v>
      </c>
      <c r="B156" s="4" t="s">
        <v>255</v>
      </c>
      <c r="C156" s="4" t="s">
        <v>424</v>
      </c>
      <c r="D156" s="4" t="s">
        <v>425</v>
      </c>
      <c r="E156" s="4">
        <v>100</v>
      </c>
      <c r="F156" s="4">
        <v>100</v>
      </c>
    </row>
    <row r="157" spans="1:6" ht="15.6" x14ac:dyDescent="0.25">
      <c r="A157" s="7" t="s">
        <v>14</v>
      </c>
      <c r="B157" s="4" t="s">
        <v>426</v>
      </c>
      <c r="C157" s="4" t="s">
        <v>427</v>
      </c>
      <c r="D157" s="4" t="s">
        <v>428</v>
      </c>
      <c r="E157" s="4">
        <v>100</v>
      </c>
      <c r="F157" s="4">
        <v>380</v>
      </c>
    </row>
    <row r="158" spans="1:6" ht="15.6" x14ac:dyDescent="0.25">
      <c r="A158" s="7" t="s">
        <v>14</v>
      </c>
      <c r="B158" s="4" t="s">
        <v>124</v>
      </c>
      <c r="C158" s="4" t="s">
        <v>429</v>
      </c>
      <c r="D158" s="4" t="s">
        <v>430</v>
      </c>
      <c r="E158" s="4">
        <v>80</v>
      </c>
      <c r="F158" s="4">
        <v>880</v>
      </c>
    </row>
    <row r="159" spans="1:6" ht="15.6" x14ac:dyDescent="0.25">
      <c r="A159" s="7" t="s">
        <v>14</v>
      </c>
      <c r="B159" s="4" t="s">
        <v>118</v>
      </c>
      <c r="C159" s="4" t="s">
        <v>431</v>
      </c>
      <c r="D159" s="4" t="s">
        <v>432</v>
      </c>
      <c r="E159" s="4">
        <v>20</v>
      </c>
      <c r="F159" s="4">
        <v>100</v>
      </c>
    </row>
    <row r="160" spans="1:6" ht="15.6" x14ac:dyDescent="0.25">
      <c r="A160" s="7" t="s">
        <v>14</v>
      </c>
      <c r="B160" s="4" t="s">
        <v>127</v>
      </c>
      <c r="C160" s="4" t="s">
        <v>317</v>
      </c>
      <c r="D160" s="4" t="s">
        <v>318</v>
      </c>
      <c r="E160" s="4">
        <v>20</v>
      </c>
      <c r="F160" s="4">
        <v>150</v>
      </c>
    </row>
    <row r="161" spans="1:6" ht="15.6" x14ac:dyDescent="0.25">
      <c r="A161" s="7" t="s">
        <v>14</v>
      </c>
      <c r="B161" s="4" t="s">
        <v>214</v>
      </c>
      <c r="C161" s="4" t="s">
        <v>433</v>
      </c>
      <c r="D161" s="4" t="s">
        <v>434</v>
      </c>
      <c r="E161" s="4">
        <v>99</v>
      </c>
      <c r="F161" s="4">
        <v>966</v>
      </c>
    </row>
    <row r="162" spans="1:6" ht="15.6" x14ac:dyDescent="0.25">
      <c r="A162" s="7" t="s">
        <v>14</v>
      </c>
      <c r="B162" s="4" t="s">
        <v>435</v>
      </c>
      <c r="C162" s="4" t="s">
        <v>436</v>
      </c>
      <c r="D162" s="4" t="s">
        <v>437</v>
      </c>
      <c r="E162" s="4">
        <v>230</v>
      </c>
      <c r="F162" s="4">
        <v>630</v>
      </c>
    </row>
    <row r="163" spans="1:6" ht="15.6" x14ac:dyDescent="0.25">
      <c r="A163" s="7" t="s">
        <v>14</v>
      </c>
      <c r="B163" s="4" t="s">
        <v>127</v>
      </c>
      <c r="C163" s="4" t="s">
        <v>334</v>
      </c>
      <c r="D163" s="4" t="s">
        <v>335</v>
      </c>
      <c r="E163" s="4">
        <v>20</v>
      </c>
      <c r="F163" s="4">
        <v>150</v>
      </c>
    </row>
    <row r="164" spans="1:6" ht="15.6" x14ac:dyDescent="0.25">
      <c r="A164" s="7" t="s">
        <v>14</v>
      </c>
      <c r="B164" s="4" t="s">
        <v>127</v>
      </c>
      <c r="C164" s="4" t="s">
        <v>338</v>
      </c>
      <c r="D164" s="4" t="s">
        <v>339</v>
      </c>
      <c r="E164" s="4">
        <v>20</v>
      </c>
      <c r="F164" s="4">
        <v>150</v>
      </c>
    </row>
    <row r="165" spans="1:6" ht="15.6" x14ac:dyDescent="0.25">
      <c r="A165" s="7" t="s">
        <v>14</v>
      </c>
      <c r="B165" s="4" t="s">
        <v>367</v>
      </c>
      <c r="C165" s="4" t="s">
        <v>438</v>
      </c>
      <c r="D165" s="4" t="s">
        <v>439</v>
      </c>
      <c r="E165" s="4">
        <v>50</v>
      </c>
      <c r="F165" s="4">
        <v>680</v>
      </c>
    </row>
    <row r="166" spans="1:6" ht="15.6" x14ac:dyDescent="0.25">
      <c r="A166" s="7" t="s">
        <v>14</v>
      </c>
      <c r="B166" s="4" t="s">
        <v>398</v>
      </c>
      <c r="C166" s="4" t="s">
        <v>440</v>
      </c>
      <c r="D166" s="4" t="s">
        <v>441</v>
      </c>
      <c r="E166" s="4">
        <v>120</v>
      </c>
      <c r="F166" s="4">
        <v>550</v>
      </c>
    </row>
    <row r="167" spans="1:6" ht="15.6" x14ac:dyDescent="0.25">
      <c r="A167" s="7" t="s">
        <v>14</v>
      </c>
      <c r="B167" s="4" t="s">
        <v>118</v>
      </c>
      <c r="C167" s="4" t="s">
        <v>442</v>
      </c>
      <c r="D167" s="4" t="s">
        <v>443</v>
      </c>
      <c r="E167" s="4">
        <v>20</v>
      </c>
      <c r="F167" s="4">
        <v>100</v>
      </c>
    </row>
    <row r="168" spans="1:6" ht="15.6" x14ac:dyDescent="0.25">
      <c r="A168" s="7" t="s">
        <v>14</v>
      </c>
      <c r="B168" s="4" t="s">
        <v>398</v>
      </c>
      <c r="C168" s="4" t="s">
        <v>444</v>
      </c>
      <c r="D168" s="4" t="s">
        <v>445</v>
      </c>
      <c r="E168" s="4">
        <v>80</v>
      </c>
      <c r="F168" s="4">
        <v>550</v>
      </c>
    </row>
    <row r="169" spans="1:6" ht="15.6" x14ac:dyDescent="0.25">
      <c r="A169" s="7" t="s">
        <v>14</v>
      </c>
      <c r="B169" s="4" t="s">
        <v>446</v>
      </c>
      <c r="C169" s="4" t="s">
        <v>447</v>
      </c>
      <c r="D169" s="4" t="s">
        <v>448</v>
      </c>
      <c r="E169" s="4">
        <v>90</v>
      </c>
      <c r="F169" s="4">
        <v>280</v>
      </c>
    </row>
    <row r="170" spans="1:6" ht="15.6" x14ac:dyDescent="0.25">
      <c r="A170" s="7" t="s">
        <v>14</v>
      </c>
      <c r="B170" s="4" t="s">
        <v>118</v>
      </c>
      <c r="C170" s="4" t="s">
        <v>358</v>
      </c>
      <c r="D170" s="4" t="s">
        <v>359</v>
      </c>
      <c r="E170" s="4">
        <v>20</v>
      </c>
      <c r="F170" s="4">
        <v>100</v>
      </c>
    </row>
    <row r="171" spans="1:6" ht="15.6" x14ac:dyDescent="0.25">
      <c r="A171" s="7" t="s">
        <v>14</v>
      </c>
      <c r="B171" s="4" t="s">
        <v>127</v>
      </c>
      <c r="C171" s="4" t="s">
        <v>449</v>
      </c>
      <c r="D171" s="4" t="s">
        <v>450</v>
      </c>
      <c r="E171" s="4">
        <v>20</v>
      </c>
      <c r="F171" s="4">
        <v>150</v>
      </c>
    </row>
    <row r="172" spans="1:6" ht="15.6" x14ac:dyDescent="0.25">
      <c r="A172" s="7" t="s">
        <v>14</v>
      </c>
      <c r="B172" s="4" t="s">
        <v>398</v>
      </c>
      <c r="C172" s="4" t="s">
        <v>451</v>
      </c>
      <c r="D172" s="4" t="s">
        <v>452</v>
      </c>
      <c r="E172" s="4">
        <v>80</v>
      </c>
      <c r="F172" s="4">
        <v>550</v>
      </c>
    </row>
    <row r="173" spans="1:6" ht="15.6" x14ac:dyDescent="0.25">
      <c r="A173" s="7" t="s">
        <v>14</v>
      </c>
      <c r="B173" s="4" t="s">
        <v>127</v>
      </c>
      <c r="C173" s="4" t="s">
        <v>453</v>
      </c>
      <c r="D173" s="4" t="s">
        <v>454</v>
      </c>
      <c r="E173" s="4">
        <v>80</v>
      </c>
      <c r="F173" s="4">
        <v>1000</v>
      </c>
    </row>
    <row r="174" spans="1:6" ht="15.6" x14ac:dyDescent="0.25">
      <c r="A174" s="7" t="s">
        <v>14</v>
      </c>
      <c r="B174" s="4" t="s">
        <v>127</v>
      </c>
      <c r="C174" s="4" t="s">
        <v>455</v>
      </c>
      <c r="D174" s="4" t="s">
        <v>456</v>
      </c>
      <c r="E174" s="4">
        <v>20</v>
      </c>
      <c r="F174" s="4">
        <v>150</v>
      </c>
    </row>
    <row r="175" spans="1:6" ht="15.6" x14ac:dyDescent="0.25">
      <c r="A175" s="7" t="s">
        <v>14</v>
      </c>
      <c r="B175" s="4" t="s">
        <v>124</v>
      </c>
      <c r="C175" s="4" t="s">
        <v>457</v>
      </c>
      <c r="D175" s="4" t="s">
        <v>458</v>
      </c>
      <c r="E175" s="4">
        <v>90</v>
      </c>
      <c r="F175" s="4">
        <v>1296</v>
      </c>
    </row>
    <row r="176" spans="1:6" ht="15.6" x14ac:dyDescent="0.25">
      <c r="A176" s="7" t="s">
        <v>14</v>
      </c>
      <c r="B176" s="4" t="s">
        <v>459</v>
      </c>
      <c r="C176" s="4" t="s">
        <v>460</v>
      </c>
      <c r="D176" s="4" t="s">
        <v>461</v>
      </c>
      <c r="E176" s="4">
        <v>69</v>
      </c>
      <c r="F176" s="4">
        <v>79</v>
      </c>
    </row>
    <row r="177" spans="1:6" ht="15.6" x14ac:dyDescent="0.25">
      <c r="A177" s="7" t="s">
        <v>14</v>
      </c>
      <c r="B177" s="4" t="s">
        <v>140</v>
      </c>
      <c r="C177" s="4" t="s">
        <v>462</v>
      </c>
      <c r="D177" s="4" t="s">
        <v>463</v>
      </c>
      <c r="E177" s="4">
        <v>80</v>
      </c>
      <c r="F177" s="4">
        <v>380</v>
      </c>
    </row>
    <row r="178" spans="1:6" ht="15.6" x14ac:dyDescent="0.25">
      <c r="A178" s="7" t="s">
        <v>14</v>
      </c>
      <c r="B178" s="4" t="s">
        <v>464</v>
      </c>
      <c r="C178" s="4" t="s">
        <v>465</v>
      </c>
      <c r="D178" s="4" t="s">
        <v>466</v>
      </c>
      <c r="E178" s="4">
        <v>100</v>
      </c>
      <c r="F178" s="4">
        <v>260</v>
      </c>
    </row>
    <row r="179" spans="1:6" ht="15.6" x14ac:dyDescent="0.25">
      <c r="A179" s="7" t="s">
        <v>14</v>
      </c>
      <c r="B179" s="4" t="s">
        <v>127</v>
      </c>
      <c r="C179" s="4" t="s">
        <v>467</v>
      </c>
      <c r="D179" s="4" t="s">
        <v>468</v>
      </c>
      <c r="E179" s="4">
        <v>20</v>
      </c>
      <c r="F179" s="4">
        <v>150</v>
      </c>
    </row>
    <row r="180" spans="1:6" ht="15.6" x14ac:dyDescent="0.25">
      <c r="A180" s="7" t="s">
        <v>9</v>
      </c>
      <c r="B180" s="4" t="s">
        <v>469</v>
      </c>
      <c r="C180" s="4" t="s">
        <v>470</v>
      </c>
      <c r="D180" s="4" t="s">
        <v>471</v>
      </c>
      <c r="E180" s="4">
        <v>100</v>
      </c>
      <c r="F180" s="4">
        <v>380</v>
      </c>
    </row>
    <row r="181" spans="1:6" ht="15.6" x14ac:dyDescent="0.25">
      <c r="A181" s="7" t="s">
        <v>9</v>
      </c>
      <c r="B181" s="4" t="s">
        <v>367</v>
      </c>
      <c r="C181" s="4" t="s">
        <v>472</v>
      </c>
      <c r="D181" s="4" t="s">
        <v>473</v>
      </c>
      <c r="E181" s="4">
        <v>50</v>
      </c>
      <c r="F181" s="4">
        <v>680</v>
      </c>
    </row>
    <row r="182" spans="1:6" ht="15.6" x14ac:dyDescent="0.25">
      <c r="A182" s="7" t="s">
        <v>9</v>
      </c>
      <c r="B182" s="4" t="s">
        <v>474</v>
      </c>
      <c r="C182" s="4" t="s">
        <v>475</v>
      </c>
      <c r="D182" s="4" t="s">
        <v>476</v>
      </c>
      <c r="E182" s="4">
        <v>180</v>
      </c>
      <c r="F182" s="4">
        <v>38880</v>
      </c>
    </row>
    <row r="183" spans="1:6" ht="15.6" x14ac:dyDescent="0.25">
      <c r="A183" s="7" t="s">
        <v>9</v>
      </c>
      <c r="B183" s="4" t="s">
        <v>362</v>
      </c>
      <c r="C183" s="4" t="s">
        <v>363</v>
      </c>
      <c r="D183" s="4" t="s">
        <v>364</v>
      </c>
      <c r="E183" s="4">
        <v>80</v>
      </c>
      <c r="F183" s="4">
        <v>150</v>
      </c>
    </row>
    <row r="184" spans="1:6" ht="15.6" x14ac:dyDescent="0.25">
      <c r="A184" s="7" t="s">
        <v>9</v>
      </c>
      <c r="B184" s="4" t="s">
        <v>370</v>
      </c>
      <c r="C184" s="4" t="s">
        <v>477</v>
      </c>
      <c r="D184" s="4" t="s">
        <v>478</v>
      </c>
      <c r="E184" s="4">
        <v>80</v>
      </c>
      <c r="F184" s="4">
        <v>3240</v>
      </c>
    </row>
    <row r="185" spans="1:6" ht="15.6" x14ac:dyDescent="0.25">
      <c r="A185" s="7" t="s">
        <v>9</v>
      </c>
      <c r="B185" s="4" t="s">
        <v>280</v>
      </c>
      <c r="C185" s="4" t="s">
        <v>479</v>
      </c>
      <c r="D185" s="4" t="s">
        <v>480</v>
      </c>
      <c r="E185" s="4">
        <v>100</v>
      </c>
      <c r="F185" s="4">
        <v>1280</v>
      </c>
    </row>
    <row r="186" spans="1:6" ht="15.6" x14ac:dyDescent="0.25">
      <c r="A186" s="7" t="s">
        <v>9</v>
      </c>
      <c r="B186" s="4" t="s">
        <v>481</v>
      </c>
      <c r="C186" s="4" t="s">
        <v>482</v>
      </c>
      <c r="D186" s="4" t="s">
        <v>483</v>
      </c>
      <c r="E186" s="4">
        <v>50</v>
      </c>
      <c r="F186" s="4">
        <v>220</v>
      </c>
    </row>
    <row r="187" spans="1:6" ht="15.6" x14ac:dyDescent="0.25">
      <c r="A187" s="7" t="s">
        <v>9</v>
      </c>
      <c r="B187" s="4" t="s">
        <v>196</v>
      </c>
      <c r="C187" s="4" t="s">
        <v>365</v>
      </c>
      <c r="D187" s="4" t="s">
        <v>366</v>
      </c>
      <c r="E187" s="4">
        <v>100</v>
      </c>
      <c r="F187" s="4">
        <v>900</v>
      </c>
    </row>
    <row r="188" spans="1:6" ht="15.6" x14ac:dyDescent="0.25">
      <c r="A188" s="7" t="s">
        <v>9</v>
      </c>
      <c r="B188" s="4" t="s">
        <v>367</v>
      </c>
      <c r="C188" s="4" t="s">
        <v>368</v>
      </c>
      <c r="D188" s="4" t="s">
        <v>369</v>
      </c>
      <c r="E188" s="4">
        <v>50</v>
      </c>
      <c r="F188" s="4">
        <v>680</v>
      </c>
    </row>
    <row r="189" spans="1:6" ht="15.6" x14ac:dyDescent="0.25">
      <c r="A189" s="7" t="s">
        <v>9</v>
      </c>
      <c r="B189" s="4" t="s">
        <v>193</v>
      </c>
      <c r="C189" s="4" t="s">
        <v>484</v>
      </c>
      <c r="D189" s="4" t="s">
        <v>485</v>
      </c>
      <c r="E189" s="4">
        <v>280</v>
      </c>
      <c r="F189" s="4">
        <v>880</v>
      </c>
    </row>
    <row r="190" spans="1:6" ht="15.6" x14ac:dyDescent="0.25">
      <c r="A190" s="7" t="s">
        <v>9</v>
      </c>
      <c r="B190" s="4" t="s">
        <v>370</v>
      </c>
      <c r="C190" s="4" t="s">
        <v>371</v>
      </c>
      <c r="D190" s="4" t="s">
        <v>372</v>
      </c>
      <c r="E190" s="4">
        <v>120</v>
      </c>
      <c r="F190" s="4">
        <v>690</v>
      </c>
    </row>
    <row r="191" spans="1:6" ht="15.6" x14ac:dyDescent="0.25">
      <c r="A191" s="7" t="s">
        <v>9</v>
      </c>
      <c r="B191" s="4" t="s">
        <v>104</v>
      </c>
      <c r="C191" s="4" t="s">
        <v>486</v>
      </c>
      <c r="D191" s="4" t="s">
        <v>487</v>
      </c>
      <c r="E191" s="4">
        <v>50</v>
      </c>
      <c r="F191" s="4">
        <v>220</v>
      </c>
    </row>
    <row r="192" spans="1:6" ht="15.6" x14ac:dyDescent="0.25">
      <c r="A192" s="7" t="s">
        <v>9</v>
      </c>
      <c r="B192" s="4" t="s">
        <v>488</v>
      </c>
      <c r="C192" s="4" t="s">
        <v>489</v>
      </c>
      <c r="D192" s="4" t="s">
        <v>490</v>
      </c>
      <c r="E192" s="4">
        <v>50</v>
      </c>
      <c r="F192" s="4">
        <v>300</v>
      </c>
    </row>
    <row r="193" spans="1:6" ht="15.6" x14ac:dyDescent="0.25">
      <c r="A193" s="7" t="s">
        <v>9</v>
      </c>
      <c r="B193" s="4" t="s">
        <v>491</v>
      </c>
      <c r="C193" s="4" t="s">
        <v>492</v>
      </c>
      <c r="D193" s="4" t="s">
        <v>493</v>
      </c>
      <c r="E193" s="4">
        <v>40</v>
      </c>
      <c r="F193" s="4">
        <v>430</v>
      </c>
    </row>
    <row r="194" spans="1:6" ht="15.6" x14ac:dyDescent="0.25">
      <c r="A194" s="7" t="s">
        <v>9</v>
      </c>
      <c r="B194" s="4" t="s">
        <v>235</v>
      </c>
      <c r="C194" s="4" t="s">
        <v>494</v>
      </c>
      <c r="D194" s="4" t="s">
        <v>495</v>
      </c>
      <c r="E194" s="4">
        <v>180</v>
      </c>
      <c r="F194" s="4">
        <v>680</v>
      </c>
    </row>
    <row r="195" spans="1:6" ht="15.6" x14ac:dyDescent="0.25">
      <c r="A195" s="7" t="s">
        <v>9</v>
      </c>
      <c r="B195" s="4" t="s">
        <v>496</v>
      </c>
      <c r="C195" s="4" t="s">
        <v>497</v>
      </c>
      <c r="D195" s="4" t="s">
        <v>498</v>
      </c>
      <c r="E195" s="4">
        <v>80</v>
      </c>
      <c r="F195" s="4">
        <v>680</v>
      </c>
    </row>
    <row r="196" spans="1:6" ht="15.6" x14ac:dyDescent="0.25">
      <c r="A196" s="7" t="s">
        <v>9</v>
      </c>
      <c r="B196" s="4" t="s">
        <v>499</v>
      </c>
      <c r="C196" s="4" t="s">
        <v>500</v>
      </c>
      <c r="D196" s="4" t="s">
        <v>501</v>
      </c>
      <c r="E196" s="4">
        <v>180</v>
      </c>
      <c r="F196" s="4">
        <v>1126</v>
      </c>
    </row>
    <row r="197" spans="1:6" ht="15.6" x14ac:dyDescent="0.25">
      <c r="A197" s="7" t="s">
        <v>9</v>
      </c>
      <c r="B197" s="4" t="s">
        <v>370</v>
      </c>
      <c r="C197" s="4" t="s">
        <v>502</v>
      </c>
      <c r="D197" s="4" t="s">
        <v>503</v>
      </c>
      <c r="E197" s="4">
        <v>180</v>
      </c>
      <c r="F197" s="4">
        <v>1500</v>
      </c>
    </row>
    <row r="198" spans="1:6" ht="15.6" x14ac:dyDescent="0.25">
      <c r="A198" s="7" t="s">
        <v>9</v>
      </c>
      <c r="B198" s="4" t="s">
        <v>196</v>
      </c>
      <c r="C198" s="4" t="s">
        <v>504</v>
      </c>
      <c r="D198" s="4" t="s">
        <v>505</v>
      </c>
      <c r="E198" s="4">
        <v>180</v>
      </c>
      <c r="F198" s="4">
        <v>980</v>
      </c>
    </row>
    <row r="199" spans="1:6" ht="15.6" x14ac:dyDescent="0.25">
      <c r="A199" s="7" t="s">
        <v>9</v>
      </c>
      <c r="B199" s="4" t="s">
        <v>469</v>
      </c>
      <c r="C199" s="4" t="s">
        <v>506</v>
      </c>
      <c r="D199" s="4" t="s">
        <v>507</v>
      </c>
      <c r="E199" s="4">
        <v>399</v>
      </c>
      <c r="F199" s="4">
        <v>499</v>
      </c>
    </row>
    <row r="200" spans="1:6" ht="15.6" x14ac:dyDescent="0.25">
      <c r="A200" s="7" t="s">
        <v>9</v>
      </c>
      <c r="B200" s="4" t="s">
        <v>373</v>
      </c>
      <c r="C200" s="4" t="s">
        <v>374</v>
      </c>
      <c r="D200" s="4" t="s">
        <v>375</v>
      </c>
      <c r="E200" s="4">
        <v>80</v>
      </c>
      <c r="F200" s="4">
        <v>684</v>
      </c>
    </row>
    <row r="201" spans="1:6" ht="15.6" x14ac:dyDescent="0.25">
      <c r="A201" s="7" t="s">
        <v>9</v>
      </c>
      <c r="B201" s="4" t="s">
        <v>469</v>
      </c>
      <c r="C201" s="4" t="s">
        <v>508</v>
      </c>
      <c r="D201" s="4" t="s">
        <v>509</v>
      </c>
      <c r="E201" s="4">
        <v>100</v>
      </c>
      <c r="F201" s="4">
        <v>380</v>
      </c>
    </row>
    <row r="202" spans="1:6" ht="15.6" x14ac:dyDescent="0.25">
      <c r="A202" s="7" t="s">
        <v>9</v>
      </c>
      <c r="B202" s="4" t="s">
        <v>228</v>
      </c>
      <c r="C202" s="4" t="s">
        <v>510</v>
      </c>
      <c r="D202" s="4" t="s">
        <v>511</v>
      </c>
      <c r="E202" s="4">
        <v>85</v>
      </c>
      <c r="F202" s="4">
        <v>1085</v>
      </c>
    </row>
    <row r="203" spans="1:6" ht="15.6" x14ac:dyDescent="0.25">
      <c r="A203" s="7" t="s">
        <v>9</v>
      </c>
      <c r="B203" s="4" t="s">
        <v>391</v>
      </c>
      <c r="C203" s="4" t="s">
        <v>512</v>
      </c>
      <c r="D203" s="4" t="s">
        <v>513</v>
      </c>
      <c r="E203" s="4">
        <v>80</v>
      </c>
      <c r="F203" s="4">
        <v>2160</v>
      </c>
    </row>
    <row r="204" spans="1:6" ht="15.6" x14ac:dyDescent="0.25">
      <c r="A204" s="7" t="s">
        <v>9</v>
      </c>
      <c r="B204" s="4" t="s">
        <v>488</v>
      </c>
      <c r="C204" s="4" t="s">
        <v>514</v>
      </c>
      <c r="D204" s="4" t="s">
        <v>515</v>
      </c>
      <c r="E204" s="4">
        <v>50</v>
      </c>
      <c r="F204" s="4">
        <v>300</v>
      </c>
    </row>
    <row r="205" spans="1:6" ht="15.6" x14ac:dyDescent="0.25">
      <c r="A205" s="7" t="s">
        <v>9</v>
      </c>
      <c r="B205" s="4" t="s">
        <v>228</v>
      </c>
      <c r="C205" s="4" t="s">
        <v>516</v>
      </c>
      <c r="D205" s="4" t="s">
        <v>517</v>
      </c>
      <c r="E205" s="4">
        <v>180</v>
      </c>
      <c r="F205" s="4">
        <v>1080</v>
      </c>
    </row>
    <row r="206" spans="1:6" ht="15.6" x14ac:dyDescent="0.25">
      <c r="A206" s="7" t="s">
        <v>9</v>
      </c>
      <c r="B206" s="4" t="s">
        <v>376</v>
      </c>
      <c r="C206" s="4" t="s">
        <v>377</v>
      </c>
      <c r="D206" s="4" t="s">
        <v>378</v>
      </c>
      <c r="E206" s="4">
        <v>480</v>
      </c>
      <c r="F206" s="4">
        <v>980</v>
      </c>
    </row>
    <row r="207" spans="1:6" ht="15.6" x14ac:dyDescent="0.25">
      <c r="A207" s="7" t="s">
        <v>9</v>
      </c>
      <c r="B207" s="4" t="s">
        <v>469</v>
      </c>
      <c r="C207" s="4" t="s">
        <v>518</v>
      </c>
      <c r="D207" s="4" t="s">
        <v>519</v>
      </c>
      <c r="E207" s="4">
        <v>100</v>
      </c>
      <c r="F207" s="4">
        <v>380</v>
      </c>
    </row>
    <row r="208" spans="1:6" ht="15.6" x14ac:dyDescent="0.25">
      <c r="A208" s="7" t="s">
        <v>9</v>
      </c>
      <c r="B208" s="4" t="s">
        <v>379</v>
      </c>
      <c r="C208" s="4" t="s">
        <v>380</v>
      </c>
      <c r="D208" s="4" t="s">
        <v>381</v>
      </c>
      <c r="E208" s="4">
        <v>90</v>
      </c>
      <c r="F208" s="4">
        <v>660</v>
      </c>
    </row>
    <row r="209" spans="1:6" ht="15.6" x14ac:dyDescent="0.25">
      <c r="A209" s="7" t="s">
        <v>9</v>
      </c>
      <c r="B209" s="4" t="s">
        <v>403</v>
      </c>
      <c r="C209" s="4" t="s">
        <v>520</v>
      </c>
      <c r="D209" s="4" t="s">
        <v>521</v>
      </c>
      <c r="E209" s="4">
        <v>80</v>
      </c>
      <c r="F209" s="4">
        <v>700</v>
      </c>
    </row>
    <row r="210" spans="1:6" ht="15.6" x14ac:dyDescent="0.25">
      <c r="A210" s="7" t="s">
        <v>9</v>
      </c>
      <c r="B210" s="4" t="s">
        <v>391</v>
      </c>
      <c r="C210" s="4" t="s">
        <v>522</v>
      </c>
      <c r="D210" s="4" t="s">
        <v>523</v>
      </c>
      <c r="E210" s="4">
        <v>80</v>
      </c>
      <c r="F210" s="4">
        <v>2160</v>
      </c>
    </row>
    <row r="211" spans="1:6" ht="15.6" x14ac:dyDescent="0.25">
      <c r="A211" s="7" t="s">
        <v>9</v>
      </c>
      <c r="B211" s="4" t="s">
        <v>391</v>
      </c>
      <c r="C211" s="4" t="s">
        <v>524</v>
      </c>
      <c r="D211" s="4" t="s">
        <v>525</v>
      </c>
      <c r="E211" s="4">
        <v>80</v>
      </c>
      <c r="F211" s="4">
        <v>2160</v>
      </c>
    </row>
    <row r="212" spans="1:6" ht="15.6" x14ac:dyDescent="0.25">
      <c r="A212" s="7" t="s">
        <v>9</v>
      </c>
      <c r="B212" s="4" t="s">
        <v>496</v>
      </c>
      <c r="C212" s="4" t="s">
        <v>526</v>
      </c>
      <c r="D212" s="4" t="s">
        <v>527</v>
      </c>
      <c r="E212" s="4">
        <v>40</v>
      </c>
      <c r="F212" s="4">
        <v>680</v>
      </c>
    </row>
    <row r="213" spans="1:6" ht="15.6" x14ac:dyDescent="0.25">
      <c r="A213" s="7" t="s">
        <v>9</v>
      </c>
      <c r="B213" s="4" t="s">
        <v>124</v>
      </c>
      <c r="C213" s="4" t="s">
        <v>382</v>
      </c>
      <c r="D213" s="4" t="s">
        <v>383</v>
      </c>
      <c r="E213" s="4">
        <v>50</v>
      </c>
      <c r="F213" s="4">
        <v>540</v>
      </c>
    </row>
    <row r="214" spans="1:6" ht="15.6" x14ac:dyDescent="0.25">
      <c r="A214" s="7" t="s">
        <v>9</v>
      </c>
      <c r="B214" s="4" t="s">
        <v>528</v>
      </c>
      <c r="C214" s="4" t="s">
        <v>529</v>
      </c>
      <c r="D214" s="4" t="s">
        <v>530</v>
      </c>
      <c r="E214" s="4">
        <v>50</v>
      </c>
      <c r="F214" s="4">
        <v>1140</v>
      </c>
    </row>
    <row r="215" spans="1:6" ht="15.6" x14ac:dyDescent="0.25">
      <c r="A215" s="7" t="s">
        <v>9</v>
      </c>
      <c r="B215" s="4" t="s">
        <v>531</v>
      </c>
      <c r="C215" s="4" t="s">
        <v>532</v>
      </c>
      <c r="D215" s="4" t="s">
        <v>533</v>
      </c>
      <c r="E215" s="4">
        <v>100</v>
      </c>
      <c r="F215" s="4">
        <v>1260</v>
      </c>
    </row>
    <row r="216" spans="1:6" ht="15.6" x14ac:dyDescent="0.25">
      <c r="A216" s="7" t="s">
        <v>9</v>
      </c>
      <c r="B216" s="4" t="s">
        <v>384</v>
      </c>
      <c r="C216" s="4" t="s">
        <v>385</v>
      </c>
      <c r="D216" s="4" t="s">
        <v>386</v>
      </c>
      <c r="E216" s="4">
        <v>68</v>
      </c>
      <c r="F216" s="4">
        <v>238</v>
      </c>
    </row>
    <row r="217" spans="1:6" ht="15.6" x14ac:dyDescent="0.25">
      <c r="A217" s="7" t="s">
        <v>9</v>
      </c>
      <c r="B217" s="4" t="s">
        <v>208</v>
      </c>
      <c r="C217" s="4" t="s">
        <v>534</v>
      </c>
      <c r="D217" s="4" t="s">
        <v>535</v>
      </c>
      <c r="E217" s="4">
        <v>100</v>
      </c>
      <c r="F217" s="4">
        <v>880</v>
      </c>
    </row>
    <row r="218" spans="1:6" ht="15.6" x14ac:dyDescent="0.25">
      <c r="A218" s="7" t="s">
        <v>9</v>
      </c>
      <c r="B218" s="4" t="s">
        <v>280</v>
      </c>
      <c r="C218" s="4" t="s">
        <v>387</v>
      </c>
      <c r="D218" s="4" t="s">
        <v>388</v>
      </c>
      <c r="E218" s="4">
        <v>99</v>
      </c>
      <c r="F218" s="4">
        <v>1156</v>
      </c>
    </row>
    <row r="219" spans="1:6" ht="15.6" x14ac:dyDescent="0.25">
      <c r="A219" s="7" t="s">
        <v>9</v>
      </c>
      <c r="B219" s="4" t="s">
        <v>536</v>
      </c>
      <c r="C219" s="4" t="s">
        <v>537</v>
      </c>
      <c r="D219" s="4" t="s">
        <v>538</v>
      </c>
      <c r="E219" s="4">
        <v>80</v>
      </c>
      <c r="F219" s="4">
        <v>460</v>
      </c>
    </row>
    <row r="220" spans="1:6" ht="15.6" x14ac:dyDescent="0.25">
      <c r="A220" s="7" t="s">
        <v>9</v>
      </c>
      <c r="B220" s="4" t="s">
        <v>193</v>
      </c>
      <c r="C220" s="4" t="s">
        <v>389</v>
      </c>
      <c r="D220" s="4" t="s">
        <v>390</v>
      </c>
      <c r="E220" s="4">
        <v>180</v>
      </c>
      <c r="F220" s="4">
        <v>980</v>
      </c>
    </row>
    <row r="221" spans="1:6" ht="15.6" x14ac:dyDescent="0.25">
      <c r="A221" s="7" t="s">
        <v>9</v>
      </c>
      <c r="B221" s="4" t="s">
        <v>469</v>
      </c>
      <c r="C221" s="4" t="s">
        <v>539</v>
      </c>
      <c r="D221" s="4" t="s">
        <v>540</v>
      </c>
      <c r="E221" s="4">
        <v>100</v>
      </c>
      <c r="F221" s="4">
        <v>380</v>
      </c>
    </row>
    <row r="222" spans="1:6" ht="15.6" x14ac:dyDescent="0.25">
      <c r="A222" s="7" t="s">
        <v>9</v>
      </c>
      <c r="B222" s="4" t="s">
        <v>541</v>
      </c>
      <c r="C222" s="4" t="s">
        <v>542</v>
      </c>
      <c r="D222" s="4" t="s">
        <v>543</v>
      </c>
      <c r="E222" s="4">
        <v>50</v>
      </c>
      <c r="F222" s="4">
        <v>280</v>
      </c>
    </row>
    <row r="223" spans="1:6" ht="15.6" x14ac:dyDescent="0.25">
      <c r="A223" s="7" t="s">
        <v>9</v>
      </c>
      <c r="B223" s="4" t="s">
        <v>426</v>
      </c>
      <c r="C223" s="4" t="s">
        <v>544</v>
      </c>
      <c r="D223" s="4" t="s">
        <v>545</v>
      </c>
      <c r="E223" s="4">
        <v>99</v>
      </c>
      <c r="F223" s="4">
        <v>580</v>
      </c>
    </row>
    <row r="224" spans="1:6" ht="15.6" x14ac:dyDescent="0.25">
      <c r="A224" s="7" t="s">
        <v>9</v>
      </c>
      <c r="B224" s="4" t="s">
        <v>391</v>
      </c>
      <c r="C224" s="4" t="s">
        <v>392</v>
      </c>
      <c r="D224" s="4" t="s">
        <v>393</v>
      </c>
      <c r="E224" s="4">
        <v>80</v>
      </c>
      <c r="F224" s="4">
        <v>960</v>
      </c>
    </row>
    <row r="225" spans="1:6" ht="15.6" x14ac:dyDescent="0.25">
      <c r="A225" s="7" t="s">
        <v>9</v>
      </c>
      <c r="B225" s="4" t="s">
        <v>130</v>
      </c>
      <c r="C225" s="4" t="s">
        <v>394</v>
      </c>
      <c r="D225" s="4" t="s">
        <v>395</v>
      </c>
      <c r="E225" s="4">
        <v>100</v>
      </c>
      <c r="F225" s="4">
        <v>1000</v>
      </c>
    </row>
    <row r="226" spans="1:6" ht="15.6" x14ac:dyDescent="0.25">
      <c r="A226" s="7" t="s">
        <v>9</v>
      </c>
      <c r="B226" s="4" t="s">
        <v>124</v>
      </c>
      <c r="C226" s="4" t="s">
        <v>396</v>
      </c>
      <c r="D226" s="4" t="s">
        <v>397</v>
      </c>
      <c r="E226" s="4">
        <v>100</v>
      </c>
      <c r="F226" s="4">
        <v>1500</v>
      </c>
    </row>
    <row r="227" spans="1:6" ht="15.6" x14ac:dyDescent="0.25">
      <c r="A227" s="7" t="s">
        <v>9</v>
      </c>
      <c r="B227" s="4" t="s">
        <v>488</v>
      </c>
      <c r="C227" s="4" t="s">
        <v>546</v>
      </c>
      <c r="D227" s="4" t="s">
        <v>547</v>
      </c>
      <c r="E227" s="4">
        <v>100</v>
      </c>
      <c r="F227" s="4">
        <v>1000</v>
      </c>
    </row>
    <row r="228" spans="1:6" ht="15.6" x14ac:dyDescent="0.25">
      <c r="A228" s="7" t="s">
        <v>9</v>
      </c>
      <c r="B228" s="4" t="s">
        <v>548</v>
      </c>
      <c r="C228" s="4" t="s">
        <v>549</v>
      </c>
      <c r="D228" s="4" t="s">
        <v>550</v>
      </c>
      <c r="E228" s="4">
        <v>100</v>
      </c>
      <c r="F228" s="4">
        <v>500</v>
      </c>
    </row>
    <row r="229" spans="1:6" ht="15.6" x14ac:dyDescent="0.25">
      <c r="A229" s="7" t="s">
        <v>9</v>
      </c>
      <c r="B229" s="4" t="s">
        <v>228</v>
      </c>
      <c r="C229" s="4" t="s">
        <v>551</v>
      </c>
      <c r="D229" s="4" t="s">
        <v>552</v>
      </c>
      <c r="E229" s="4">
        <v>100</v>
      </c>
      <c r="F229" s="4">
        <v>1088</v>
      </c>
    </row>
    <row r="230" spans="1:6" ht="15.6" x14ac:dyDescent="0.25">
      <c r="A230" s="7" t="s">
        <v>9</v>
      </c>
      <c r="B230" s="4" t="s">
        <v>488</v>
      </c>
      <c r="C230" s="4" t="s">
        <v>553</v>
      </c>
      <c r="D230" s="4" t="s">
        <v>554</v>
      </c>
      <c r="E230" s="4">
        <v>50</v>
      </c>
      <c r="F230" s="4">
        <v>300</v>
      </c>
    </row>
    <row r="231" spans="1:6" ht="15.6" x14ac:dyDescent="0.25">
      <c r="A231" s="7" t="s">
        <v>9</v>
      </c>
      <c r="B231" s="4" t="s">
        <v>280</v>
      </c>
      <c r="C231" s="4" t="s">
        <v>555</v>
      </c>
      <c r="D231" s="4" t="s">
        <v>556</v>
      </c>
      <c r="E231" s="4">
        <v>380</v>
      </c>
      <c r="F231" s="4">
        <v>4699</v>
      </c>
    </row>
    <row r="232" spans="1:6" ht="15.6" x14ac:dyDescent="0.25">
      <c r="A232" s="7" t="s">
        <v>9</v>
      </c>
      <c r="B232" s="4" t="s">
        <v>280</v>
      </c>
      <c r="C232" s="4" t="s">
        <v>557</v>
      </c>
      <c r="D232" s="4" t="s">
        <v>558</v>
      </c>
      <c r="E232" s="4">
        <v>99</v>
      </c>
      <c r="F232" s="4">
        <v>1299</v>
      </c>
    </row>
    <row r="233" spans="1:6" ht="15.6" x14ac:dyDescent="0.25">
      <c r="A233" s="7" t="s">
        <v>9</v>
      </c>
      <c r="B233" s="4" t="s">
        <v>398</v>
      </c>
      <c r="C233" s="4" t="s">
        <v>399</v>
      </c>
      <c r="D233" s="4" t="s">
        <v>400</v>
      </c>
      <c r="E233" s="4">
        <v>80</v>
      </c>
      <c r="F233" s="4">
        <v>550</v>
      </c>
    </row>
    <row r="234" spans="1:6" ht="15.6" x14ac:dyDescent="0.25">
      <c r="A234" s="7" t="s">
        <v>9</v>
      </c>
      <c r="B234" s="4" t="s">
        <v>223</v>
      </c>
      <c r="C234" s="4" t="s">
        <v>559</v>
      </c>
      <c r="D234" s="4" t="s">
        <v>560</v>
      </c>
      <c r="E234" s="4">
        <v>180</v>
      </c>
      <c r="F234" s="4">
        <v>320</v>
      </c>
    </row>
    <row r="235" spans="1:6" ht="15.6" x14ac:dyDescent="0.25">
      <c r="A235" s="7" t="s">
        <v>9</v>
      </c>
      <c r="B235" s="4" t="s">
        <v>104</v>
      </c>
      <c r="C235" s="4" t="s">
        <v>561</v>
      </c>
      <c r="D235" s="4" t="s">
        <v>562</v>
      </c>
      <c r="E235" s="4">
        <v>50</v>
      </c>
      <c r="F235" s="4">
        <v>220</v>
      </c>
    </row>
    <row r="236" spans="1:6" ht="15.6" x14ac:dyDescent="0.25">
      <c r="A236" s="7" t="s">
        <v>9</v>
      </c>
      <c r="B236" s="4" t="s">
        <v>469</v>
      </c>
      <c r="C236" s="4" t="s">
        <v>563</v>
      </c>
      <c r="D236" s="4" t="s">
        <v>564</v>
      </c>
      <c r="E236" s="4">
        <v>100</v>
      </c>
      <c r="F236" s="4">
        <v>380</v>
      </c>
    </row>
    <row r="237" spans="1:6" ht="15.6" x14ac:dyDescent="0.25">
      <c r="A237" s="7" t="s">
        <v>9</v>
      </c>
      <c r="B237" s="4" t="s">
        <v>280</v>
      </c>
      <c r="C237" s="4" t="s">
        <v>565</v>
      </c>
      <c r="D237" s="4" t="s">
        <v>566</v>
      </c>
      <c r="E237" s="4">
        <v>99</v>
      </c>
      <c r="F237" s="4">
        <v>680</v>
      </c>
    </row>
    <row r="238" spans="1:6" ht="15.6" x14ac:dyDescent="0.25">
      <c r="A238" s="7" t="s">
        <v>9</v>
      </c>
      <c r="B238" s="4" t="s">
        <v>367</v>
      </c>
      <c r="C238" s="4" t="s">
        <v>401</v>
      </c>
      <c r="D238" s="4" t="s">
        <v>402</v>
      </c>
      <c r="E238" s="4">
        <v>50</v>
      </c>
      <c r="F238" s="4">
        <v>680</v>
      </c>
    </row>
    <row r="239" spans="1:6" ht="15.6" x14ac:dyDescent="0.25">
      <c r="A239" s="7" t="s">
        <v>9</v>
      </c>
      <c r="B239" s="4" t="s">
        <v>488</v>
      </c>
      <c r="C239" s="4" t="s">
        <v>567</v>
      </c>
      <c r="D239" s="4" t="s">
        <v>568</v>
      </c>
      <c r="E239" s="4">
        <v>50</v>
      </c>
      <c r="F239" s="4">
        <v>300</v>
      </c>
    </row>
    <row r="240" spans="1:6" ht="15.6" x14ac:dyDescent="0.25">
      <c r="A240" s="7" t="s">
        <v>9</v>
      </c>
      <c r="B240" s="4" t="s">
        <v>235</v>
      </c>
      <c r="C240" s="4" t="s">
        <v>569</v>
      </c>
      <c r="D240" s="4" t="s">
        <v>570</v>
      </c>
      <c r="E240" s="4">
        <v>200</v>
      </c>
      <c r="F240" s="4">
        <v>880</v>
      </c>
    </row>
    <row r="241" spans="1:6" ht="15.6" x14ac:dyDescent="0.25">
      <c r="A241" s="7" t="s">
        <v>9</v>
      </c>
      <c r="B241" s="4" t="s">
        <v>214</v>
      </c>
      <c r="C241" s="4" t="s">
        <v>571</v>
      </c>
      <c r="D241" s="4" t="s">
        <v>572</v>
      </c>
      <c r="E241" s="4">
        <v>99</v>
      </c>
      <c r="F241" s="4">
        <v>816</v>
      </c>
    </row>
    <row r="242" spans="1:6" ht="15.6" x14ac:dyDescent="0.25">
      <c r="A242" s="7" t="s">
        <v>11</v>
      </c>
      <c r="B242" s="4" t="s">
        <v>573</v>
      </c>
      <c r="C242" s="4" t="s">
        <v>574</v>
      </c>
      <c r="D242" s="4" t="s">
        <v>575</v>
      </c>
      <c r="E242" s="4">
        <v>20</v>
      </c>
      <c r="F242" s="4">
        <v>200</v>
      </c>
    </row>
    <row r="243" spans="1:6" ht="15.6" x14ac:dyDescent="0.25">
      <c r="A243" s="7" t="s">
        <v>11</v>
      </c>
      <c r="B243" s="4" t="s">
        <v>576</v>
      </c>
      <c r="C243" s="4" t="s">
        <v>577</v>
      </c>
      <c r="D243" s="4" t="s">
        <v>578</v>
      </c>
      <c r="E243" s="4">
        <v>20</v>
      </c>
      <c r="F243" s="4">
        <v>800</v>
      </c>
    </row>
    <row r="244" spans="1:6" ht="15.6" x14ac:dyDescent="0.25">
      <c r="A244" s="7" t="s">
        <v>11</v>
      </c>
      <c r="B244" s="4" t="s">
        <v>579</v>
      </c>
      <c r="C244" s="4" t="s">
        <v>580</v>
      </c>
      <c r="D244" s="4" t="s">
        <v>581</v>
      </c>
      <c r="E244" s="4">
        <v>20</v>
      </c>
      <c r="F244" s="4">
        <v>1000</v>
      </c>
    </row>
    <row r="245" spans="1:6" ht="15.6" x14ac:dyDescent="0.25">
      <c r="A245" s="7" t="s">
        <v>11</v>
      </c>
      <c r="B245" s="4" t="s">
        <v>582</v>
      </c>
      <c r="C245" s="4" t="s">
        <v>583</v>
      </c>
      <c r="D245" s="4" t="s">
        <v>584</v>
      </c>
      <c r="E245" s="4">
        <v>100</v>
      </c>
      <c r="F245" s="4">
        <v>600</v>
      </c>
    </row>
    <row r="246" spans="1:6" ht="15.6" x14ac:dyDescent="0.25">
      <c r="A246" s="7" t="s">
        <v>11</v>
      </c>
      <c r="B246" s="4" t="s">
        <v>193</v>
      </c>
      <c r="C246" s="4" t="s">
        <v>585</v>
      </c>
      <c r="D246" s="4" t="s">
        <v>586</v>
      </c>
      <c r="E246" s="4">
        <v>280</v>
      </c>
      <c r="F246" s="4">
        <v>1280</v>
      </c>
    </row>
    <row r="247" spans="1:6" ht="15.6" x14ac:dyDescent="0.25">
      <c r="A247" s="7" t="s">
        <v>11</v>
      </c>
      <c r="B247" s="4" t="s">
        <v>252</v>
      </c>
      <c r="C247" s="4" t="s">
        <v>587</v>
      </c>
      <c r="D247" s="4" t="s">
        <v>588</v>
      </c>
      <c r="E247" s="4">
        <v>80</v>
      </c>
      <c r="F247" s="4">
        <v>1080</v>
      </c>
    </row>
    <row r="248" spans="1:6" ht="15.6" x14ac:dyDescent="0.25">
      <c r="A248" s="7" t="s">
        <v>11</v>
      </c>
      <c r="B248" s="4" t="s">
        <v>589</v>
      </c>
      <c r="C248" s="4" t="s">
        <v>590</v>
      </c>
      <c r="D248" s="4" t="s">
        <v>591</v>
      </c>
      <c r="E248" s="4">
        <v>380</v>
      </c>
      <c r="F248" s="4">
        <v>980</v>
      </c>
    </row>
    <row r="249" spans="1:6" ht="15.6" x14ac:dyDescent="0.25">
      <c r="A249" s="7" t="s">
        <v>11</v>
      </c>
      <c r="B249" s="4" t="s">
        <v>592</v>
      </c>
      <c r="C249" s="4" t="s">
        <v>593</v>
      </c>
      <c r="D249" s="4" t="s">
        <v>594</v>
      </c>
      <c r="E249" s="4">
        <v>50</v>
      </c>
      <c r="F249" s="4">
        <v>180</v>
      </c>
    </row>
    <row r="250" spans="1:6" ht="15.6" x14ac:dyDescent="0.25">
      <c r="A250" s="7" t="s">
        <v>11</v>
      </c>
      <c r="B250" s="4" t="s">
        <v>379</v>
      </c>
      <c r="C250" s="4" t="s">
        <v>595</v>
      </c>
      <c r="D250" s="4" t="s">
        <v>596</v>
      </c>
      <c r="E250" s="4">
        <v>60</v>
      </c>
      <c r="F250" s="4">
        <v>360</v>
      </c>
    </row>
    <row r="251" spans="1:6" ht="15.6" x14ac:dyDescent="0.25">
      <c r="A251" s="7" t="s">
        <v>11</v>
      </c>
      <c r="B251" s="4" t="s">
        <v>597</v>
      </c>
      <c r="C251" s="4" t="s">
        <v>598</v>
      </c>
      <c r="D251" s="4" t="s">
        <v>599</v>
      </c>
      <c r="E251" s="4">
        <v>50</v>
      </c>
      <c r="F251" s="4">
        <v>180</v>
      </c>
    </row>
    <row r="252" spans="1:6" ht="15.6" x14ac:dyDescent="0.25">
      <c r="A252" s="7" t="s">
        <v>11</v>
      </c>
      <c r="B252" s="4" t="s">
        <v>193</v>
      </c>
      <c r="C252" s="4" t="s">
        <v>600</v>
      </c>
      <c r="D252" s="4" t="s">
        <v>601</v>
      </c>
      <c r="E252" s="4">
        <v>180</v>
      </c>
      <c r="F252" s="4">
        <v>680</v>
      </c>
    </row>
    <row r="253" spans="1:6" ht="15.6" x14ac:dyDescent="0.25">
      <c r="A253" s="7" t="s">
        <v>11</v>
      </c>
      <c r="B253" s="4" t="s">
        <v>602</v>
      </c>
      <c r="C253" s="4" t="s">
        <v>603</v>
      </c>
      <c r="D253" s="4" t="s">
        <v>604</v>
      </c>
      <c r="E253" s="4">
        <v>60</v>
      </c>
      <c r="F253" s="4">
        <v>120</v>
      </c>
    </row>
    <row r="254" spans="1:6" ht="15.6" x14ac:dyDescent="0.25">
      <c r="A254" s="7" t="s">
        <v>11</v>
      </c>
      <c r="B254" s="4" t="s">
        <v>193</v>
      </c>
      <c r="C254" s="4" t="s">
        <v>605</v>
      </c>
      <c r="D254" s="4" t="s">
        <v>606</v>
      </c>
      <c r="E254" s="4">
        <v>180</v>
      </c>
      <c r="F254" s="4">
        <v>1000</v>
      </c>
    </row>
    <row r="255" spans="1:6" ht="15.6" x14ac:dyDescent="0.25">
      <c r="A255" s="7" t="s">
        <v>11</v>
      </c>
      <c r="B255" s="4" t="s">
        <v>592</v>
      </c>
      <c r="C255" s="4" t="s">
        <v>597</v>
      </c>
      <c r="D255" s="4" t="s">
        <v>607</v>
      </c>
      <c r="E255" s="4">
        <v>60</v>
      </c>
      <c r="F255" s="4">
        <v>680</v>
      </c>
    </row>
    <row r="256" spans="1:6" ht="15.6" x14ac:dyDescent="0.25">
      <c r="A256" s="7" t="s">
        <v>11</v>
      </c>
      <c r="B256" s="4" t="s">
        <v>608</v>
      </c>
      <c r="C256" s="4" t="s">
        <v>609</v>
      </c>
      <c r="D256" s="4" t="s">
        <v>610</v>
      </c>
      <c r="E256" s="4">
        <v>50</v>
      </c>
      <c r="F256" s="4">
        <v>800</v>
      </c>
    </row>
    <row r="257" spans="1:6" ht="15.6" x14ac:dyDescent="0.25">
      <c r="A257" s="7" t="s">
        <v>11</v>
      </c>
      <c r="B257" s="4" t="s">
        <v>252</v>
      </c>
      <c r="C257" s="4" t="s">
        <v>611</v>
      </c>
      <c r="D257" s="4" t="s">
        <v>612</v>
      </c>
      <c r="E257" s="4">
        <v>80</v>
      </c>
      <c r="F257" s="4">
        <v>1080</v>
      </c>
    </row>
    <row r="258" spans="1:6" ht="15.6" x14ac:dyDescent="0.25">
      <c r="A258" s="7" t="s">
        <v>11</v>
      </c>
      <c r="B258" s="4" t="s">
        <v>592</v>
      </c>
      <c r="C258" s="4" t="s">
        <v>613</v>
      </c>
      <c r="D258" s="4" t="s">
        <v>614</v>
      </c>
      <c r="E258" s="4">
        <v>50</v>
      </c>
      <c r="F258" s="4">
        <v>180</v>
      </c>
    </row>
    <row r="259" spans="1:6" ht="15.6" x14ac:dyDescent="0.25">
      <c r="A259" s="7" t="s">
        <v>11</v>
      </c>
      <c r="B259" s="4" t="s">
        <v>608</v>
      </c>
      <c r="C259" s="4" t="s">
        <v>615</v>
      </c>
      <c r="D259" s="4" t="s">
        <v>616</v>
      </c>
      <c r="E259" s="4">
        <v>80</v>
      </c>
      <c r="F259" s="4">
        <v>1280</v>
      </c>
    </row>
    <row r="260" spans="1:6" ht="15.6" x14ac:dyDescent="0.25">
      <c r="A260" s="7" t="s">
        <v>11</v>
      </c>
      <c r="B260" s="4" t="s">
        <v>130</v>
      </c>
      <c r="C260" s="4" t="s">
        <v>617</v>
      </c>
      <c r="D260" s="4" t="s">
        <v>618</v>
      </c>
      <c r="E260" s="4">
        <v>80</v>
      </c>
      <c r="F260" s="4">
        <v>800</v>
      </c>
    </row>
    <row r="261" spans="1:6" ht="15.6" x14ac:dyDescent="0.25">
      <c r="A261" s="7" t="s">
        <v>11</v>
      </c>
      <c r="B261" s="4" t="s">
        <v>608</v>
      </c>
      <c r="C261" s="4" t="s">
        <v>619</v>
      </c>
      <c r="D261" s="4" t="s">
        <v>620</v>
      </c>
      <c r="E261" s="4">
        <v>80</v>
      </c>
      <c r="F261" s="4">
        <v>880</v>
      </c>
    </row>
    <row r="262" spans="1:6" ht="15.6" x14ac:dyDescent="0.25">
      <c r="A262" s="7" t="s">
        <v>11</v>
      </c>
      <c r="B262" s="4" t="s">
        <v>597</v>
      </c>
      <c r="C262" s="4" t="s">
        <v>621</v>
      </c>
      <c r="D262" s="4" t="s">
        <v>622</v>
      </c>
      <c r="E262" s="4">
        <v>50</v>
      </c>
      <c r="F262" s="4">
        <v>180</v>
      </c>
    </row>
    <row r="263" spans="1:6" ht="15.6" x14ac:dyDescent="0.25">
      <c r="A263" s="7" t="s">
        <v>11</v>
      </c>
      <c r="B263" s="4" t="s">
        <v>379</v>
      </c>
      <c r="C263" s="4" t="s">
        <v>623</v>
      </c>
      <c r="D263" s="4" t="s">
        <v>624</v>
      </c>
      <c r="E263" s="4">
        <v>50</v>
      </c>
      <c r="F263" s="4">
        <v>180</v>
      </c>
    </row>
    <row r="264" spans="1:6" ht="15.6" x14ac:dyDescent="0.25">
      <c r="A264" s="7" t="s">
        <v>11</v>
      </c>
      <c r="B264" s="4" t="s">
        <v>280</v>
      </c>
      <c r="C264" s="4" t="s">
        <v>625</v>
      </c>
      <c r="D264" s="4" t="s">
        <v>626</v>
      </c>
      <c r="E264" s="4">
        <v>100</v>
      </c>
      <c r="F264" s="4">
        <v>1150</v>
      </c>
    </row>
    <row r="265" spans="1:6" ht="15.6" x14ac:dyDescent="0.25">
      <c r="A265" s="7" t="s">
        <v>11</v>
      </c>
      <c r="B265" s="4" t="s">
        <v>130</v>
      </c>
      <c r="C265" s="4" t="s">
        <v>627</v>
      </c>
      <c r="D265" s="4" t="s">
        <v>628</v>
      </c>
      <c r="E265" s="4">
        <v>80</v>
      </c>
      <c r="F265" s="4">
        <v>1200</v>
      </c>
    </row>
    <row r="266" spans="1:6" ht="15.6" x14ac:dyDescent="0.25">
      <c r="A266" s="7" t="s">
        <v>11</v>
      </c>
      <c r="B266" s="4" t="s">
        <v>608</v>
      </c>
      <c r="C266" s="4" t="s">
        <v>629</v>
      </c>
      <c r="D266" s="4" t="s">
        <v>630</v>
      </c>
      <c r="E266" s="4">
        <v>80</v>
      </c>
      <c r="F266" s="4">
        <v>880</v>
      </c>
    </row>
    <row r="267" spans="1:6" ht="15.6" x14ac:dyDescent="0.25">
      <c r="A267" s="7" t="s">
        <v>11</v>
      </c>
      <c r="B267" s="4" t="s">
        <v>608</v>
      </c>
      <c r="C267" s="4" t="s">
        <v>631</v>
      </c>
      <c r="D267" s="4" t="s">
        <v>632</v>
      </c>
      <c r="E267" s="4">
        <v>50</v>
      </c>
      <c r="F267" s="4">
        <v>800</v>
      </c>
    </row>
    <row r="268" spans="1:6" ht="15.6" x14ac:dyDescent="0.25">
      <c r="A268" s="7" t="s">
        <v>11</v>
      </c>
      <c r="B268" s="4" t="s">
        <v>608</v>
      </c>
      <c r="C268" s="4" t="s">
        <v>633</v>
      </c>
      <c r="D268" s="4" t="s">
        <v>634</v>
      </c>
      <c r="E268" s="4">
        <v>50</v>
      </c>
      <c r="F268" s="4">
        <v>800</v>
      </c>
    </row>
    <row r="269" spans="1:6" ht="15.6" x14ac:dyDescent="0.25">
      <c r="A269" s="7" t="s">
        <v>11</v>
      </c>
      <c r="B269" s="4" t="s">
        <v>398</v>
      </c>
      <c r="C269" s="4" t="s">
        <v>635</v>
      </c>
      <c r="D269" s="4" t="s">
        <v>636</v>
      </c>
      <c r="E269" s="4">
        <v>160</v>
      </c>
      <c r="F269" s="4">
        <v>480</v>
      </c>
    </row>
    <row r="270" spans="1:6" ht="15.6" x14ac:dyDescent="0.25">
      <c r="A270" s="7" t="s">
        <v>11</v>
      </c>
      <c r="B270" s="4" t="s">
        <v>637</v>
      </c>
      <c r="C270" s="4" t="s">
        <v>638</v>
      </c>
      <c r="D270" s="4" t="s">
        <v>639</v>
      </c>
      <c r="E270" s="4">
        <v>80</v>
      </c>
      <c r="F270" s="4">
        <v>80</v>
      </c>
    </row>
    <row r="271" spans="1:6" ht="15.6" x14ac:dyDescent="0.25">
      <c r="A271" s="7" t="s">
        <v>11</v>
      </c>
      <c r="B271" s="4" t="s">
        <v>118</v>
      </c>
      <c r="C271" s="4" t="s">
        <v>640</v>
      </c>
      <c r="D271" s="4" t="s">
        <v>641</v>
      </c>
      <c r="E271" s="4">
        <v>20</v>
      </c>
      <c r="F271" s="4">
        <v>100</v>
      </c>
    </row>
    <row r="272" spans="1:6" ht="15.6" x14ac:dyDescent="0.25">
      <c r="A272" s="7" t="s">
        <v>11</v>
      </c>
      <c r="B272" s="4" t="s">
        <v>642</v>
      </c>
      <c r="C272" s="4" t="s">
        <v>643</v>
      </c>
      <c r="D272" s="4" t="s">
        <v>644</v>
      </c>
      <c r="E272" s="4"/>
      <c r="F272" s="4"/>
    </row>
    <row r="273" spans="1:6" ht="15.6" x14ac:dyDescent="0.25">
      <c r="A273" s="7" t="s">
        <v>11</v>
      </c>
      <c r="B273" s="4" t="s">
        <v>608</v>
      </c>
      <c r="C273" s="4" t="s">
        <v>645</v>
      </c>
      <c r="D273" s="4" t="s">
        <v>646</v>
      </c>
      <c r="E273" s="4">
        <v>50</v>
      </c>
      <c r="F273" s="4">
        <v>800</v>
      </c>
    </row>
    <row r="274" spans="1:6" ht="15.6" x14ac:dyDescent="0.25">
      <c r="A274" s="7" t="s">
        <v>11</v>
      </c>
      <c r="B274" s="4" t="s">
        <v>118</v>
      </c>
      <c r="C274" s="4" t="s">
        <v>647</v>
      </c>
      <c r="D274" s="4" t="s">
        <v>648</v>
      </c>
      <c r="E274" s="4">
        <v>20</v>
      </c>
      <c r="F274" s="4">
        <v>100</v>
      </c>
    </row>
    <row r="275" spans="1:6" ht="15.6" x14ac:dyDescent="0.25">
      <c r="A275" s="7" t="s">
        <v>11</v>
      </c>
      <c r="B275" s="4" t="s">
        <v>130</v>
      </c>
      <c r="C275" s="4" t="s">
        <v>649</v>
      </c>
      <c r="D275" s="4" t="s">
        <v>650</v>
      </c>
      <c r="E275" s="4">
        <v>80</v>
      </c>
      <c r="F275" s="4">
        <v>800</v>
      </c>
    </row>
    <row r="276" spans="1:6" ht="15.6" x14ac:dyDescent="0.25">
      <c r="A276" s="7" t="s">
        <v>11</v>
      </c>
      <c r="B276" s="4" t="s">
        <v>608</v>
      </c>
      <c r="C276" s="4" t="s">
        <v>651</v>
      </c>
      <c r="D276" s="4" t="s">
        <v>652</v>
      </c>
      <c r="E276" s="4">
        <v>80</v>
      </c>
      <c r="F276" s="4">
        <v>1280</v>
      </c>
    </row>
    <row r="277" spans="1:6" ht="15.6" x14ac:dyDescent="0.25">
      <c r="A277" s="7" t="s">
        <v>11</v>
      </c>
      <c r="B277" s="4" t="s">
        <v>608</v>
      </c>
      <c r="C277" s="4" t="s">
        <v>653</v>
      </c>
      <c r="D277" s="4" t="s">
        <v>654</v>
      </c>
      <c r="E277" s="4">
        <v>50</v>
      </c>
      <c r="F277" s="4">
        <v>800</v>
      </c>
    </row>
    <row r="278" spans="1:6" ht="15.6" x14ac:dyDescent="0.25">
      <c r="A278" s="7" t="s">
        <v>11</v>
      </c>
      <c r="B278" s="4" t="s">
        <v>223</v>
      </c>
      <c r="C278" s="4" t="s">
        <v>655</v>
      </c>
      <c r="D278" s="4" t="s">
        <v>656</v>
      </c>
      <c r="E278" s="4">
        <v>120</v>
      </c>
      <c r="F278" s="4">
        <v>240</v>
      </c>
    </row>
    <row r="279" spans="1:6" ht="15.6" x14ac:dyDescent="0.25">
      <c r="A279" s="7" t="s">
        <v>11</v>
      </c>
      <c r="B279" s="4" t="s">
        <v>657</v>
      </c>
      <c r="C279" s="4" t="s">
        <v>658</v>
      </c>
      <c r="D279" s="4" t="s">
        <v>659</v>
      </c>
      <c r="E279" s="4">
        <v>180</v>
      </c>
      <c r="F279" s="4">
        <v>580</v>
      </c>
    </row>
    <row r="280" spans="1:6" ht="15.6" x14ac:dyDescent="0.25">
      <c r="A280" s="7" t="s">
        <v>11</v>
      </c>
      <c r="B280" s="4" t="s">
        <v>660</v>
      </c>
      <c r="C280" s="4" t="s">
        <v>661</v>
      </c>
      <c r="D280" s="4" t="s">
        <v>662</v>
      </c>
      <c r="E280" s="4">
        <v>80</v>
      </c>
      <c r="F280" s="4">
        <v>180</v>
      </c>
    </row>
    <row r="281" spans="1:6" ht="15.6" x14ac:dyDescent="0.25">
      <c r="A281" s="7" t="s">
        <v>11</v>
      </c>
      <c r="B281" s="4" t="s">
        <v>608</v>
      </c>
      <c r="C281" s="4" t="s">
        <v>663</v>
      </c>
      <c r="D281" s="4" t="s">
        <v>664</v>
      </c>
      <c r="E281" s="4">
        <v>50</v>
      </c>
      <c r="F281" s="4">
        <v>800</v>
      </c>
    </row>
    <row r="282" spans="1:6" ht="15.6" x14ac:dyDescent="0.25">
      <c r="A282" s="7" t="s">
        <v>11</v>
      </c>
      <c r="B282" s="4" t="s">
        <v>608</v>
      </c>
      <c r="C282" s="4" t="s">
        <v>665</v>
      </c>
      <c r="D282" s="4" t="s">
        <v>666</v>
      </c>
      <c r="E282" s="4">
        <v>50</v>
      </c>
      <c r="F282" s="4">
        <v>800</v>
      </c>
    </row>
    <row r="283" spans="1:6" ht="15.6" x14ac:dyDescent="0.25">
      <c r="A283" s="7" t="s">
        <v>11</v>
      </c>
      <c r="B283" s="4" t="s">
        <v>608</v>
      </c>
      <c r="C283" s="4" t="s">
        <v>667</v>
      </c>
      <c r="D283" s="4" t="s">
        <v>668</v>
      </c>
      <c r="E283" s="4">
        <v>50</v>
      </c>
      <c r="F283" s="4">
        <v>800</v>
      </c>
    </row>
    <row r="284" spans="1:6" ht="15.6" x14ac:dyDescent="0.25">
      <c r="A284" s="7" t="s">
        <v>11</v>
      </c>
      <c r="B284" s="4" t="s">
        <v>608</v>
      </c>
      <c r="C284" s="4" t="s">
        <v>669</v>
      </c>
      <c r="D284" s="4" t="s">
        <v>670</v>
      </c>
      <c r="E284" s="4">
        <v>80</v>
      </c>
      <c r="F284" s="4">
        <v>1280</v>
      </c>
    </row>
    <row r="285" spans="1:6" ht="15.6" x14ac:dyDescent="0.25">
      <c r="A285" s="7" t="s">
        <v>11</v>
      </c>
      <c r="B285" s="4" t="s">
        <v>671</v>
      </c>
      <c r="C285" s="4" t="s">
        <v>672</v>
      </c>
      <c r="D285" s="4" t="s">
        <v>673</v>
      </c>
      <c r="E285" s="4">
        <v>60</v>
      </c>
      <c r="F285" s="4">
        <v>120</v>
      </c>
    </row>
    <row r="286" spans="1:6" ht="15.6" x14ac:dyDescent="0.25">
      <c r="A286" s="7" t="s">
        <v>11</v>
      </c>
      <c r="B286" s="4" t="s">
        <v>608</v>
      </c>
      <c r="C286" s="4" t="s">
        <v>674</v>
      </c>
      <c r="D286" s="4" t="s">
        <v>675</v>
      </c>
      <c r="E286" s="4">
        <v>100</v>
      </c>
      <c r="F286" s="4">
        <v>800</v>
      </c>
    </row>
    <row r="287" spans="1:6" ht="15.6" x14ac:dyDescent="0.25">
      <c r="A287" s="7" t="s">
        <v>11</v>
      </c>
      <c r="B287" s="4" t="s">
        <v>118</v>
      </c>
      <c r="C287" s="4" t="s">
        <v>676</v>
      </c>
      <c r="D287" s="4" t="s">
        <v>677</v>
      </c>
      <c r="E287" s="4">
        <v>20</v>
      </c>
      <c r="F287" s="4">
        <v>100</v>
      </c>
    </row>
    <row r="288" spans="1:6" ht="15.6" x14ac:dyDescent="0.25">
      <c r="A288" s="7" t="s">
        <v>11</v>
      </c>
      <c r="B288" s="4" t="s">
        <v>223</v>
      </c>
      <c r="C288" s="4" t="s">
        <v>678</v>
      </c>
      <c r="D288" s="4" t="s">
        <v>679</v>
      </c>
      <c r="E288" s="4">
        <v>100</v>
      </c>
      <c r="F288" s="4">
        <v>200</v>
      </c>
    </row>
    <row r="289" spans="1:6" ht="15.6" x14ac:dyDescent="0.25">
      <c r="A289" s="7" t="s">
        <v>11</v>
      </c>
      <c r="B289" s="4" t="s">
        <v>680</v>
      </c>
      <c r="C289" s="4" t="s">
        <v>681</v>
      </c>
      <c r="D289" s="4" t="s">
        <v>682</v>
      </c>
      <c r="E289" s="4">
        <v>120</v>
      </c>
      <c r="F289" s="4">
        <v>504</v>
      </c>
    </row>
    <row r="290" spans="1:6" ht="15.6" x14ac:dyDescent="0.25">
      <c r="A290" s="7" t="s">
        <v>11</v>
      </c>
      <c r="B290" s="4" t="s">
        <v>608</v>
      </c>
      <c r="C290" s="4" t="s">
        <v>683</v>
      </c>
      <c r="D290" s="4" t="s">
        <v>684</v>
      </c>
      <c r="E290" s="4">
        <v>40</v>
      </c>
      <c r="F290" s="4">
        <v>680</v>
      </c>
    </row>
    <row r="291" spans="1:6" ht="15.6" x14ac:dyDescent="0.25">
      <c r="A291" s="7" t="s">
        <v>11</v>
      </c>
      <c r="B291" s="4" t="s">
        <v>223</v>
      </c>
      <c r="C291" s="4" t="s">
        <v>685</v>
      </c>
      <c r="D291" s="4" t="s">
        <v>686</v>
      </c>
      <c r="E291" s="4">
        <v>100</v>
      </c>
      <c r="F291" s="4">
        <v>200</v>
      </c>
    </row>
    <row r="292" spans="1:6" ht="15.6" x14ac:dyDescent="0.25">
      <c r="A292" s="7" t="s">
        <v>11</v>
      </c>
      <c r="B292" s="4" t="s">
        <v>223</v>
      </c>
      <c r="C292" s="4" t="s">
        <v>687</v>
      </c>
      <c r="D292" s="4" t="s">
        <v>688</v>
      </c>
      <c r="E292" s="4">
        <v>100</v>
      </c>
      <c r="F292" s="4">
        <v>200</v>
      </c>
    </row>
    <row r="293" spans="1:6" ht="15.6" x14ac:dyDescent="0.25">
      <c r="A293" s="7" t="s">
        <v>11</v>
      </c>
      <c r="B293" s="4" t="s">
        <v>118</v>
      </c>
      <c r="C293" s="4" t="s">
        <v>689</v>
      </c>
      <c r="D293" s="4" t="s">
        <v>690</v>
      </c>
      <c r="E293" s="4">
        <v>20</v>
      </c>
      <c r="F293" s="4">
        <v>100</v>
      </c>
    </row>
    <row r="294" spans="1:6" ht="15.6" x14ac:dyDescent="0.25">
      <c r="A294" s="7" t="s">
        <v>11</v>
      </c>
      <c r="B294" s="4" t="s">
        <v>379</v>
      </c>
      <c r="C294" s="4" t="s">
        <v>691</v>
      </c>
      <c r="D294" s="4" t="s">
        <v>692</v>
      </c>
      <c r="E294" s="4">
        <v>60</v>
      </c>
      <c r="F294" s="4">
        <v>100</v>
      </c>
    </row>
    <row r="295" spans="1:6" ht="15.6" x14ac:dyDescent="0.25">
      <c r="A295" s="7" t="s">
        <v>11</v>
      </c>
      <c r="B295" s="4" t="s">
        <v>693</v>
      </c>
      <c r="C295" s="4" t="s">
        <v>694</v>
      </c>
      <c r="D295" s="4" t="s">
        <v>695</v>
      </c>
      <c r="E295" s="4">
        <v>50</v>
      </c>
      <c r="F295" s="4">
        <v>280</v>
      </c>
    </row>
    <row r="296" spans="1:6" ht="15.6" x14ac:dyDescent="0.25">
      <c r="A296" s="7" t="s">
        <v>11</v>
      </c>
      <c r="B296" s="4" t="s">
        <v>118</v>
      </c>
      <c r="C296" s="4" t="s">
        <v>696</v>
      </c>
      <c r="D296" s="4" t="s">
        <v>697</v>
      </c>
      <c r="E296" s="4">
        <v>20</v>
      </c>
      <c r="F296" s="4">
        <v>100</v>
      </c>
    </row>
    <row r="297" spans="1:6" ht="15.6" x14ac:dyDescent="0.25">
      <c r="A297" s="7" t="s">
        <v>11</v>
      </c>
      <c r="B297" s="4" t="s">
        <v>680</v>
      </c>
      <c r="C297" s="4" t="s">
        <v>698</v>
      </c>
      <c r="D297" s="4" t="s">
        <v>699</v>
      </c>
      <c r="E297" s="4">
        <v>120</v>
      </c>
      <c r="F297" s="4">
        <v>504</v>
      </c>
    </row>
    <row r="298" spans="1:6" ht="15.6" x14ac:dyDescent="0.25">
      <c r="A298" s="7" t="s">
        <v>11</v>
      </c>
      <c r="B298" s="4" t="s">
        <v>680</v>
      </c>
      <c r="C298" s="4" t="s">
        <v>700</v>
      </c>
      <c r="D298" s="4" t="s">
        <v>701</v>
      </c>
      <c r="E298" s="4">
        <v>120</v>
      </c>
      <c r="F298" s="4">
        <v>504</v>
      </c>
    </row>
    <row r="299" spans="1:6" ht="15.6" x14ac:dyDescent="0.25">
      <c r="A299" s="7" t="s">
        <v>11</v>
      </c>
      <c r="B299" s="4" t="s">
        <v>702</v>
      </c>
      <c r="C299" s="4" t="s">
        <v>703</v>
      </c>
      <c r="D299" s="4" t="s">
        <v>704</v>
      </c>
      <c r="E299" s="4">
        <v>280</v>
      </c>
      <c r="F299" s="4">
        <v>880</v>
      </c>
    </row>
    <row r="300" spans="1:6" ht="15.6" x14ac:dyDescent="0.25">
      <c r="A300" s="7" t="s">
        <v>11</v>
      </c>
      <c r="B300" s="4" t="s">
        <v>228</v>
      </c>
      <c r="C300" s="4" t="s">
        <v>705</v>
      </c>
      <c r="D300" s="4" t="s">
        <v>706</v>
      </c>
      <c r="E300" s="4">
        <v>30</v>
      </c>
      <c r="F300" s="4">
        <v>680</v>
      </c>
    </row>
    <row r="301" spans="1:6" ht="15.6" x14ac:dyDescent="0.25">
      <c r="A301" s="7" t="s">
        <v>11</v>
      </c>
      <c r="B301" s="4" t="s">
        <v>608</v>
      </c>
      <c r="C301" s="4" t="s">
        <v>707</v>
      </c>
      <c r="D301" s="4" t="s">
        <v>708</v>
      </c>
      <c r="E301" s="4">
        <v>50</v>
      </c>
      <c r="F301" s="4">
        <v>800</v>
      </c>
    </row>
    <row r="302" spans="1:6" ht="15.6" x14ac:dyDescent="0.25">
      <c r="A302" s="7" t="s">
        <v>11</v>
      </c>
      <c r="B302" s="4" t="s">
        <v>118</v>
      </c>
      <c r="C302" s="4" t="s">
        <v>709</v>
      </c>
      <c r="D302" s="4" t="s">
        <v>710</v>
      </c>
      <c r="E302" s="4">
        <v>20</v>
      </c>
      <c r="F302" s="4">
        <v>100</v>
      </c>
    </row>
    <row r="303" spans="1:6" ht="15.6" x14ac:dyDescent="0.25">
      <c r="A303" s="7" t="s">
        <v>11</v>
      </c>
      <c r="B303" s="4" t="s">
        <v>680</v>
      </c>
      <c r="C303" s="4" t="s">
        <v>711</v>
      </c>
      <c r="D303" s="4" t="s">
        <v>712</v>
      </c>
      <c r="E303" s="4">
        <v>120</v>
      </c>
      <c r="F303" s="4">
        <v>504</v>
      </c>
    </row>
    <row r="304" spans="1:6" ht="15.6" x14ac:dyDescent="0.25">
      <c r="A304" s="7" t="s">
        <v>11</v>
      </c>
      <c r="B304" s="4" t="s">
        <v>379</v>
      </c>
      <c r="C304" s="4" t="s">
        <v>713</v>
      </c>
      <c r="D304" s="4" t="s">
        <v>714</v>
      </c>
      <c r="E304" s="4">
        <v>60</v>
      </c>
      <c r="F304" s="4">
        <v>100</v>
      </c>
    </row>
    <row r="305" spans="1:6" ht="15.6" x14ac:dyDescent="0.25">
      <c r="A305" s="7" t="s">
        <v>11</v>
      </c>
      <c r="B305" s="4" t="s">
        <v>608</v>
      </c>
      <c r="C305" s="4" t="s">
        <v>715</v>
      </c>
      <c r="D305" s="4" t="s">
        <v>716</v>
      </c>
      <c r="E305" s="4">
        <v>50</v>
      </c>
      <c r="F305" s="4">
        <v>800</v>
      </c>
    </row>
    <row r="306" spans="1:6" ht="15.6" x14ac:dyDescent="0.25">
      <c r="A306" s="7" t="s">
        <v>11</v>
      </c>
      <c r="B306" s="4" t="s">
        <v>608</v>
      </c>
      <c r="C306" s="4" t="s">
        <v>717</v>
      </c>
      <c r="D306" s="4" t="s">
        <v>718</v>
      </c>
      <c r="E306" s="4">
        <v>80</v>
      </c>
      <c r="F306" s="4">
        <v>1280</v>
      </c>
    </row>
    <row r="307" spans="1:6" ht="15.6" x14ac:dyDescent="0.25">
      <c r="A307" s="7" t="s">
        <v>11</v>
      </c>
      <c r="B307" s="4" t="s">
        <v>228</v>
      </c>
      <c r="C307" s="4" t="s">
        <v>719</v>
      </c>
      <c r="D307" s="4" t="s">
        <v>720</v>
      </c>
      <c r="E307" s="4">
        <v>30</v>
      </c>
      <c r="F307" s="4">
        <v>680</v>
      </c>
    </row>
    <row r="308" spans="1:6" ht="15.6" x14ac:dyDescent="0.25">
      <c r="A308" s="7" t="s">
        <v>11</v>
      </c>
      <c r="B308" s="4" t="s">
        <v>608</v>
      </c>
      <c r="C308" s="4" t="s">
        <v>721</v>
      </c>
      <c r="D308" s="4" t="s">
        <v>722</v>
      </c>
      <c r="E308" s="4">
        <v>50</v>
      </c>
      <c r="F308" s="4">
        <v>800</v>
      </c>
    </row>
    <row r="309" spans="1:6" ht="15.6" x14ac:dyDescent="0.25">
      <c r="A309" s="7" t="s">
        <v>11</v>
      </c>
      <c r="B309" s="4" t="s">
        <v>608</v>
      </c>
      <c r="C309" s="4" t="s">
        <v>723</v>
      </c>
      <c r="D309" s="4" t="s">
        <v>724</v>
      </c>
      <c r="E309" s="4">
        <v>80</v>
      </c>
      <c r="F309" s="4">
        <v>1280</v>
      </c>
    </row>
    <row r="310" spans="1:6" ht="15.6" x14ac:dyDescent="0.25">
      <c r="A310" s="7" t="s">
        <v>11</v>
      </c>
      <c r="B310" s="4" t="s">
        <v>680</v>
      </c>
      <c r="C310" s="4" t="s">
        <v>725</v>
      </c>
      <c r="D310" s="4" t="s">
        <v>726</v>
      </c>
      <c r="E310" s="4">
        <v>120</v>
      </c>
      <c r="F310" s="4">
        <v>504</v>
      </c>
    </row>
    <row r="311" spans="1:6" ht="15.6" x14ac:dyDescent="0.25">
      <c r="A311" s="7" t="s">
        <v>11</v>
      </c>
      <c r="B311" s="4" t="s">
        <v>608</v>
      </c>
      <c r="C311" s="4" t="s">
        <v>727</v>
      </c>
      <c r="D311" s="4" t="s">
        <v>728</v>
      </c>
      <c r="E311" s="4">
        <v>30</v>
      </c>
      <c r="F311" s="4">
        <v>100</v>
      </c>
    </row>
    <row r="312" spans="1:6" ht="15.6" x14ac:dyDescent="0.25">
      <c r="A312" s="7" t="s">
        <v>11</v>
      </c>
      <c r="B312" s="4" t="s">
        <v>228</v>
      </c>
      <c r="C312" s="4" t="s">
        <v>729</v>
      </c>
      <c r="D312" s="4" t="s">
        <v>730</v>
      </c>
      <c r="E312" s="4">
        <v>30</v>
      </c>
      <c r="F312" s="4">
        <v>680</v>
      </c>
    </row>
    <row r="313" spans="1:6" ht="15.6" x14ac:dyDescent="0.25">
      <c r="A313" s="7" t="s">
        <v>11</v>
      </c>
      <c r="B313" s="4" t="s">
        <v>112</v>
      </c>
      <c r="C313" s="4" t="s">
        <v>731</v>
      </c>
      <c r="D313" s="4" t="s">
        <v>732</v>
      </c>
      <c r="E313" s="4">
        <v>40</v>
      </c>
      <c r="F313" s="4">
        <v>160</v>
      </c>
    </row>
    <row r="314" spans="1:6" ht="15.6" x14ac:dyDescent="0.25">
      <c r="A314" s="7" t="s">
        <v>14</v>
      </c>
      <c r="B314" s="4" t="s">
        <v>118</v>
      </c>
      <c r="C314" s="4" t="s">
        <v>733</v>
      </c>
      <c r="D314" s="4" t="s">
        <v>734</v>
      </c>
      <c r="E314" s="4">
        <v>20</v>
      </c>
      <c r="F314" s="4">
        <v>100</v>
      </c>
    </row>
    <row r="315" spans="1:6" ht="15.6" x14ac:dyDescent="0.25">
      <c r="A315" s="7" t="s">
        <v>14</v>
      </c>
      <c r="B315" s="4" t="s">
        <v>398</v>
      </c>
      <c r="C315" s="4" t="s">
        <v>735</v>
      </c>
      <c r="D315" s="4" t="s">
        <v>736</v>
      </c>
      <c r="E315" s="4">
        <v>120</v>
      </c>
      <c r="F315" s="4">
        <v>550</v>
      </c>
    </row>
    <row r="316" spans="1:6" ht="15.6" x14ac:dyDescent="0.25">
      <c r="A316" s="7" t="s">
        <v>14</v>
      </c>
      <c r="B316" s="4" t="s">
        <v>373</v>
      </c>
      <c r="C316" s="4" t="s">
        <v>737</v>
      </c>
      <c r="D316" s="4" t="s">
        <v>738</v>
      </c>
      <c r="E316" s="4">
        <v>100</v>
      </c>
      <c r="F316" s="4">
        <v>580</v>
      </c>
    </row>
    <row r="317" spans="1:6" ht="15.6" x14ac:dyDescent="0.25">
      <c r="A317" s="7" t="s">
        <v>14</v>
      </c>
      <c r="B317" s="4" t="s">
        <v>367</v>
      </c>
      <c r="C317" s="4" t="s">
        <v>739</v>
      </c>
      <c r="D317" s="4" t="s">
        <v>740</v>
      </c>
      <c r="E317" s="4">
        <v>50</v>
      </c>
      <c r="F317" s="4">
        <v>680</v>
      </c>
    </row>
    <row r="318" spans="1:6" ht="15.6" x14ac:dyDescent="0.25">
      <c r="A318" s="7" t="s">
        <v>14</v>
      </c>
      <c r="B318" s="4" t="s">
        <v>124</v>
      </c>
      <c r="C318" s="4" t="s">
        <v>741</v>
      </c>
      <c r="D318" s="4" t="s">
        <v>742</v>
      </c>
      <c r="E318" s="4">
        <v>80</v>
      </c>
      <c r="F318" s="4">
        <v>880</v>
      </c>
    </row>
    <row r="319" spans="1:6" ht="15.6" x14ac:dyDescent="0.25">
      <c r="A319" s="7" t="s">
        <v>14</v>
      </c>
      <c r="B319" s="4" t="s">
        <v>398</v>
      </c>
      <c r="C319" s="4" t="s">
        <v>743</v>
      </c>
      <c r="D319" s="4" t="s">
        <v>744</v>
      </c>
      <c r="E319" s="4">
        <v>120</v>
      </c>
      <c r="F319" s="4">
        <v>550</v>
      </c>
    </row>
    <row r="320" spans="1:6" ht="15.6" x14ac:dyDescent="0.25">
      <c r="A320" s="7" t="s">
        <v>14</v>
      </c>
      <c r="B320" s="4" t="s">
        <v>118</v>
      </c>
      <c r="C320" s="4" t="s">
        <v>745</v>
      </c>
      <c r="D320" s="4" t="s">
        <v>746</v>
      </c>
      <c r="E320" s="4">
        <v>20</v>
      </c>
      <c r="F320" s="4">
        <v>100</v>
      </c>
    </row>
    <row r="321" spans="1:6" ht="15.6" x14ac:dyDescent="0.25">
      <c r="A321" s="7" t="s">
        <v>14</v>
      </c>
      <c r="B321" s="4" t="s">
        <v>118</v>
      </c>
      <c r="C321" s="4" t="s">
        <v>747</v>
      </c>
      <c r="D321" s="4" t="s">
        <v>748</v>
      </c>
      <c r="E321" s="4">
        <v>20</v>
      </c>
      <c r="F321" s="4">
        <v>100</v>
      </c>
    </row>
    <row r="322" spans="1:6" ht="15.6" x14ac:dyDescent="0.25">
      <c r="A322" s="7" t="s">
        <v>14</v>
      </c>
      <c r="B322" s="4" t="s">
        <v>124</v>
      </c>
      <c r="C322" s="4" t="s">
        <v>749</v>
      </c>
      <c r="D322" s="4" t="s">
        <v>750</v>
      </c>
      <c r="E322" s="4">
        <v>80</v>
      </c>
      <c r="F322" s="4">
        <v>880</v>
      </c>
    </row>
    <row r="323" spans="1:6" ht="15.6" x14ac:dyDescent="0.25">
      <c r="A323" s="7" t="s">
        <v>14</v>
      </c>
      <c r="B323" s="4" t="s">
        <v>235</v>
      </c>
      <c r="C323" s="4" t="s">
        <v>751</v>
      </c>
      <c r="D323" s="4" t="s">
        <v>752</v>
      </c>
      <c r="E323" s="4">
        <v>80</v>
      </c>
      <c r="F323" s="4">
        <v>400</v>
      </c>
    </row>
    <row r="324" spans="1:6" ht="15.6" x14ac:dyDescent="0.25">
      <c r="A324" s="7" t="s">
        <v>14</v>
      </c>
      <c r="B324" s="4" t="s">
        <v>124</v>
      </c>
      <c r="C324" s="4" t="s">
        <v>753</v>
      </c>
      <c r="D324" s="4" t="s">
        <v>754</v>
      </c>
      <c r="E324" s="4">
        <v>90</v>
      </c>
      <c r="F324" s="4">
        <v>860</v>
      </c>
    </row>
    <row r="325" spans="1:6" ht="15.6" x14ac:dyDescent="0.25">
      <c r="A325" s="7" t="s">
        <v>14</v>
      </c>
      <c r="B325" s="4" t="s">
        <v>379</v>
      </c>
      <c r="C325" s="4" t="s">
        <v>755</v>
      </c>
      <c r="D325" s="4" t="s">
        <v>756</v>
      </c>
      <c r="E325" s="4">
        <v>90</v>
      </c>
      <c r="F325" s="4">
        <v>280</v>
      </c>
    </row>
    <row r="326" spans="1:6" ht="15.6" x14ac:dyDescent="0.25">
      <c r="A326" s="7" t="s">
        <v>14</v>
      </c>
      <c r="B326" s="4" t="s">
        <v>124</v>
      </c>
      <c r="C326" s="4" t="s">
        <v>757</v>
      </c>
      <c r="D326" s="4" t="s">
        <v>758</v>
      </c>
      <c r="E326" s="4">
        <v>100</v>
      </c>
      <c r="F326" s="4">
        <v>1000</v>
      </c>
    </row>
    <row r="327" spans="1:6" ht="15.6" x14ac:dyDescent="0.25">
      <c r="A327" s="7" t="s">
        <v>14</v>
      </c>
      <c r="B327" s="4" t="s">
        <v>124</v>
      </c>
      <c r="C327" s="4" t="s">
        <v>759</v>
      </c>
      <c r="D327" s="4" t="s">
        <v>760</v>
      </c>
      <c r="E327" s="4">
        <v>80</v>
      </c>
      <c r="F327" s="4">
        <v>880</v>
      </c>
    </row>
    <row r="328" spans="1:6" ht="15.6" x14ac:dyDescent="0.25">
      <c r="A328" s="7" t="s">
        <v>14</v>
      </c>
      <c r="B328" s="4" t="s">
        <v>118</v>
      </c>
      <c r="C328" s="4" t="s">
        <v>761</v>
      </c>
      <c r="D328" s="4" t="s">
        <v>762</v>
      </c>
      <c r="E328" s="4">
        <v>20</v>
      </c>
      <c r="F328" s="4">
        <v>100</v>
      </c>
    </row>
    <row r="329" spans="1:6" ht="15.6" x14ac:dyDescent="0.25">
      <c r="A329" s="7" t="s">
        <v>14</v>
      </c>
      <c r="B329" s="4" t="s">
        <v>118</v>
      </c>
      <c r="C329" s="4" t="s">
        <v>763</v>
      </c>
      <c r="D329" s="4" t="s">
        <v>764</v>
      </c>
      <c r="E329" s="4">
        <v>20</v>
      </c>
      <c r="F329" s="4">
        <v>100</v>
      </c>
    </row>
    <row r="330" spans="1:6" ht="15.6" x14ac:dyDescent="0.25">
      <c r="A330" s="7" t="s">
        <v>14</v>
      </c>
      <c r="B330" s="4" t="s">
        <v>118</v>
      </c>
      <c r="C330" s="4" t="s">
        <v>765</v>
      </c>
      <c r="D330" s="4" t="s">
        <v>766</v>
      </c>
      <c r="E330" s="4">
        <v>20</v>
      </c>
      <c r="F330" s="4">
        <v>100</v>
      </c>
    </row>
    <row r="331" spans="1:6" ht="15.6" x14ac:dyDescent="0.25">
      <c r="A331" s="7" t="s">
        <v>14</v>
      </c>
      <c r="B331" s="4" t="s">
        <v>104</v>
      </c>
      <c r="C331" s="4" t="s">
        <v>767</v>
      </c>
      <c r="D331" s="4" t="s">
        <v>768</v>
      </c>
      <c r="E331" s="4">
        <v>120</v>
      </c>
      <c r="F331" s="4">
        <v>300</v>
      </c>
    </row>
    <row r="332" spans="1:6" ht="15.6" x14ac:dyDescent="0.25">
      <c r="A332" s="7" t="s">
        <v>14</v>
      </c>
      <c r="B332" s="4" t="s">
        <v>426</v>
      </c>
      <c r="C332" s="4" t="s">
        <v>769</v>
      </c>
      <c r="D332" s="4" t="s">
        <v>770</v>
      </c>
      <c r="E332" s="4">
        <v>100</v>
      </c>
      <c r="F332" s="4">
        <v>380</v>
      </c>
    </row>
    <row r="333" spans="1:6" ht="15.6" x14ac:dyDescent="0.25">
      <c r="A333" s="7" t="s">
        <v>14</v>
      </c>
      <c r="B333" s="4" t="s">
        <v>771</v>
      </c>
      <c r="C333" s="4" t="s">
        <v>772</v>
      </c>
      <c r="D333" s="4" t="s">
        <v>773</v>
      </c>
      <c r="E333" s="4">
        <v>80</v>
      </c>
      <c r="F333" s="4">
        <v>360</v>
      </c>
    </row>
    <row r="334" spans="1:6" ht="15.6" x14ac:dyDescent="0.25">
      <c r="A334" s="7" t="s">
        <v>14</v>
      </c>
      <c r="B334" s="4" t="s">
        <v>774</v>
      </c>
      <c r="C334" s="4" t="s">
        <v>775</v>
      </c>
      <c r="D334" s="4" t="s">
        <v>776</v>
      </c>
      <c r="E334" s="4">
        <v>80</v>
      </c>
      <c r="F334" s="4">
        <v>800</v>
      </c>
    </row>
    <row r="335" spans="1:6" ht="15.6" x14ac:dyDescent="0.25">
      <c r="A335" s="7" t="s">
        <v>14</v>
      </c>
      <c r="B335" s="4" t="s">
        <v>137</v>
      </c>
      <c r="C335" s="4" t="s">
        <v>777</v>
      </c>
      <c r="D335" s="4" t="s">
        <v>778</v>
      </c>
      <c r="E335" s="4">
        <v>60</v>
      </c>
      <c r="F335" s="4">
        <v>900</v>
      </c>
    </row>
    <row r="336" spans="1:6" ht="15.6" x14ac:dyDescent="0.25">
      <c r="A336" s="7" t="s">
        <v>14</v>
      </c>
      <c r="B336" s="4" t="s">
        <v>118</v>
      </c>
      <c r="C336" s="4" t="s">
        <v>779</v>
      </c>
      <c r="D336" s="4" t="s">
        <v>780</v>
      </c>
      <c r="E336" s="4">
        <v>50</v>
      </c>
      <c r="F336" s="4">
        <v>380</v>
      </c>
    </row>
    <row r="337" spans="1:6" ht="15.6" x14ac:dyDescent="0.25">
      <c r="A337" s="7" t="s">
        <v>14</v>
      </c>
      <c r="B337" s="4" t="s">
        <v>446</v>
      </c>
      <c r="C337" s="4" t="s">
        <v>781</v>
      </c>
      <c r="D337" s="4" t="s">
        <v>782</v>
      </c>
      <c r="E337" s="4">
        <v>80</v>
      </c>
      <c r="F337" s="4">
        <v>280</v>
      </c>
    </row>
    <row r="338" spans="1:6" ht="15.6" x14ac:dyDescent="0.25">
      <c r="A338" s="7" t="s">
        <v>14</v>
      </c>
      <c r="B338" s="4" t="s">
        <v>235</v>
      </c>
      <c r="C338" s="4" t="s">
        <v>783</v>
      </c>
      <c r="D338" s="4" t="s">
        <v>784</v>
      </c>
      <c r="E338" s="4">
        <v>80</v>
      </c>
      <c r="F338" s="4">
        <v>400</v>
      </c>
    </row>
    <row r="339" spans="1:6" ht="15.6" x14ac:dyDescent="0.25">
      <c r="A339" s="7" t="s">
        <v>14</v>
      </c>
      <c r="B339" s="4" t="s">
        <v>459</v>
      </c>
      <c r="C339" s="4" t="s">
        <v>785</v>
      </c>
      <c r="D339" s="4" t="s">
        <v>786</v>
      </c>
      <c r="E339" s="4">
        <v>119</v>
      </c>
      <c r="F339" s="4">
        <v>139</v>
      </c>
    </row>
    <row r="340" spans="1:6" ht="15.6" x14ac:dyDescent="0.25">
      <c r="A340" s="7" t="s">
        <v>14</v>
      </c>
      <c r="B340" s="4" t="s">
        <v>118</v>
      </c>
      <c r="C340" s="4" t="s">
        <v>787</v>
      </c>
      <c r="D340" s="4" t="s">
        <v>788</v>
      </c>
      <c r="E340" s="4">
        <v>20</v>
      </c>
      <c r="F340" s="4">
        <v>100</v>
      </c>
    </row>
    <row r="341" spans="1:6" ht="15.6" x14ac:dyDescent="0.25">
      <c r="A341" s="7" t="s">
        <v>14</v>
      </c>
      <c r="B341" s="4" t="s">
        <v>112</v>
      </c>
      <c r="C341" s="4" t="s">
        <v>757</v>
      </c>
      <c r="D341" s="4" t="s">
        <v>789</v>
      </c>
      <c r="E341" s="4">
        <v>100</v>
      </c>
      <c r="F341" s="4">
        <v>1000</v>
      </c>
    </row>
    <row r="342" spans="1:6" ht="15.6" x14ac:dyDescent="0.25">
      <c r="A342" s="7" t="s">
        <v>14</v>
      </c>
      <c r="B342" s="4" t="s">
        <v>367</v>
      </c>
      <c r="C342" s="4" t="s">
        <v>790</v>
      </c>
      <c r="D342" s="4" t="s">
        <v>791</v>
      </c>
      <c r="E342" s="4">
        <v>50</v>
      </c>
      <c r="F342" s="4">
        <v>680</v>
      </c>
    </row>
    <row r="343" spans="1:6" ht="15.6" x14ac:dyDescent="0.25">
      <c r="A343" s="7" t="s">
        <v>14</v>
      </c>
      <c r="B343" s="4" t="s">
        <v>414</v>
      </c>
      <c r="C343" s="4" t="s">
        <v>792</v>
      </c>
      <c r="D343" s="4" t="s">
        <v>793</v>
      </c>
      <c r="E343" s="4">
        <v>50</v>
      </c>
      <c r="F343" s="4">
        <v>500</v>
      </c>
    </row>
    <row r="344" spans="1:6" ht="15.6" x14ac:dyDescent="0.25">
      <c r="A344" s="7" t="s">
        <v>14</v>
      </c>
      <c r="B344" s="4" t="s">
        <v>140</v>
      </c>
      <c r="C344" s="4" t="s">
        <v>141</v>
      </c>
      <c r="D344" s="4" t="s">
        <v>142</v>
      </c>
      <c r="E344" s="4">
        <v>80</v>
      </c>
      <c r="F344" s="4">
        <v>380</v>
      </c>
    </row>
    <row r="345" spans="1:6" ht="15.6" x14ac:dyDescent="0.25">
      <c r="A345" s="7" t="s">
        <v>14</v>
      </c>
      <c r="B345" s="4" t="s">
        <v>367</v>
      </c>
      <c r="C345" s="4" t="s">
        <v>794</v>
      </c>
      <c r="D345" s="4" t="s">
        <v>795</v>
      </c>
      <c r="E345" s="4">
        <v>50</v>
      </c>
      <c r="F345" s="4">
        <v>680</v>
      </c>
    </row>
    <row r="346" spans="1:6" ht="15.6" x14ac:dyDescent="0.25">
      <c r="A346" s="7" t="s">
        <v>14</v>
      </c>
      <c r="B346" s="4" t="s">
        <v>796</v>
      </c>
      <c r="C346" s="4" t="s">
        <v>797</v>
      </c>
      <c r="D346" s="4" t="s">
        <v>798</v>
      </c>
      <c r="E346" s="4">
        <v>56</v>
      </c>
      <c r="F346" s="4">
        <v>380</v>
      </c>
    </row>
    <row r="347" spans="1:6" ht="15.6" x14ac:dyDescent="0.25">
      <c r="A347" s="7" t="s">
        <v>14</v>
      </c>
      <c r="B347" s="4" t="s">
        <v>464</v>
      </c>
      <c r="C347" s="4" t="s">
        <v>799</v>
      </c>
      <c r="D347" s="4" t="s">
        <v>800</v>
      </c>
      <c r="E347" s="4">
        <v>180</v>
      </c>
      <c r="F347" s="4">
        <v>380</v>
      </c>
    </row>
    <row r="348" spans="1:6" ht="15.6" x14ac:dyDescent="0.25">
      <c r="A348" s="7" t="s">
        <v>14</v>
      </c>
      <c r="B348" s="4" t="s">
        <v>702</v>
      </c>
      <c r="C348" s="4" t="s">
        <v>801</v>
      </c>
      <c r="D348" s="4" t="s">
        <v>802</v>
      </c>
      <c r="E348" s="4">
        <v>50</v>
      </c>
      <c r="F348" s="4">
        <v>360</v>
      </c>
    </row>
    <row r="349" spans="1:6" ht="15.6" x14ac:dyDescent="0.25">
      <c r="A349" s="7" t="s">
        <v>14</v>
      </c>
      <c r="B349" s="4" t="s">
        <v>536</v>
      </c>
      <c r="C349" s="4" t="s">
        <v>803</v>
      </c>
      <c r="D349" s="4" t="s">
        <v>804</v>
      </c>
      <c r="E349" s="4">
        <v>60</v>
      </c>
      <c r="F349" s="4">
        <v>300</v>
      </c>
    </row>
    <row r="350" spans="1:6" ht="15.6" x14ac:dyDescent="0.25">
      <c r="A350" s="7" t="s">
        <v>14</v>
      </c>
      <c r="B350" s="4" t="s">
        <v>702</v>
      </c>
      <c r="C350" s="4" t="s">
        <v>805</v>
      </c>
      <c r="D350" s="4" t="s">
        <v>806</v>
      </c>
      <c r="E350" s="4">
        <v>50</v>
      </c>
      <c r="F350" s="4">
        <v>360</v>
      </c>
    </row>
    <row r="351" spans="1:6" ht="15.6" x14ac:dyDescent="0.25">
      <c r="A351" s="7" t="s">
        <v>14</v>
      </c>
      <c r="B351" s="4" t="s">
        <v>807</v>
      </c>
      <c r="C351" s="4" t="s">
        <v>808</v>
      </c>
      <c r="D351" s="4" t="s">
        <v>809</v>
      </c>
      <c r="E351" s="4">
        <v>120</v>
      </c>
      <c r="F351" s="4">
        <v>120</v>
      </c>
    </row>
    <row r="352" spans="1:6" ht="15.6" x14ac:dyDescent="0.25">
      <c r="A352" s="7" t="s">
        <v>14</v>
      </c>
      <c r="B352" s="4" t="s">
        <v>112</v>
      </c>
      <c r="C352" s="4" t="s">
        <v>810</v>
      </c>
      <c r="D352" s="4" t="s">
        <v>811</v>
      </c>
      <c r="E352" s="4">
        <v>100</v>
      </c>
      <c r="F352" s="4">
        <v>360</v>
      </c>
    </row>
    <row r="353" spans="1:6" ht="15.6" x14ac:dyDescent="0.25">
      <c r="A353" s="7" t="s">
        <v>14</v>
      </c>
      <c r="B353" s="4" t="s">
        <v>124</v>
      </c>
      <c r="C353" s="4" t="s">
        <v>812</v>
      </c>
      <c r="D353" s="4" t="s">
        <v>813</v>
      </c>
      <c r="E353" s="4">
        <v>80</v>
      </c>
      <c r="F353" s="4">
        <v>500</v>
      </c>
    </row>
    <row r="354" spans="1:6" ht="15.6" x14ac:dyDescent="0.25">
      <c r="A354" s="7" t="s">
        <v>14</v>
      </c>
      <c r="B354" s="4" t="s">
        <v>118</v>
      </c>
      <c r="C354" s="4" t="s">
        <v>814</v>
      </c>
      <c r="D354" s="4" t="s">
        <v>815</v>
      </c>
      <c r="E354" s="4">
        <v>20</v>
      </c>
      <c r="F354" s="4">
        <v>100</v>
      </c>
    </row>
    <row r="355" spans="1:6" ht="15.6" x14ac:dyDescent="0.25">
      <c r="A355" s="7" t="s">
        <v>14</v>
      </c>
      <c r="B355" s="4" t="s">
        <v>137</v>
      </c>
      <c r="C355" s="4" t="s">
        <v>816</v>
      </c>
      <c r="D355" s="4" t="s">
        <v>817</v>
      </c>
      <c r="E355" s="4">
        <v>100</v>
      </c>
      <c r="F355" s="4">
        <v>380</v>
      </c>
    </row>
    <row r="356" spans="1:6" ht="15.6" x14ac:dyDescent="0.25">
      <c r="A356" s="7" t="s">
        <v>14</v>
      </c>
      <c r="B356" s="4" t="s">
        <v>414</v>
      </c>
      <c r="C356" s="4" t="s">
        <v>818</v>
      </c>
      <c r="D356" s="4" t="s">
        <v>819</v>
      </c>
      <c r="E356" s="4">
        <v>50</v>
      </c>
      <c r="F356" s="4">
        <v>500</v>
      </c>
    </row>
    <row r="357" spans="1:6" ht="15.6" x14ac:dyDescent="0.25">
      <c r="A357" s="7" t="s">
        <v>14</v>
      </c>
      <c r="B357" s="4" t="s">
        <v>127</v>
      </c>
      <c r="C357" s="4" t="s">
        <v>820</v>
      </c>
      <c r="D357" s="4" t="s">
        <v>821</v>
      </c>
      <c r="E357" s="4">
        <v>80</v>
      </c>
      <c r="F357" s="4">
        <v>1000</v>
      </c>
    </row>
    <row r="358" spans="1:6" ht="15.6" x14ac:dyDescent="0.25">
      <c r="A358" s="7" t="s">
        <v>14</v>
      </c>
      <c r="B358" s="4" t="s">
        <v>398</v>
      </c>
      <c r="C358" s="4" t="s">
        <v>822</v>
      </c>
      <c r="D358" s="4" t="s">
        <v>823</v>
      </c>
      <c r="E358" s="4">
        <v>120</v>
      </c>
      <c r="F358" s="4">
        <v>550</v>
      </c>
    </row>
    <row r="359" spans="1:6" ht="15.6" x14ac:dyDescent="0.25">
      <c r="A359" s="7" t="s">
        <v>14</v>
      </c>
      <c r="B359" s="4" t="s">
        <v>414</v>
      </c>
      <c r="C359" s="4" t="s">
        <v>824</v>
      </c>
      <c r="D359" s="4" t="s">
        <v>825</v>
      </c>
      <c r="E359" s="4">
        <v>50</v>
      </c>
      <c r="F359" s="4">
        <v>500</v>
      </c>
    </row>
    <row r="360" spans="1:6" ht="15.6" x14ac:dyDescent="0.25">
      <c r="A360" s="7" t="s">
        <v>14</v>
      </c>
      <c r="B360" s="4" t="s">
        <v>807</v>
      </c>
      <c r="C360" s="4" t="s">
        <v>826</v>
      </c>
      <c r="D360" s="4" t="s">
        <v>827</v>
      </c>
      <c r="E360" s="4">
        <v>120</v>
      </c>
      <c r="F360" s="4">
        <v>120</v>
      </c>
    </row>
    <row r="361" spans="1:6" ht="15.6" x14ac:dyDescent="0.25">
      <c r="A361" s="7" t="s">
        <v>14</v>
      </c>
      <c r="B361" s="4" t="s">
        <v>118</v>
      </c>
      <c r="C361" s="4" t="s">
        <v>828</v>
      </c>
      <c r="D361" s="4" t="s">
        <v>829</v>
      </c>
      <c r="E361" s="4">
        <v>20</v>
      </c>
      <c r="F361" s="4">
        <v>100</v>
      </c>
    </row>
    <row r="362" spans="1:6" ht="15.6" x14ac:dyDescent="0.25">
      <c r="A362" s="7" t="s">
        <v>14</v>
      </c>
      <c r="B362" s="4" t="s">
        <v>127</v>
      </c>
      <c r="C362" s="4" t="s">
        <v>830</v>
      </c>
      <c r="D362" s="4" t="s">
        <v>831</v>
      </c>
      <c r="E362" s="4">
        <v>80</v>
      </c>
      <c r="F362" s="4">
        <v>1000</v>
      </c>
    </row>
    <row r="363" spans="1:6" ht="15.6" x14ac:dyDescent="0.25">
      <c r="A363" s="7" t="s">
        <v>14</v>
      </c>
      <c r="B363" s="4" t="s">
        <v>414</v>
      </c>
      <c r="C363" s="4" t="s">
        <v>832</v>
      </c>
      <c r="D363" s="4" t="s">
        <v>833</v>
      </c>
      <c r="E363" s="4">
        <v>50</v>
      </c>
      <c r="F363" s="4">
        <v>500</v>
      </c>
    </row>
    <row r="364" spans="1:6" ht="15.6" x14ac:dyDescent="0.25">
      <c r="A364" s="7" t="s">
        <v>14</v>
      </c>
      <c r="B364" s="4" t="s">
        <v>127</v>
      </c>
      <c r="C364" s="4" t="s">
        <v>834</v>
      </c>
      <c r="D364" s="4" t="s">
        <v>835</v>
      </c>
      <c r="E364" s="4">
        <v>80</v>
      </c>
      <c r="F364" s="4">
        <v>1000</v>
      </c>
    </row>
    <row r="365" spans="1:6" ht="15.6" x14ac:dyDescent="0.25">
      <c r="A365" s="7" t="s">
        <v>14</v>
      </c>
      <c r="B365" s="4" t="s">
        <v>464</v>
      </c>
      <c r="C365" s="4" t="s">
        <v>836</v>
      </c>
      <c r="D365" s="4" t="s">
        <v>837</v>
      </c>
      <c r="E365" s="4">
        <v>60</v>
      </c>
      <c r="F365" s="4">
        <v>480</v>
      </c>
    </row>
    <row r="366" spans="1:6" ht="15.6" x14ac:dyDescent="0.25">
      <c r="A366" s="7" t="s">
        <v>14</v>
      </c>
      <c r="B366" s="4" t="s">
        <v>367</v>
      </c>
      <c r="C366" s="4" t="s">
        <v>838</v>
      </c>
      <c r="D366" s="4" t="s">
        <v>839</v>
      </c>
      <c r="E366" s="4">
        <v>50</v>
      </c>
      <c r="F366" s="4">
        <v>680</v>
      </c>
    </row>
    <row r="367" spans="1:6" ht="15.6" x14ac:dyDescent="0.25">
      <c r="A367" s="7" t="s">
        <v>14</v>
      </c>
      <c r="B367" s="4" t="s">
        <v>255</v>
      </c>
      <c r="C367" s="4" t="s">
        <v>256</v>
      </c>
      <c r="D367" s="4" t="s">
        <v>257</v>
      </c>
      <c r="E367" s="4"/>
      <c r="F367" s="4"/>
    </row>
    <row r="368" spans="1:6" ht="15.6" x14ac:dyDescent="0.25">
      <c r="A368" s="7" t="s">
        <v>14</v>
      </c>
      <c r="B368" s="4" t="s">
        <v>807</v>
      </c>
      <c r="C368" s="4" t="s">
        <v>840</v>
      </c>
      <c r="D368" s="4" t="s">
        <v>841</v>
      </c>
      <c r="E368" s="4">
        <v>120</v>
      </c>
      <c r="F368" s="4">
        <v>120</v>
      </c>
    </row>
    <row r="369" spans="1:6" ht="15.6" x14ac:dyDescent="0.25">
      <c r="A369" s="7" t="s">
        <v>14</v>
      </c>
      <c r="B369" s="4" t="s">
        <v>702</v>
      </c>
      <c r="C369" s="4" t="s">
        <v>842</v>
      </c>
      <c r="D369" s="4" t="s">
        <v>843</v>
      </c>
      <c r="E369" s="4">
        <v>50</v>
      </c>
      <c r="F369" s="4">
        <v>360</v>
      </c>
    </row>
    <row r="370" spans="1:6" ht="15.6" x14ac:dyDescent="0.25">
      <c r="A370" s="7" t="s">
        <v>14</v>
      </c>
      <c r="B370" s="4" t="s">
        <v>367</v>
      </c>
      <c r="C370" s="4" t="s">
        <v>844</v>
      </c>
      <c r="D370" s="4" t="s">
        <v>845</v>
      </c>
      <c r="E370" s="4">
        <v>50</v>
      </c>
      <c r="F370" s="4">
        <v>680</v>
      </c>
    </row>
    <row r="371" spans="1:6" ht="15.6" x14ac:dyDescent="0.25">
      <c r="A371" s="7" t="s">
        <v>14</v>
      </c>
      <c r="B371" s="4" t="s">
        <v>459</v>
      </c>
      <c r="C371" s="4" t="s">
        <v>846</v>
      </c>
      <c r="D371" s="4" t="s">
        <v>847</v>
      </c>
      <c r="E371" s="4"/>
      <c r="F371" s="4"/>
    </row>
    <row r="372" spans="1:6" ht="15.6" x14ac:dyDescent="0.25">
      <c r="A372" s="7" t="s">
        <v>14</v>
      </c>
      <c r="B372" s="4" t="s">
        <v>414</v>
      </c>
      <c r="C372" s="4" t="s">
        <v>848</v>
      </c>
      <c r="D372" s="4" t="s">
        <v>849</v>
      </c>
      <c r="E372" s="4">
        <v>50</v>
      </c>
      <c r="F372" s="4">
        <v>500</v>
      </c>
    </row>
    <row r="373" spans="1:6" ht="15.6" x14ac:dyDescent="0.25">
      <c r="A373" s="7" t="s">
        <v>14</v>
      </c>
      <c r="B373" s="4" t="s">
        <v>127</v>
      </c>
      <c r="C373" s="4" t="s">
        <v>850</v>
      </c>
      <c r="D373" s="4" t="s">
        <v>851</v>
      </c>
      <c r="E373" s="4">
        <v>80</v>
      </c>
      <c r="F373" s="4">
        <v>1000</v>
      </c>
    </row>
    <row r="374" spans="1:6" ht="15.6" x14ac:dyDescent="0.25">
      <c r="A374" s="7" t="s">
        <v>14</v>
      </c>
      <c r="B374" s="4" t="s">
        <v>702</v>
      </c>
      <c r="C374" s="4" t="s">
        <v>852</v>
      </c>
      <c r="D374" s="4" t="s">
        <v>853</v>
      </c>
      <c r="E374" s="4">
        <v>160</v>
      </c>
      <c r="F374" s="4">
        <v>280</v>
      </c>
    </row>
    <row r="375" spans="1:6" ht="15.6" x14ac:dyDescent="0.25">
      <c r="A375" s="7" t="s">
        <v>8</v>
      </c>
      <c r="B375" s="4" t="s">
        <v>223</v>
      </c>
      <c r="C375" s="4" t="s">
        <v>854</v>
      </c>
      <c r="D375" s="4" t="s">
        <v>855</v>
      </c>
      <c r="E375" s="4">
        <v>100</v>
      </c>
      <c r="F375" s="4">
        <v>200</v>
      </c>
    </row>
    <row r="376" spans="1:6" ht="15.6" x14ac:dyDescent="0.25">
      <c r="A376" s="7" t="s">
        <v>8</v>
      </c>
      <c r="B376" s="4" t="s">
        <v>127</v>
      </c>
      <c r="C376" s="4" t="s">
        <v>449</v>
      </c>
      <c r="D376" s="4" t="s">
        <v>450</v>
      </c>
      <c r="E376" s="4">
        <v>20</v>
      </c>
      <c r="F376" s="4">
        <v>150</v>
      </c>
    </row>
    <row r="377" spans="1:6" ht="15.6" x14ac:dyDescent="0.25">
      <c r="A377" s="7" t="s">
        <v>8</v>
      </c>
      <c r="B377" s="4" t="s">
        <v>127</v>
      </c>
      <c r="C377" s="4" t="s">
        <v>856</v>
      </c>
      <c r="D377" s="4" t="s">
        <v>857</v>
      </c>
      <c r="E377" s="4">
        <v>100</v>
      </c>
      <c r="F377" s="4">
        <v>1500</v>
      </c>
    </row>
    <row r="378" spans="1:6" ht="15.6" x14ac:dyDescent="0.25">
      <c r="A378" s="7" t="s">
        <v>8</v>
      </c>
      <c r="B378" s="4" t="s">
        <v>127</v>
      </c>
      <c r="C378" s="4" t="s">
        <v>453</v>
      </c>
      <c r="D378" s="4" t="s">
        <v>454</v>
      </c>
      <c r="E378" s="4">
        <v>80</v>
      </c>
      <c r="F378" s="4">
        <v>1000</v>
      </c>
    </row>
    <row r="379" spans="1:6" ht="15.6" x14ac:dyDescent="0.25">
      <c r="A379" s="7" t="s">
        <v>8</v>
      </c>
      <c r="B379" s="4" t="s">
        <v>127</v>
      </c>
      <c r="C379" s="4" t="s">
        <v>455</v>
      </c>
      <c r="D379" s="4" t="s">
        <v>456</v>
      </c>
      <c r="E379" s="4">
        <v>20</v>
      </c>
      <c r="F379" s="4">
        <v>150</v>
      </c>
    </row>
    <row r="380" spans="1:6" ht="15.6" x14ac:dyDescent="0.25">
      <c r="A380" s="7" t="s">
        <v>8</v>
      </c>
      <c r="B380" s="4" t="s">
        <v>127</v>
      </c>
      <c r="C380" s="4" t="s">
        <v>858</v>
      </c>
      <c r="D380" s="4" t="s">
        <v>859</v>
      </c>
      <c r="E380" s="4">
        <v>20</v>
      </c>
      <c r="F380" s="4">
        <v>150</v>
      </c>
    </row>
    <row r="381" spans="1:6" ht="15.6" x14ac:dyDescent="0.25">
      <c r="A381" s="7" t="s">
        <v>8</v>
      </c>
      <c r="B381" s="4" t="s">
        <v>260</v>
      </c>
      <c r="C381" s="4" t="s">
        <v>860</v>
      </c>
      <c r="D381" s="4" t="s">
        <v>861</v>
      </c>
      <c r="E381" s="4">
        <v>80</v>
      </c>
      <c r="F381" s="4">
        <v>500</v>
      </c>
    </row>
    <row r="382" spans="1:6" ht="15.6" x14ac:dyDescent="0.25">
      <c r="A382" s="7" t="s">
        <v>8</v>
      </c>
      <c r="B382" s="4" t="s">
        <v>127</v>
      </c>
      <c r="C382" s="4" t="s">
        <v>862</v>
      </c>
      <c r="D382" s="4" t="s">
        <v>863</v>
      </c>
      <c r="E382" s="4">
        <v>20</v>
      </c>
      <c r="F382" s="4">
        <v>150</v>
      </c>
    </row>
    <row r="383" spans="1:6" ht="15.6" x14ac:dyDescent="0.25">
      <c r="A383" s="7" t="s">
        <v>8</v>
      </c>
      <c r="B383" s="4" t="s">
        <v>260</v>
      </c>
      <c r="C383" s="4" t="s">
        <v>864</v>
      </c>
      <c r="D383" s="4" t="s">
        <v>865</v>
      </c>
      <c r="E383" s="4">
        <v>100</v>
      </c>
      <c r="F383" s="4">
        <v>500</v>
      </c>
    </row>
    <row r="384" spans="1:6" ht="15.6" x14ac:dyDescent="0.25">
      <c r="A384" s="7" t="s">
        <v>8</v>
      </c>
      <c r="B384" s="4" t="s">
        <v>118</v>
      </c>
      <c r="C384" s="4" t="s">
        <v>866</v>
      </c>
      <c r="D384" s="4" t="s">
        <v>867</v>
      </c>
      <c r="E384" s="4">
        <v>20</v>
      </c>
      <c r="F384" s="4">
        <v>100</v>
      </c>
    </row>
    <row r="385" spans="1:6" ht="15.6" x14ac:dyDescent="0.25">
      <c r="A385" s="7" t="s">
        <v>8</v>
      </c>
      <c r="B385" s="4" t="s">
        <v>260</v>
      </c>
      <c r="C385" s="4" t="s">
        <v>868</v>
      </c>
      <c r="D385" s="4" t="s">
        <v>869</v>
      </c>
      <c r="E385" s="4">
        <v>80</v>
      </c>
      <c r="F385" s="4">
        <v>480</v>
      </c>
    </row>
    <row r="386" spans="1:6" ht="15.6" x14ac:dyDescent="0.25">
      <c r="A386" s="7" t="s">
        <v>8</v>
      </c>
      <c r="B386" s="4" t="s">
        <v>127</v>
      </c>
      <c r="C386" s="4" t="s">
        <v>870</v>
      </c>
      <c r="D386" s="4" t="s">
        <v>871</v>
      </c>
      <c r="E386" s="4">
        <v>20</v>
      </c>
      <c r="F386" s="4">
        <v>150</v>
      </c>
    </row>
    <row r="387" spans="1:6" ht="15.6" x14ac:dyDescent="0.25">
      <c r="A387" s="7" t="s">
        <v>8</v>
      </c>
      <c r="B387" s="4" t="s">
        <v>137</v>
      </c>
      <c r="C387" s="4" t="s">
        <v>138</v>
      </c>
      <c r="D387" s="4" t="s">
        <v>139</v>
      </c>
      <c r="E387" s="4">
        <v>180</v>
      </c>
      <c r="F387" s="4">
        <v>480</v>
      </c>
    </row>
    <row r="388" spans="1:6" ht="15.6" x14ac:dyDescent="0.25">
      <c r="A388" s="7" t="s">
        <v>8</v>
      </c>
      <c r="B388" s="4" t="s">
        <v>214</v>
      </c>
      <c r="C388" s="4" t="s">
        <v>872</v>
      </c>
      <c r="D388" s="4" t="s">
        <v>873</v>
      </c>
      <c r="E388" s="4">
        <v>99</v>
      </c>
      <c r="F388" s="4">
        <v>650</v>
      </c>
    </row>
    <row r="389" spans="1:6" ht="15.6" x14ac:dyDescent="0.25">
      <c r="A389" s="7" t="s">
        <v>8</v>
      </c>
      <c r="B389" s="4" t="s">
        <v>127</v>
      </c>
      <c r="C389" s="4" t="s">
        <v>874</v>
      </c>
      <c r="D389" s="4" t="s">
        <v>875</v>
      </c>
      <c r="E389" s="4">
        <v>100</v>
      </c>
      <c r="F389" s="4">
        <v>520</v>
      </c>
    </row>
    <row r="390" spans="1:6" ht="15.6" x14ac:dyDescent="0.25">
      <c r="A390" s="7" t="s">
        <v>8</v>
      </c>
      <c r="B390" s="4" t="s">
        <v>137</v>
      </c>
      <c r="C390" s="4" t="s">
        <v>876</v>
      </c>
      <c r="D390" s="4" t="s">
        <v>877</v>
      </c>
      <c r="E390" s="4">
        <v>100</v>
      </c>
      <c r="F390" s="4">
        <v>500</v>
      </c>
    </row>
    <row r="391" spans="1:6" ht="15.6" x14ac:dyDescent="0.25">
      <c r="A391" s="7" t="s">
        <v>8</v>
      </c>
      <c r="B391" s="4" t="s">
        <v>127</v>
      </c>
      <c r="C391" s="4" t="s">
        <v>878</v>
      </c>
      <c r="D391" s="4" t="s">
        <v>879</v>
      </c>
      <c r="E391" s="4">
        <v>20</v>
      </c>
      <c r="F391" s="4">
        <v>150</v>
      </c>
    </row>
    <row r="392" spans="1:6" ht="15.6" x14ac:dyDescent="0.25">
      <c r="A392" s="7" t="s">
        <v>8</v>
      </c>
      <c r="B392" s="4" t="s">
        <v>880</v>
      </c>
      <c r="C392" s="4" t="s">
        <v>881</v>
      </c>
      <c r="D392" s="4" t="s">
        <v>882</v>
      </c>
      <c r="E392" s="4">
        <v>80</v>
      </c>
      <c r="F392" s="4">
        <v>580</v>
      </c>
    </row>
    <row r="393" spans="1:6" ht="15.6" x14ac:dyDescent="0.25">
      <c r="A393" s="7" t="s">
        <v>8</v>
      </c>
      <c r="B393" s="4" t="s">
        <v>464</v>
      </c>
      <c r="C393" s="4" t="s">
        <v>883</v>
      </c>
      <c r="D393" s="4" t="s">
        <v>884</v>
      </c>
      <c r="E393" s="4">
        <v>90</v>
      </c>
      <c r="F393" s="4">
        <v>399</v>
      </c>
    </row>
    <row r="394" spans="1:6" ht="15.6" x14ac:dyDescent="0.25">
      <c r="A394" s="7" t="s">
        <v>8</v>
      </c>
      <c r="B394" s="4" t="s">
        <v>118</v>
      </c>
      <c r="C394" s="4" t="s">
        <v>885</v>
      </c>
      <c r="D394" s="4" t="s">
        <v>886</v>
      </c>
      <c r="E394" s="4">
        <v>20</v>
      </c>
      <c r="F394" s="4">
        <v>100</v>
      </c>
    </row>
    <row r="395" spans="1:6" ht="15.6" x14ac:dyDescent="0.25">
      <c r="A395" s="7" t="s">
        <v>8</v>
      </c>
      <c r="B395" s="4" t="s">
        <v>127</v>
      </c>
      <c r="C395" s="4" t="s">
        <v>887</v>
      </c>
      <c r="D395" s="4" t="s">
        <v>888</v>
      </c>
      <c r="E395" s="4">
        <v>80</v>
      </c>
      <c r="F395" s="4">
        <v>380</v>
      </c>
    </row>
    <row r="396" spans="1:6" ht="15.6" x14ac:dyDescent="0.25">
      <c r="A396" s="7" t="s">
        <v>8</v>
      </c>
      <c r="B396" s="4" t="s">
        <v>137</v>
      </c>
      <c r="C396" s="4" t="s">
        <v>889</v>
      </c>
      <c r="D396" s="4" t="s">
        <v>890</v>
      </c>
      <c r="E396" s="4">
        <v>20</v>
      </c>
      <c r="F396" s="4">
        <v>150</v>
      </c>
    </row>
    <row r="397" spans="1:6" ht="15.6" x14ac:dyDescent="0.25">
      <c r="A397" s="7" t="s">
        <v>8</v>
      </c>
      <c r="B397" s="4" t="s">
        <v>127</v>
      </c>
      <c r="C397" s="4" t="s">
        <v>467</v>
      </c>
      <c r="D397" s="4" t="s">
        <v>468</v>
      </c>
      <c r="E397" s="4">
        <v>20</v>
      </c>
      <c r="F397" s="4">
        <v>150</v>
      </c>
    </row>
    <row r="398" spans="1:6" ht="15.6" x14ac:dyDescent="0.25">
      <c r="A398" s="7" t="s">
        <v>8</v>
      </c>
      <c r="B398" s="4" t="s">
        <v>118</v>
      </c>
      <c r="C398" s="4" t="s">
        <v>891</v>
      </c>
      <c r="D398" s="4" t="s">
        <v>892</v>
      </c>
      <c r="E398" s="4">
        <v>20</v>
      </c>
      <c r="F398" s="4">
        <v>100</v>
      </c>
    </row>
    <row r="399" spans="1:6" ht="15.6" x14ac:dyDescent="0.25">
      <c r="A399" s="7" t="s">
        <v>8</v>
      </c>
      <c r="B399" s="4" t="s">
        <v>121</v>
      </c>
      <c r="C399" s="4" t="s">
        <v>893</v>
      </c>
      <c r="D399" s="4" t="s">
        <v>894</v>
      </c>
      <c r="E399" s="4">
        <v>120</v>
      </c>
      <c r="F399" s="4">
        <v>150</v>
      </c>
    </row>
    <row r="400" spans="1:6" ht="15.6" x14ac:dyDescent="0.25">
      <c r="A400" s="7" t="s">
        <v>8</v>
      </c>
      <c r="B400" s="4" t="s">
        <v>223</v>
      </c>
      <c r="C400" s="4" t="s">
        <v>895</v>
      </c>
      <c r="D400" s="4" t="s">
        <v>896</v>
      </c>
      <c r="E400" s="4">
        <v>100</v>
      </c>
      <c r="F400" s="4">
        <v>200</v>
      </c>
    </row>
    <row r="401" spans="1:6" ht="15.6" x14ac:dyDescent="0.25">
      <c r="A401" s="7" t="s">
        <v>8</v>
      </c>
      <c r="B401" s="4" t="s">
        <v>118</v>
      </c>
      <c r="C401" s="4" t="s">
        <v>897</v>
      </c>
      <c r="D401" s="4" t="s">
        <v>898</v>
      </c>
      <c r="E401" s="4">
        <v>50</v>
      </c>
      <c r="F401" s="4">
        <v>380</v>
      </c>
    </row>
    <row r="402" spans="1:6" ht="15.6" x14ac:dyDescent="0.25">
      <c r="A402" s="7" t="s">
        <v>8</v>
      </c>
      <c r="B402" s="4" t="s">
        <v>112</v>
      </c>
      <c r="C402" s="4" t="s">
        <v>899</v>
      </c>
      <c r="D402" s="4" t="s">
        <v>900</v>
      </c>
      <c r="E402" s="4">
        <v>50</v>
      </c>
      <c r="F402" s="4">
        <v>480</v>
      </c>
    </row>
    <row r="403" spans="1:6" ht="15.6" x14ac:dyDescent="0.25">
      <c r="A403" s="7" t="s">
        <v>8</v>
      </c>
      <c r="B403" s="4" t="s">
        <v>260</v>
      </c>
      <c r="C403" s="4" t="s">
        <v>901</v>
      </c>
      <c r="D403" s="4" t="s">
        <v>902</v>
      </c>
      <c r="E403" s="4">
        <v>50</v>
      </c>
      <c r="F403" s="4">
        <v>380</v>
      </c>
    </row>
    <row r="404" spans="1:6" ht="15.6" x14ac:dyDescent="0.25">
      <c r="A404" s="7" t="s">
        <v>8</v>
      </c>
      <c r="B404" s="4" t="s">
        <v>118</v>
      </c>
      <c r="C404" s="4" t="s">
        <v>903</v>
      </c>
      <c r="D404" s="4" t="s">
        <v>904</v>
      </c>
      <c r="E404" s="4">
        <v>50</v>
      </c>
      <c r="F404" s="4">
        <v>380</v>
      </c>
    </row>
    <row r="405" spans="1:6" ht="15.6" x14ac:dyDescent="0.25">
      <c r="A405" s="7" t="s">
        <v>8</v>
      </c>
      <c r="B405" s="4" t="s">
        <v>115</v>
      </c>
      <c r="C405" s="4" t="s">
        <v>905</v>
      </c>
      <c r="D405" s="4" t="s">
        <v>906</v>
      </c>
      <c r="E405" s="4">
        <v>350</v>
      </c>
      <c r="F405" s="4">
        <v>7500</v>
      </c>
    </row>
    <row r="406" spans="1:6" ht="15.6" x14ac:dyDescent="0.25">
      <c r="A406" s="7" t="s">
        <v>8</v>
      </c>
      <c r="B406" s="4" t="s">
        <v>115</v>
      </c>
      <c r="C406" s="4" t="s">
        <v>907</v>
      </c>
      <c r="D406" s="4" t="s">
        <v>908</v>
      </c>
      <c r="E406" s="4">
        <v>350</v>
      </c>
      <c r="F406" s="4">
        <v>7500</v>
      </c>
    </row>
    <row r="407" spans="1:6" ht="15.6" x14ac:dyDescent="0.25">
      <c r="A407" s="7" t="s">
        <v>8</v>
      </c>
      <c r="B407" s="4" t="s">
        <v>118</v>
      </c>
      <c r="C407" s="4" t="s">
        <v>909</v>
      </c>
      <c r="D407" s="4" t="s">
        <v>910</v>
      </c>
      <c r="E407" s="4">
        <v>20</v>
      </c>
      <c r="F407" s="4">
        <v>100</v>
      </c>
    </row>
    <row r="408" spans="1:6" ht="15.6" x14ac:dyDescent="0.25">
      <c r="A408" s="7" t="s">
        <v>8</v>
      </c>
      <c r="B408" s="4" t="s">
        <v>223</v>
      </c>
      <c r="C408" s="4" t="s">
        <v>911</v>
      </c>
      <c r="D408" s="4" t="s">
        <v>912</v>
      </c>
      <c r="E408" s="4">
        <v>100</v>
      </c>
      <c r="F408" s="4">
        <v>200</v>
      </c>
    </row>
    <row r="409" spans="1:6" ht="15.6" x14ac:dyDescent="0.25">
      <c r="A409" s="7" t="s">
        <v>8</v>
      </c>
      <c r="B409" s="4" t="s">
        <v>127</v>
      </c>
      <c r="C409" s="4" t="s">
        <v>913</v>
      </c>
      <c r="D409" s="4" t="s">
        <v>914</v>
      </c>
      <c r="E409" s="4">
        <v>20</v>
      </c>
      <c r="F409" s="4">
        <v>150</v>
      </c>
    </row>
    <row r="410" spans="1:6" ht="15.6" x14ac:dyDescent="0.25">
      <c r="A410" s="7" t="s">
        <v>8</v>
      </c>
      <c r="B410" s="4" t="s">
        <v>127</v>
      </c>
      <c r="C410" s="4" t="s">
        <v>915</v>
      </c>
      <c r="D410" s="4" t="s">
        <v>916</v>
      </c>
      <c r="E410" s="4">
        <v>20</v>
      </c>
      <c r="F410" s="4">
        <v>150</v>
      </c>
    </row>
    <row r="411" spans="1:6" ht="15.6" x14ac:dyDescent="0.25">
      <c r="A411" s="7" t="s">
        <v>8</v>
      </c>
      <c r="B411" s="4" t="s">
        <v>127</v>
      </c>
      <c r="C411" s="4" t="s">
        <v>917</v>
      </c>
      <c r="D411" s="4" t="s">
        <v>918</v>
      </c>
      <c r="E411" s="4">
        <v>20</v>
      </c>
      <c r="F411" s="4">
        <v>150</v>
      </c>
    </row>
    <row r="412" spans="1:6" ht="15.6" x14ac:dyDescent="0.25">
      <c r="A412" s="7" t="s">
        <v>8</v>
      </c>
      <c r="B412" s="4" t="s">
        <v>379</v>
      </c>
      <c r="C412" s="4" t="s">
        <v>919</v>
      </c>
      <c r="D412" s="4" t="s">
        <v>920</v>
      </c>
      <c r="E412" s="4">
        <v>60</v>
      </c>
      <c r="F412" s="4">
        <v>180</v>
      </c>
    </row>
    <row r="413" spans="1:6" ht="15.6" x14ac:dyDescent="0.25">
      <c r="A413" s="7" t="s">
        <v>8</v>
      </c>
      <c r="B413" s="4" t="s">
        <v>223</v>
      </c>
      <c r="C413" s="4" t="s">
        <v>921</v>
      </c>
      <c r="D413" s="4" t="s">
        <v>922</v>
      </c>
      <c r="E413" s="4">
        <v>160</v>
      </c>
      <c r="F413" s="4">
        <v>240</v>
      </c>
    </row>
    <row r="414" spans="1:6" ht="15.6" x14ac:dyDescent="0.25">
      <c r="A414" s="7" t="s">
        <v>8</v>
      </c>
      <c r="B414" s="4" t="s">
        <v>260</v>
      </c>
      <c r="C414" s="4" t="s">
        <v>923</v>
      </c>
      <c r="D414" s="4" t="s">
        <v>924</v>
      </c>
      <c r="E414" s="4">
        <v>50</v>
      </c>
      <c r="F414" s="4">
        <v>480</v>
      </c>
    </row>
    <row r="415" spans="1:6" ht="15.6" x14ac:dyDescent="0.25">
      <c r="A415" s="7" t="s">
        <v>8</v>
      </c>
      <c r="B415" s="4" t="s">
        <v>118</v>
      </c>
      <c r="C415" s="4" t="s">
        <v>925</v>
      </c>
      <c r="D415" s="4" t="s">
        <v>926</v>
      </c>
      <c r="E415" s="4">
        <v>50</v>
      </c>
      <c r="F415" s="4">
        <v>580</v>
      </c>
    </row>
    <row r="416" spans="1:6" ht="15.6" x14ac:dyDescent="0.25">
      <c r="A416" s="7" t="s">
        <v>8</v>
      </c>
      <c r="B416" s="4" t="s">
        <v>118</v>
      </c>
      <c r="C416" s="4" t="s">
        <v>927</v>
      </c>
      <c r="D416" s="4" t="s">
        <v>928</v>
      </c>
      <c r="E416" s="4">
        <v>20</v>
      </c>
      <c r="F416" s="4">
        <v>100</v>
      </c>
    </row>
    <row r="417" spans="1:6" ht="15.6" x14ac:dyDescent="0.25">
      <c r="A417" s="7" t="s">
        <v>8</v>
      </c>
      <c r="B417" s="4" t="s">
        <v>118</v>
      </c>
      <c r="C417" s="4" t="s">
        <v>929</v>
      </c>
      <c r="D417" s="4" t="s">
        <v>930</v>
      </c>
      <c r="E417" s="4">
        <v>20</v>
      </c>
      <c r="F417" s="4">
        <v>100</v>
      </c>
    </row>
    <row r="418" spans="1:6" ht="15.6" x14ac:dyDescent="0.25">
      <c r="A418" s="7" t="s">
        <v>8</v>
      </c>
      <c r="B418" s="4" t="s">
        <v>118</v>
      </c>
      <c r="C418" s="4" t="s">
        <v>931</v>
      </c>
      <c r="D418" s="4" t="s">
        <v>932</v>
      </c>
      <c r="E418" s="4">
        <v>20</v>
      </c>
      <c r="F418" s="4">
        <v>100</v>
      </c>
    </row>
    <row r="419" spans="1:6" ht="15.6" x14ac:dyDescent="0.25">
      <c r="A419" s="7" t="s">
        <v>8</v>
      </c>
      <c r="B419" s="4" t="s">
        <v>446</v>
      </c>
      <c r="C419" s="4" t="s">
        <v>933</v>
      </c>
      <c r="D419" s="4" t="s">
        <v>934</v>
      </c>
      <c r="E419" s="4">
        <v>180</v>
      </c>
      <c r="F419" s="4">
        <v>580</v>
      </c>
    </row>
    <row r="420" spans="1:6" ht="15.6" x14ac:dyDescent="0.25">
      <c r="A420" s="7" t="s">
        <v>8</v>
      </c>
      <c r="B420" s="4" t="s">
        <v>127</v>
      </c>
      <c r="C420" s="4" t="s">
        <v>935</v>
      </c>
      <c r="D420" s="4" t="s">
        <v>936</v>
      </c>
      <c r="E420" s="4">
        <v>20</v>
      </c>
      <c r="F420" s="4">
        <v>150</v>
      </c>
    </row>
    <row r="421" spans="1:6" ht="15.6" x14ac:dyDescent="0.25">
      <c r="A421" s="7" t="s">
        <v>8</v>
      </c>
      <c r="B421" s="4" t="s">
        <v>127</v>
      </c>
      <c r="C421" s="4" t="s">
        <v>937</v>
      </c>
      <c r="D421" s="4" t="s">
        <v>938</v>
      </c>
      <c r="E421" s="4">
        <v>99</v>
      </c>
      <c r="F421" s="4">
        <v>680</v>
      </c>
    </row>
    <row r="422" spans="1:6" ht="15.6" x14ac:dyDescent="0.25">
      <c r="A422" s="7" t="s">
        <v>8</v>
      </c>
      <c r="B422" s="4" t="s">
        <v>127</v>
      </c>
      <c r="C422" s="4" t="s">
        <v>939</v>
      </c>
      <c r="D422" s="4" t="s">
        <v>940</v>
      </c>
      <c r="E422" s="4">
        <v>20</v>
      </c>
      <c r="F422" s="4">
        <v>150</v>
      </c>
    </row>
    <row r="423" spans="1:6" ht="15.6" x14ac:dyDescent="0.25">
      <c r="A423" s="7" t="s">
        <v>8</v>
      </c>
      <c r="B423" s="4" t="s">
        <v>137</v>
      </c>
      <c r="C423" s="4" t="s">
        <v>941</v>
      </c>
      <c r="D423" s="4" t="s">
        <v>942</v>
      </c>
      <c r="E423" s="4">
        <v>50</v>
      </c>
      <c r="F423" s="4">
        <v>280</v>
      </c>
    </row>
    <row r="424" spans="1:6" ht="15.6" x14ac:dyDescent="0.25">
      <c r="A424" s="7" t="s">
        <v>8</v>
      </c>
      <c r="B424" s="4" t="s">
        <v>127</v>
      </c>
      <c r="C424" s="4" t="s">
        <v>943</v>
      </c>
      <c r="D424" s="4" t="s">
        <v>944</v>
      </c>
      <c r="E424" s="4">
        <v>100</v>
      </c>
      <c r="F424" s="4">
        <v>680</v>
      </c>
    </row>
    <row r="425" spans="1:6" ht="15.6" x14ac:dyDescent="0.25">
      <c r="A425" s="7" t="s">
        <v>8</v>
      </c>
      <c r="B425" s="4" t="s">
        <v>127</v>
      </c>
      <c r="C425" s="4" t="s">
        <v>945</v>
      </c>
      <c r="D425" s="4" t="s">
        <v>946</v>
      </c>
      <c r="E425" s="4">
        <v>20</v>
      </c>
      <c r="F425" s="4">
        <v>150</v>
      </c>
    </row>
    <row r="426" spans="1:6" ht="15.6" x14ac:dyDescent="0.25">
      <c r="A426" s="7" t="s">
        <v>8</v>
      </c>
      <c r="B426" s="4" t="s">
        <v>127</v>
      </c>
      <c r="C426" s="4" t="s">
        <v>947</v>
      </c>
      <c r="D426" s="4" t="s">
        <v>948</v>
      </c>
      <c r="E426" s="4">
        <v>20</v>
      </c>
      <c r="F426" s="4">
        <v>20</v>
      </c>
    </row>
    <row r="427" spans="1:6" ht="15.6" x14ac:dyDescent="0.25">
      <c r="A427" s="7" t="s">
        <v>8</v>
      </c>
      <c r="B427" s="4" t="s">
        <v>118</v>
      </c>
      <c r="C427" s="4" t="s">
        <v>949</v>
      </c>
      <c r="D427" s="4" t="s">
        <v>950</v>
      </c>
      <c r="E427" s="4">
        <v>50</v>
      </c>
      <c r="F427" s="4">
        <v>380</v>
      </c>
    </row>
    <row r="428" spans="1:6" ht="15.6" x14ac:dyDescent="0.25">
      <c r="A428" s="7" t="s">
        <v>8</v>
      </c>
      <c r="B428" s="4" t="s">
        <v>118</v>
      </c>
      <c r="C428" s="4" t="s">
        <v>765</v>
      </c>
      <c r="D428" s="4" t="s">
        <v>766</v>
      </c>
      <c r="E428" s="4">
        <v>20</v>
      </c>
      <c r="F428" s="4">
        <v>100</v>
      </c>
    </row>
    <row r="429" spans="1:6" ht="15.6" x14ac:dyDescent="0.25">
      <c r="A429" s="7" t="s">
        <v>8</v>
      </c>
      <c r="B429" s="4" t="s">
        <v>118</v>
      </c>
      <c r="C429" s="4" t="s">
        <v>951</v>
      </c>
      <c r="D429" s="4" t="s">
        <v>952</v>
      </c>
      <c r="E429" s="4">
        <v>20</v>
      </c>
      <c r="F429" s="4">
        <v>100</v>
      </c>
    </row>
    <row r="430" spans="1:6" ht="15.6" x14ac:dyDescent="0.25">
      <c r="A430" s="7" t="s">
        <v>8</v>
      </c>
      <c r="B430" s="4" t="s">
        <v>127</v>
      </c>
      <c r="C430" s="4" t="s">
        <v>953</v>
      </c>
      <c r="D430" s="4" t="s">
        <v>954</v>
      </c>
      <c r="E430" s="4">
        <v>120</v>
      </c>
      <c r="F430" s="4">
        <v>1280</v>
      </c>
    </row>
    <row r="431" spans="1:6" ht="15.6" x14ac:dyDescent="0.25">
      <c r="A431" s="7" t="s">
        <v>8</v>
      </c>
      <c r="B431" s="4" t="s">
        <v>118</v>
      </c>
      <c r="C431" s="4" t="s">
        <v>955</v>
      </c>
      <c r="D431" s="4" t="s">
        <v>956</v>
      </c>
      <c r="E431" s="4">
        <v>50</v>
      </c>
      <c r="F431" s="4">
        <v>360</v>
      </c>
    </row>
    <row r="432" spans="1:6" ht="15.6" x14ac:dyDescent="0.25">
      <c r="A432" s="7" t="s">
        <v>14</v>
      </c>
      <c r="B432" s="4" t="s">
        <v>414</v>
      </c>
      <c r="C432" s="4" t="s">
        <v>957</v>
      </c>
      <c r="D432" s="4" t="s">
        <v>958</v>
      </c>
      <c r="E432" s="4">
        <v>50</v>
      </c>
      <c r="F432" s="4">
        <v>500</v>
      </c>
    </row>
    <row r="433" spans="1:6" ht="15.6" x14ac:dyDescent="0.25">
      <c r="A433" s="7" t="s">
        <v>14</v>
      </c>
      <c r="B433" s="4" t="s">
        <v>127</v>
      </c>
      <c r="C433" s="4" t="s">
        <v>959</v>
      </c>
      <c r="D433" s="4" t="s">
        <v>960</v>
      </c>
      <c r="E433" s="4">
        <v>80</v>
      </c>
      <c r="F433" s="4">
        <v>1000</v>
      </c>
    </row>
    <row r="434" spans="1:6" ht="15.6" x14ac:dyDescent="0.25">
      <c r="A434" s="7" t="s">
        <v>14</v>
      </c>
      <c r="B434" s="4" t="s">
        <v>127</v>
      </c>
      <c r="C434" s="4" t="s">
        <v>961</v>
      </c>
      <c r="D434" s="4" t="s">
        <v>962</v>
      </c>
      <c r="E434" s="4">
        <v>80</v>
      </c>
      <c r="F434" s="4">
        <v>1000</v>
      </c>
    </row>
    <row r="435" spans="1:6" ht="15.6" x14ac:dyDescent="0.25">
      <c r="A435" s="7" t="s">
        <v>14</v>
      </c>
      <c r="B435" s="4" t="s">
        <v>127</v>
      </c>
      <c r="C435" s="4" t="s">
        <v>963</v>
      </c>
      <c r="D435" s="4" t="s">
        <v>964</v>
      </c>
      <c r="E435" s="4">
        <v>80</v>
      </c>
      <c r="F435" s="4">
        <v>1000</v>
      </c>
    </row>
    <row r="436" spans="1:6" ht="15.6" x14ac:dyDescent="0.25">
      <c r="A436" s="7" t="s">
        <v>14</v>
      </c>
      <c r="B436" s="4" t="s">
        <v>124</v>
      </c>
      <c r="C436" s="4" t="s">
        <v>965</v>
      </c>
      <c r="D436" s="4" t="s">
        <v>966</v>
      </c>
      <c r="E436" s="4">
        <v>100</v>
      </c>
      <c r="F436" s="4">
        <v>1000</v>
      </c>
    </row>
    <row r="437" spans="1:6" ht="15.6" x14ac:dyDescent="0.25">
      <c r="A437" s="7" t="s">
        <v>14</v>
      </c>
      <c r="B437" s="4" t="s">
        <v>127</v>
      </c>
      <c r="C437" s="4" t="s">
        <v>967</v>
      </c>
      <c r="D437" s="4" t="s">
        <v>968</v>
      </c>
      <c r="E437" s="4">
        <v>80</v>
      </c>
      <c r="F437" s="4">
        <v>1000</v>
      </c>
    </row>
    <row r="438" spans="1:6" ht="15.6" x14ac:dyDescent="0.25">
      <c r="A438" s="7" t="s">
        <v>14</v>
      </c>
      <c r="B438" s="4" t="s">
        <v>373</v>
      </c>
      <c r="C438" s="4" t="s">
        <v>969</v>
      </c>
      <c r="D438" s="4" t="s">
        <v>970</v>
      </c>
      <c r="E438" s="4">
        <v>80</v>
      </c>
      <c r="F438" s="4">
        <v>300</v>
      </c>
    </row>
    <row r="439" spans="1:6" ht="15.6" x14ac:dyDescent="0.25">
      <c r="A439" s="7" t="s">
        <v>14</v>
      </c>
      <c r="B439" s="4" t="s">
        <v>127</v>
      </c>
      <c r="C439" s="4" t="s">
        <v>971</v>
      </c>
      <c r="D439" s="4" t="s">
        <v>972</v>
      </c>
      <c r="E439" s="4">
        <v>80</v>
      </c>
      <c r="F439" s="4">
        <v>1000</v>
      </c>
    </row>
    <row r="440" spans="1:6" ht="15.6" x14ac:dyDescent="0.25">
      <c r="A440" s="7" t="s">
        <v>14</v>
      </c>
      <c r="B440" s="4" t="s">
        <v>124</v>
      </c>
      <c r="C440" s="4" t="s">
        <v>973</v>
      </c>
      <c r="D440" s="4" t="s">
        <v>974</v>
      </c>
      <c r="E440" s="4">
        <v>180</v>
      </c>
      <c r="F440" s="4">
        <v>480</v>
      </c>
    </row>
    <row r="441" spans="1:6" ht="15.6" x14ac:dyDescent="0.25">
      <c r="A441" s="7" t="s">
        <v>9</v>
      </c>
      <c r="B441" s="4" t="s">
        <v>235</v>
      </c>
      <c r="C441" s="4" t="s">
        <v>975</v>
      </c>
      <c r="D441" s="4" t="s">
        <v>976</v>
      </c>
      <c r="E441" s="4">
        <v>100</v>
      </c>
      <c r="F441" s="4">
        <v>580</v>
      </c>
    </row>
    <row r="442" spans="1:6" ht="15.6" x14ac:dyDescent="0.25">
      <c r="A442" s="7" t="s">
        <v>9</v>
      </c>
      <c r="B442" s="4" t="s">
        <v>977</v>
      </c>
      <c r="C442" s="4" t="s">
        <v>978</v>
      </c>
      <c r="D442" s="4" t="s">
        <v>979</v>
      </c>
      <c r="E442" s="4">
        <v>60</v>
      </c>
      <c r="F442" s="4">
        <v>280</v>
      </c>
    </row>
    <row r="443" spans="1:6" ht="15.6" x14ac:dyDescent="0.25">
      <c r="A443" s="7" t="s">
        <v>9</v>
      </c>
      <c r="B443" s="4" t="s">
        <v>403</v>
      </c>
      <c r="C443" s="4" t="s">
        <v>404</v>
      </c>
      <c r="D443" s="4" t="s">
        <v>405</v>
      </c>
      <c r="E443" s="4">
        <v>10</v>
      </c>
      <c r="F443" s="4">
        <v>1000</v>
      </c>
    </row>
    <row r="444" spans="1:6" ht="15.6" x14ac:dyDescent="0.25">
      <c r="A444" s="7" t="s">
        <v>9</v>
      </c>
      <c r="B444" s="4" t="s">
        <v>124</v>
      </c>
      <c r="C444" s="4" t="s">
        <v>406</v>
      </c>
      <c r="D444" s="4" t="s">
        <v>407</v>
      </c>
      <c r="E444" s="4">
        <v>80</v>
      </c>
      <c r="F444" s="4">
        <v>880</v>
      </c>
    </row>
    <row r="445" spans="1:6" ht="15.6" x14ac:dyDescent="0.25">
      <c r="A445" s="7" t="s">
        <v>9</v>
      </c>
      <c r="B445" s="4" t="s">
        <v>771</v>
      </c>
      <c r="C445" s="4" t="s">
        <v>980</v>
      </c>
      <c r="D445" s="4" t="s">
        <v>981</v>
      </c>
      <c r="E445" s="4">
        <v>99</v>
      </c>
      <c r="F445" s="4">
        <v>399</v>
      </c>
    </row>
    <row r="446" spans="1:6" ht="15.6" x14ac:dyDescent="0.25">
      <c r="A446" s="7" t="s">
        <v>9</v>
      </c>
      <c r="B446" s="4" t="s">
        <v>469</v>
      </c>
      <c r="C446" s="4" t="s">
        <v>982</v>
      </c>
      <c r="D446" s="4" t="s">
        <v>983</v>
      </c>
      <c r="E446" s="4">
        <v>100</v>
      </c>
      <c r="F446" s="4">
        <v>666</v>
      </c>
    </row>
    <row r="447" spans="1:6" ht="15.6" x14ac:dyDescent="0.25">
      <c r="A447" s="7" t="s">
        <v>9</v>
      </c>
      <c r="B447" s="4" t="s">
        <v>984</v>
      </c>
      <c r="C447" s="4" t="s">
        <v>985</v>
      </c>
      <c r="D447" s="4" t="s">
        <v>986</v>
      </c>
      <c r="E447" s="4">
        <v>80</v>
      </c>
      <c r="F447" s="4">
        <v>280</v>
      </c>
    </row>
    <row r="448" spans="1:6" ht="15.6" x14ac:dyDescent="0.25">
      <c r="A448" s="7" t="s">
        <v>9</v>
      </c>
      <c r="B448" s="4" t="s">
        <v>137</v>
      </c>
      <c r="C448" s="4" t="s">
        <v>408</v>
      </c>
      <c r="D448" s="4" t="s">
        <v>409</v>
      </c>
      <c r="E448" s="4">
        <v>56</v>
      </c>
      <c r="F448" s="4">
        <v>560</v>
      </c>
    </row>
    <row r="449" spans="1:6" ht="15.6" x14ac:dyDescent="0.25">
      <c r="A449" s="7" t="s">
        <v>9</v>
      </c>
      <c r="B449" s="4" t="s">
        <v>235</v>
      </c>
      <c r="C449" s="4" t="s">
        <v>987</v>
      </c>
      <c r="D449" s="4" t="s">
        <v>988</v>
      </c>
      <c r="E449" s="4">
        <v>100</v>
      </c>
      <c r="F449" s="4">
        <v>580</v>
      </c>
    </row>
    <row r="450" spans="1:6" ht="15.6" x14ac:dyDescent="0.25">
      <c r="A450" s="7" t="s">
        <v>9</v>
      </c>
      <c r="B450" s="4" t="s">
        <v>127</v>
      </c>
      <c r="C450" s="4" t="s">
        <v>410</v>
      </c>
      <c r="D450" s="4" t="s">
        <v>411</v>
      </c>
      <c r="E450" s="4">
        <v>20</v>
      </c>
      <c r="F450" s="4">
        <v>150</v>
      </c>
    </row>
    <row r="451" spans="1:6" ht="15.6" x14ac:dyDescent="0.25">
      <c r="A451" s="7" t="s">
        <v>9</v>
      </c>
      <c r="B451" s="4" t="s">
        <v>112</v>
      </c>
      <c r="C451" s="4" t="s">
        <v>412</v>
      </c>
      <c r="D451" s="4" t="s">
        <v>413</v>
      </c>
      <c r="E451" s="4">
        <v>100</v>
      </c>
      <c r="F451" s="4">
        <v>360</v>
      </c>
    </row>
    <row r="452" spans="1:6" ht="15.6" x14ac:dyDescent="0.25">
      <c r="A452" s="7" t="s">
        <v>9</v>
      </c>
      <c r="B452" s="4" t="s">
        <v>208</v>
      </c>
      <c r="C452" s="4" t="s">
        <v>989</v>
      </c>
      <c r="D452" s="4" t="s">
        <v>990</v>
      </c>
      <c r="E452" s="4">
        <v>80</v>
      </c>
      <c r="F452" s="4">
        <v>500</v>
      </c>
    </row>
    <row r="453" spans="1:6" ht="15.6" x14ac:dyDescent="0.25">
      <c r="A453" s="7" t="s">
        <v>9</v>
      </c>
      <c r="B453" s="4" t="s">
        <v>235</v>
      </c>
      <c r="C453" s="4" t="s">
        <v>991</v>
      </c>
      <c r="D453" s="4" t="s">
        <v>992</v>
      </c>
      <c r="E453" s="4">
        <v>100</v>
      </c>
      <c r="F453" s="4">
        <v>580</v>
      </c>
    </row>
    <row r="454" spans="1:6" ht="15.6" x14ac:dyDescent="0.25">
      <c r="A454" s="7" t="s">
        <v>9</v>
      </c>
      <c r="B454" s="4" t="s">
        <v>228</v>
      </c>
      <c r="C454" s="4" t="s">
        <v>993</v>
      </c>
      <c r="D454" s="4" t="s">
        <v>994</v>
      </c>
      <c r="E454" s="4">
        <v>180</v>
      </c>
      <c r="F454" s="4">
        <v>880</v>
      </c>
    </row>
    <row r="455" spans="1:6" ht="15.6" x14ac:dyDescent="0.25">
      <c r="A455" s="7" t="s">
        <v>9</v>
      </c>
      <c r="B455" s="4" t="s">
        <v>984</v>
      </c>
      <c r="C455" s="4" t="s">
        <v>995</v>
      </c>
      <c r="D455" s="4" t="s">
        <v>996</v>
      </c>
      <c r="E455" s="4">
        <v>50</v>
      </c>
      <c r="F455" s="4">
        <v>280</v>
      </c>
    </row>
    <row r="456" spans="1:6" ht="15.6" x14ac:dyDescent="0.25">
      <c r="A456" s="7" t="s">
        <v>9</v>
      </c>
      <c r="B456" s="4" t="s">
        <v>997</v>
      </c>
      <c r="C456" s="4" t="s">
        <v>998</v>
      </c>
      <c r="D456" s="4" t="s">
        <v>999</v>
      </c>
      <c r="E456" s="4">
        <v>60</v>
      </c>
      <c r="F456" s="4">
        <v>380</v>
      </c>
    </row>
    <row r="457" spans="1:6" ht="15.6" x14ac:dyDescent="0.25">
      <c r="A457" s="7" t="s">
        <v>9</v>
      </c>
      <c r="B457" s="4" t="s">
        <v>414</v>
      </c>
      <c r="C457" s="4" t="s">
        <v>415</v>
      </c>
      <c r="D457" s="4" t="s">
        <v>416</v>
      </c>
      <c r="E457" s="4">
        <v>50</v>
      </c>
      <c r="F457" s="4">
        <v>500</v>
      </c>
    </row>
    <row r="458" spans="1:6" ht="15.6" x14ac:dyDescent="0.25">
      <c r="A458" s="7" t="s">
        <v>9</v>
      </c>
      <c r="B458" s="4" t="s">
        <v>417</v>
      </c>
      <c r="C458" s="4" t="s">
        <v>418</v>
      </c>
      <c r="D458" s="4" t="s">
        <v>419</v>
      </c>
      <c r="E458" s="4">
        <v>69</v>
      </c>
      <c r="F458" s="4">
        <v>380</v>
      </c>
    </row>
    <row r="459" spans="1:6" ht="15.6" x14ac:dyDescent="0.25">
      <c r="A459" s="7" t="s">
        <v>9</v>
      </c>
      <c r="B459" s="4" t="s">
        <v>124</v>
      </c>
      <c r="C459" s="4" t="s">
        <v>420</v>
      </c>
      <c r="D459" s="4" t="s">
        <v>421</v>
      </c>
      <c r="E459" s="4">
        <v>99</v>
      </c>
      <c r="F459" s="4">
        <v>880</v>
      </c>
    </row>
    <row r="460" spans="1:6" ht="15.6" x14ac:dyDescent="0.25">
      <c r="A460" s="7" t="s">
        <v>9</v>
      </c>
      <c r="B460" s="4" t="s">
        <v>403</v>
      </c>
      <c r="C460" s="4" t="s">
        <v>1000</v>
      </c>
      <c r="D460" s="4" t="s">
        <v>1001</v>
      </c>
      <c r="E460" s="4">
        <v>30</v>
      </c>
      <c r="F460" s="4">
        <v>580</v>
      </c>
    </row>
    <row r="461" spans="1:6" ht="15.6" x14ac:dyDescent="0.25">
      <c r="A461" s="7" t="s">
        <v>9</v>
      </c>
      <c r="B461" s="4" t="s">
        <v>124</v>
      </c>
      <c r="C461" s="4" t="s">
        <v>422</v>
      </c>
      <c r="D461" s="4" t="s">
        <v>423</v>
      </c>
      <c r="E461" s="4">
        <v>50</v>
      </c>
      <c r="F461" s="4">
        <v>540</v>
      </c>
    </row>
    <row r="462" spans="1:6" ht="15.6" x14ac:dyDescent="0.25">
      <c r="A462" s="7" t="s">
        <v>9</v>
      </c>
      <c r="B462" s="4" t="s">
        <v>255</v>
      </c>
      <c r="C462" s="4" t="s">
        <v>424</v>
      </c>
      <c r="D462" s="4" t="s">
        <v>425</v>
      </c>
      <c r="E462" s="4">
        <v>100</v>
      </c>
      <c r="F462" s="4">
        <v>100</v>
      </c>
    </row>
    <row r="463" spans="1:6" ht="15.6" x14ac:dyDescent="0.25">
      <c r="A463" s="7" t="s">
        <v>9</v>
      </c>
      <c r="B463" s="4" t="s">
        <v>426</v>
      </c>
      <c r="C463" s="4" t="s">
        <v>427</v>
      </c>
      <c r="D463" s="4" t="s">
        <v>428</v>
      </c>
      <c r="E463" s="4">
        <v>100</v>
      </c>
      <c r="F463" s="4">
        <v>380</v>
      </c>
    </row>
    <row r="464" spans="1:6" ht="15.6" x14ac:dyDescent="0.25">
      <c r="A464" s="7" t="s">
        <v>9</v>
      </c>
      <c r="B464" s="4" t="s">
        <v>488</v>
      </c>
      <c r="C464" s="4" t="s">
        <v>1002</v>
      </c>
      <c r="D464" s="4" t="s">
        <v>1003</v>
      </c>
      <c r="E464" s="4">
        <v>50</v>
      </c>
      <c r="F464" s="4">
        <v>300</v>
      </c>
    </row>
    <row r="465" spans="1:6" ht="15.6" x14ac:dyDescent="0.25">
      <c r="A465" s="7" t="s">
        <v>9</v>
      </c>
      <c r="B465" s="4" t="s">
        <v>124</v>
      </c>
      <c r="C465" s="4" t="s">
        <v>429</v>
      </c>
      <c r="D465" s="4" t="s">
        <v>430</v>
      </c>
      <c r="E465" s="4">
        <v>80</v>
      </c>
      <c r="F465" s="4">
        <v>880</v>
      </c>
    </row>
    <row r="466" spans="1:6" ht="15.6" x14ac:dyDescent="0.25">
      <c r="A466" s="7" t="s">
        <v>9</v>
      </c>
      <c r="B466" s="4" t="s">
        <v>997</v>
      </c>
      <c r="C466" s="4" t="s">
        <v>1004</v>
      </c>
      <c r="D466" s="4" t="s">
        <v>1005</v>
      </c>
      <c r="E466" s="4">
        <v>60</v>
      </c>
      <c r="F466" s="4">
        <v>380</v>
      </c>
    </row>
    <row r="467" spans="1:6" ht="15.6" x14ac:dyDescent="0.25">
      <c r="A467" s="7" t="s">
        <v>9</v>
      </c>
      <c r="B467" s="4" t="s">
        <v>469</v>
      </c>
      <c r="C467" s="4" t="s">
        <v>1006</v>
      </c>
      <c r="D467" s="4" t="s">
        <v>1007</v>
      </c>
      <c r="E467" s="4">
        <v>100</v>
      </c>
      <c r="F467" s="4">
        <v>666</v>
      </c>
    </row>
    <row r="468" spans="1:6" ht="15.6" x14ac:dyDescent="0.25">
      <c r="A468" s="7" t="s">
        <v>9</v>
      </c>
      <c r="B468" s="4" t="s">
        <v>118</v>
      </c>
      <c r="C468" s="4" t="s">
        <v>431</v>
      </c>
      <c r="D468" s="4" t="s">
        <v>432</v>
      </c>
      <c r="E468" s="4">
        <v>20</v>
      </c>
      <c r="F468" s="4">
        <v>100</v>
      </c>
    </row>
    <row r="469" spans="1:6" ht="15.6" x14ac:dyDescent="0.25">
      <c r="A469" s="7" t="s">
        <v>9</v>
      </c>
      <c r="B469" s="4" t="s">
        <v>1008</v>
      </c>
      <c r="C469" s="4" t="s">
        <v>1009</v>
      </c>
      <c r="D469" s="4" t="s">
        <v>1010</v>
      </c>
      <c r="E469" s="4">
        <v>50</v>
      </c>
      <c r="F469" s="4">
        <v>600</v>
      </c>
    </row>
    <row r="470" spans="1:6" ht="15.6" x14ac:dyDescent="0.25">
      <c r="A470" s="7" t="s">
        <v>9</v>
      </c>
      <c r="B470" s="4" t="s">
        <v>214</v>
      </c>
      <c r="C470" s="4" t="s">
        <v>433</v>
      </c>
      <c r="D470" s="4" t="s">
        <v>434</v>
      </c>
      <c r="E470" s="4">
        <v>99</v>
      </c>
      <c r="F470" s="4">
        <v>966</v>
      </c>
    </row>
    <row r="471" spans="1:6" ht="15.6" x14ac:dyDescent="0.25">
      <c r="A471" s="7" t="s">
        <v>9</v>
      </c>
      <c r="B471" s="4" t="s">
        <v>235</v>
      </c>
      <c r="C471" s="4" t="s">
        <v>1011</v>
      </c>
      <c r="D471" s="4" t="s">
        <v>1012</v>
      </c>
      <c r="E471" s="4">
        <v>100</v>
      </c>
      <c r="F471" s="4">
        <v>580</v>
      </c>
    </row>
    <row r="472" spans="1:6" ht="15.6" x14ac:dyDescent="0.25">
      <c r="A472" s="7" t="s">
        <v>9</v>
      </c>
      <c r="B472" s="4" t="s">
        <v>469</v>
      </c>
      <c r="C472" s="4" t="s">
        <v>1013</v>
      </c>
      <c r="D472" s="4" t="s">
        <v>1014</v>
      </c>
      <c r="E472" s="4">
        <v>100</v>
      </c>
      <c r="F472" s="4">
        <v>380</v>
      </c>
    </row>
    <row r="473" spans="1:6" ht="15.6" x14ac:dyDescent="0.25">
      <c r="A473" s="7" t="s">
        <v>9</v>
      </c>
      <c r="B473" s="4" t="s">
        <v>214</v>
      </c>
      <c r="C473" s="4" t="s">
        <v>1015</v>
      </c>
      <c r="D473" s="4" t="s">
        <v>1016</v>
      </c>
      <c r="E473" s="4">
        <v>99</v>
      </c>
      <c r="F473" s="4">
        <v>816</v>
      </c>
    </row>
    <row r="474" spans="1:6" ht="15.6" x14ac:dyDescent="0.25">
      <c r="A474" s="7" t="s">
        <v>9</v>
      </c>
      <c r="B474" s="4" t="s">
        <v>403</v>
      </c>
      <c r="C474" s="4" t="s">
        <v>1017</v>
      </c>
      <c r="D474" s="4" t="s">
        <v>1018</v>
      </c>
      <c r="E474" s="4">
        <v>80</v>
      </c>
      <c r="F474" s="4">
        <v>580</v>
      </c>
    </row>
    <row r="475" spans="1:6" ht="15.6" x14ac:dyDescent="0.25">
      <c r="A475" s="7" t="s">
        <v>9</v>
      </c>
      <c r="B475" s="4" t="s">
        <v>426</v>
      </c>
      <c r="C475" s="4" t="s">
        <v>1019</v>
      </c>
      <c r="D475" s="4" t="s">
        <v>1020</v>
      </c>
      <c r="E475" s="4">
        <v>80</v>
      </c>
      <c r="F475" s="4">
        <v>280</v>
      </c>
    </row>
    <row r="476" spans="1:6" ht="15.6" x14ac:dyDescent="0.25">
      <c r="A476" s="7" t="s">
        <v>9</v>
      </c>
      <c r="B476" s="4" t="s">
        <v>771</v>
      </c>
      <c r="C476" s="4" t="s">
        <v>1021</v>
      </c>
      <c r="D476" s="4" t="s">
        <v>1022</v>
      </c>
      <c r="E476" s="4">
        <v>180</v>
      </c>
      <c r="F476" s="4">
        <v>300</v>
      </c>
    </row>
    <row r="477" spans="1:6" ht="15.6" x14ac:dyDescent="0.25">
      <c r="A477" s="7" t="s">
        <v>9</v>
      </c>
      <c r="B477" s="4" t="s">
        <v>435</v>
      </c>
      <c r="C477" s="4" t="s">
        <v>436</v>
      </c>
      <c r="D477" s="4" t="s">
        <v>437</v>
      </c>
      <c r="E477" s="4">
        <v>230</v>
      </c>
      <c r="F477" s="4">
        <v>630</v>
      </c>
    </row>
    <row r="478" spans="1:6" ht="15.6" x14ac:dyDescent="0.25">
      <c r="A478" s="7" t="s">
        <v>9</v>
      </c>
      <c r="B478" s="4" t="s">
        <v>536</v>
      </c>
      <c r="C478" s="4" t="s">
        <v>1023</v>
      </c>
      <c r="D478" s="4" t="s">
        <v>1024</v>
      </c>
      <c r="E478" s="4">
        <v>100</v>
      </c>
      <c r="F478" s="4">
        <v>500</v>
      </c>
    </row>
    <row r="479" spans="1:6" ht="15.6" x14ac:dyDescent="0.25">
      <c r="A479" s="7" t="s">
        <v>9</v>
      </c>
      <c r="B479" s="4" t="s">
        <v>541</v>
      </c>
      <c r="C479" s="4" t="s">
        <v>1025</v>
      </c>
      <c r="D479" s="4" t="s">
        <v>1026</v>
      </c>
      <c r="E479" s="4">
        <v>50</v>
      </c>
      <c r="F479" s="4">
        <v>280</v>
      </c>
    </row>
    <row r="480" spans="1:6" ht="15.6" x14ac:dyDescent="0.25">
      <c r="A480" s="7" t="s">
        <v>9</v>
      </c>
      <c r="B480" s="4" t="s">
        <v>367</v>
      </c>
      <c r="C480" s="4" t="s">
        <v>438</v>
      </c>
      <c r="D480" s="4" t="s">
        <v>439</v>
      </c>
      <c r="E480" s="4">
        <v>50</v>
      </c>
      <c r="F480" s="4">
        <v>680</v>
      </c>
    </row>
    <row r="481" spans="1:6" ht="15.6" x14ac:dyDescent="0.25">
      <c r="A481" s="7" t="s">
        <v>9</v>
      </c>
      <c r="B481" s="4" t="s">
        <v>130</v>
      </c>
      <c r="C481" s="4" t="s">
        <v>1027</v>
      </c>
      <c r="D481" s="4" t="s">
        <v>1028</v>
      </c>
      <c r="E481" s="4">
        <v>50</v>
      </c>
      <c r="F481" s="4">
        <v>380</v>
      </c>
    </row>
    <row r="482" spans="1:6" ht="15.6" x14ac:dyDescent="0.25">
      <c r="A482" s="7" t="s">
        <v>9</v>
      </c>
      <c r="B482" s="4" t="s">
        <v>398</v>
      </c>
      <c r="C482" s="4" t="s">
        <v>440</v>
      </c>
      <c r="D482" s="4" t="s">
        <v>441</v>
      </c>
      <c r="E482" s="4">
        <v>120</v>
      </c>
      <c r="F482" s="4">
        <v>550</v>
      </c>
    </row>
    <row r="483" spans="1:6" ht="15.6" x14ac:dyDescent="0.25">
      <c r="A483" s="7" t="s">
        <v>9</v>
      </c>
      <c r="B483" s="4" t="s">
        <v>491</v>
      </c>
      <c r="C483" s="4" t="s">
        <v>1029</v>
      </c>
      <c r="D483" s="4" t="s">
        <v>1030</v>
      </c>
      <c r="E483" s="4">
        <v>80</v>
      </c>
      <c r="F483" s="4">
        <v>280</v>
      </c>
    </row>
    <row r="484" spans="1:6" ht="15.6" x14ac:dyDescent="0.25">
      <c r="A484" s="7" t="s">
        <v>9</v>
      </c>
      <c r="B484" s="4" t="s">
        <v>130</v>
      </c>
      <c r="C484" s="4" t="s">
        <v>1031</v>
      </c>
      <c r="D484" s="4" t="s">
        <v>1032</v>
      </c>
      <c r="E484" s="4"/>
      <c r="F484" s="4"/>
    </row>
    <row r="485" spans="1:6" ht="15.6" x14ac:dyDescent="0.25">
      <c r="A485" s="7" t="s">
        <v>9</v>
      </c>
      <c r="B485" s="4" t="s">
        <v>223</v>
      </c>
      <c r="C485" s="4" t="s">
        <v>1033</v>
      </c>
      <c r="D485" s="4" t="s">
        <v>1034</v>
      </c>
      <c r="E485" s="4">
        <v>180</v>
      </c>
      <c r="F485" s="4">
        <v>380</v>
      </c>
    </row>
    <row r="486" spans="1:6" ht="15.6" x14ac:dyDescent="0.25">
      <c r="A486" s="7" t="s">
        <v>9</v>
      </c>
      <c r="B486" s="4" t="s">
        <v>118</v>
      </c>
      <c r="C486" s="4" t="s">
        <v>442</v>
      </c>
      <c r="D486" s="4" t="s">
        <v>443</v>
      </c>
      <c r="E486" s="4">
        <v>20</v>
      </c>
      <c r="F486" s="4">
        <v>100</v>
      </c>
    </row>
    <row r="487" spans="1:6" ht="15.6" x14ac:dyDescent="0.25">
      <c r="A487" s="7" t="s">
        <v>9</v>
      </c>
      <c r="B487" s="4" t="s">
        <v>398</v>
      </c>
      <c r="C487" s="4" t="s">
        <v>444</v>
      </c>
      <c r="D487" s="4" t="s">
        <v>445</v>
      </c>
      <c r="E487" s="4">
        <v>80</v>
      </c>
      <c r="F487" s="4">
        <v>550</v>
      </c>
    </row>
    <row r="488" spans="1:6" ht="15.6" x14ac:dyDescent="0.25">
      <c r="A488" s="7" t="s">
        <v>9</v>
      </c>
      <c r="B488" s="4" t="s">
        <v>446</v>
      </c>
      <c r="C488" s="4" t="s">
        <v>447</v>
      </c>
      <c r="D488" s="4" t="s">
        <v>448</v>
      </c>
      <c r="E488" s="4">
        <v>90</v>
      </c>
      <c r="F488" s="4">
        <v>280</v>
      </c>
    </row>
    <row r="489" spans="1:6" ht="15.6" x14ac:dyDescent="0.25">
      <c r="A489" s="7" t="s">
        <v>9</v>
      </c>
      <c r="B489" s="4" t="s">
        <v>1035</v>
      </c>
      <c r="C489" s="4" t="s">
        <v>1036</v>
      </c>
      <c r="D489" s="4" t="s">
        <v>1037</v>
      </c>
      <c r="E489" s="4">
        <v>60</v>
      </c>
      <c r="F489" s="4">
        <v>100</v>
      </c>
    </row>
    <row r="490" spans="1:6" ht="15.6" x14ac:dyDescent="0.25">
      <c r="A490" s="7" t="s">
        <v>9</v>
      </c>
      <c r="B490" s="4" t="s">
        <v>118</v>
      </c>
      <c r="C490" s="4" t="s">
        <v>1038</v>
      </c>
      <c r="D490" s="4" t="s">
        <v>1039</v>
      </c>
      <c r="E490" s="4">
        <v>20</v>
      </c>
      <c r="F490" s="4">
        <v>100</v>
      </c>
    </row>
    <row r="491" spans="1:6" ht="15.6" x14ac:dyDescent="0.25">
      <c r="A491" s="7" t="s">
        <v>9</v>
      </c>
      <c r="B491" s="4" t="s">
        <v>208</v>
      </c>
      <c r="C491" s="4" t="s">
        <v>1040</v>
      </c>
      <c r="D491" s="4" t="s">
        <v>1041</v>
      </c>
      <c r="E491" s="4">
        <v>100</v>
      </c>
      <c r="F491" s="4">
        <v>880</v>
      </c>
    </row>
    <row r="492" spans="1:6" ht="15.6" x14ac:dyDescent="0.25">
      <c r="A492" s="7" t="s">
        <v>9</v>
      </c>
      <c r="B492" s="4" t="s">
        <v>680</v>
      </c>
      <c r="C492" s="4" t="s">
        <v>1042</v>
      </c>
      <c r="D492" s="4" t="s">
        <v>1043</v>
      </c>
      <c r="E492" s="4">
        <v>100</v>
      </c>
      <c r="F492" s="4">
        <v>380</v>
      </c>
    </row>
    <row r="493" spans="1:6" ht="15.6" x14ac:dyDescent="0.25">
      <c r="A493" s="7" t="s">
        <v>9</v>
      </c>
      <c r="B493" s="4" t="s">
        <v>398</v>
      </c>
      <c r="C493" s="4" t="s">
        <v>451</v>
      </c>
      <c r="D493" s="4" t="s">
        <v>452</v>
      </c>
      <c r="E493" s="4">
        <v>80</v>
      </c>
      <c r="F493" s="4">
        <v>550</v>
      </c>
    </row>
    <row r="494" spans="1:6" ht="15.6" x14ac:dyDescent="0.25">
      <c r="A494" s="7" t="s">
        <v>9</v>
      </c>
      <c r="B494" s="4" t="s">
        <v>771</v>
      </c>
      <c r="C494" s="4" t="s">
        <v>1044</v>
      </c>
      <c r="D494" s="4" t="s">
        <v>1045</v>
      </c>
      <c r="E494" s="4">
        <v>180</v>
      </c>
      <c r="F494" s="4">
        <v>300</v>
      </c>
    </row>
    <row r="495" spans="1:6" ht="15.6" x14ac:dyDescent="0.25">
      <c r="A495" s="7" t="s">
        <v>9</v>
      </c>
      <c r="B495" s="4" t="s">
        <v>124</v>
      </c>
      <c r="C495" s="4" t="s">
        <v>457</v>
      </c>
      <c r="D495" s="4" t="s">
        <v>458</v>
      </c>
      <c r="E495" s="4">
        <v>90</v>
      </c>
      <c r="F495" s="4">
        <v>1296</v>
      </c>
    </row>
    <row r="496" spans="1:6" ht="15.6" x14ac:dyDescent="0.25">
      <c r="A496" s="7" t="s">
        <v>9</v>
      </c>
      <c r="B496" s="4" t="s">
        <v>435</v>
      </c>
      <c r="C496" s="4" t="s">
        <v>1046</v>
      </c>
      <c r="D496" s="4" t="s">
        <v>1047</v>
      </c>
      <c r="E496" s="4">
        <v>200</v>
      </c>
      <c r="F496" s="4">
        <v>200</v>
      </c>
    </row>
    <row r="497" spans="1:6" ht="15.6" x14ac:dyDescent="0.25">
      <c r="A497" s="7" t="s">
        <v>9</v>
      </c>
      <c r="B497" s="4" t="s">
        <v>459</v>
      </c>
      <c r="C497" s="4" t="s">
        <v>460</v>
      </c>
      <c r="D497" s="4" t="s">
        <v>461</v>
      </c>
      <c r="E497" s="4">
        <v>69</v>
      </c>
      <c r="F497" s="4">
        <v>79</v>
      </c>
    </row>
    <row r="498" spans="1:6" ht="15.6" x14ac:dyDescent="0.25">
      <c r="A498" s="7" t="s">
        <v>9</v>
      </c>
      <c r="B498" s="4" t="s">
        <v>548</v>
      </c>
      <c r="C498" s="4" t="s">
        <v>1048</v>
      </c>
      <c r="D498" s="4" t="s">
        <v>1049</v>
      </c>
      <c r="E498" s="4">
        <v>100</v>
      </c>
      <c r="F498" s="4">
        <v>500</v>
      </c>
    </row>
    <row r="499" spans="1:6" ht="15.6" x14ac:dyDescent="0.25">
      <c r="A499" s="7" t="s">
        <v>9</v>
      </c>
      <c r="B499" s="4" t="s">
        <v>140</v>
      </c>
      <c r="C499" s="4" t="s">
        <v>462</v>
      </c>
      <c r="D499" s="4" t="s">
        <v>463</v>
      </c>
      <c r="E499" s="4">
        <v>80</v>
      </c>
      <c r="F499" s="4">
        <v>380</v>
      </c>
    </row>
    <row r="500" spans="1:6" ht="15.6" x14ac:dyDescent="0.25">
      <c r="A500" s="7" t="s">
        <v>9</v>
      </c>
      <c r="B500" s="4" t="s">
        <v>223</v>
      </c>
      <c r="C500" s="4" t="s">
        <v>1050</v>
      </c>
      <c r="D500" s="4" t="s">
        <v>1051</v>
      </c>
      <c r="E500" s="4">
        <v>160</v>
      </c>
      <c r="F500" s="4">
        <v>280</v>
      </c>
    </row>
    <row r="501" spans="1:6" ht="15.6" x14ac:dyDescent="0.25">
      <c r="A501" s="7" t="s">
        <v>9</v>
      </c>
      <c r="B501" s="4" t="s">
        <v>208</v>
      </c>
      <c r="C501" s="4" t="s">
        <v>1052</v>
      </c>
      <c r="D501" s="4" t="s">
        <v>1053</v>
      </c>
      <c r="E501" s="4">
        <v>20</v>
      </c>
      <c r="F501" s="4">
        <v>100</v>
      </c>
    </row>
    <row r="502" spans="1:6" ht="15.6" x14ac:dyDescent="0.25">
      <c r="A502" s="7" t="s">
        <v>8</v>
      </c>
      <c r="B502" s="4" t="s">
        <v>118</v>
      </c>
      <c r="C502" s="4" t="s">
        <v>1054</v>
      </c>
      <c r="D502" s="4" t="s">
        <v>1055</v>
      </c>
      <c r="E502" s="4">
        <v>20</v>
      </c>
      <c r="F502" s="4">
        <v>100</v>
      </c>
    </row>
    <row r="503" spans="1:6" ht="15.6" x14ac:dyDescent="0.25">
      <c r="A503" s="7" t="s">
        <v>8</v>
      </c>
      <c r="B503" s="4" t="s">
        <v>118</v>
      </c>
      <c r="C503" s="4" t="s">
        <v>1056</v>
      </c>
      <c r="D503" s="4" t="s">
        <v>1057</v>
      </c>
      <c r="E503" s="4">
        <v>50</v>
      </c>
      <c r="F503" s="4">
        <v>580</v>
      </c>
    </row>
    <row r="504" spans="1:6" ht="15.6" x14ac:dyDescent="0.25">
      <c r="A504" s="7" t="s">
        <v>8</v>
      </c>
      <c r="B504" s="4" t="s">
        <v>137</v>
      </c>
      <c r="C504" s="4" t="s">
        <v>1058</v>
      </c>
      <c r="D504" s="4" t="s">
        <v>1059</v>
      </c>
      <c r="E504" s="4">
        <v>100</v>
      </c>
      <c r="F504" s="4">
        <v>480</v>
      </c>
    </row>
    <row r="505" spans="1:6" ht="15.6" x14ac:dyDescent="0.25">
      <c r="A505" s="7" t="s">
        <v>8</v>
      </c>
      <c r="B505" s="4" t="s">
        <v>260</v>
      </c>
      <c r="C505" s="4" t="s">
        <v>1060</v>
      </c>
      <c r="D505" s="4" t="s">
        <v>1061</v>
      </c>
      <c r="E505" s="4">
        <v>50</v>
      </c>
      <c r="F505" s="4">
        <v>480</v>
      </c>
    </row>
    <row r="506" spans="1:6" ht="15.6" x14ac:dyDescent="0.25">
      <c r="A506" s="7" t="s">
        <v>8</v>
      </c>
      <c r="B506" s="4" t="s">
        <v>124</v>
      </c>
      <c r="C506" s="4" t="s">
        <v>1062</v>
      </c>
      <c r="D506" s="4" t="s">
        <v>1063</v>
      </c>
      <c r="E506" s="4">
        <v>99</v>
      </c>
      <c r="F506" s="4">
        <v>880</v>
      </c>
    </row>
    <row r="507" spans="1:6" ht="15.6" x14ac:dyDescent="0.25">
      <c r="A507" s="7" t="s">
        <v>8</v>
      </c>
      <c r="B507" s="4" t="s">
        <v>260</v>
      </c>
      <c r="C507" s="4" t="s">
        <v>1064</v>
      </c>
      <c r="D507" s="4" t="s">
        <v>1065</v>
      </c>
      <c r="E507" s="4">
        <v>80</v>
      </c>
      <c r="F507" s="4">
        <v>480</v>
      </c>
    </row>
    <row r="508" spans="1:6" ht="15.6" x14ac:dyDescent="0.25">
      <c r="A508" s="7" t="s">
        <v>8</v>
      </c>
      <c r="B508" s="4" t="s">
        <v>774</v>
      </c>
      <c r="C508" s="4" t="s">
        <v>775</v>
      </c>
      <c r="D508" s="4" t="s">
        <v>776</v>
      </c>
      <c r="E508" s="4">
        <v>80</v>
      </c>
      <c r="F508" s="4">
        <v>800</v>
      </c>
    </row>
    <row r="509" spans="1:6" ht="15.6" x14ac:dyDescent="0.25">
      <c r="A509" s="7" t="s">
        <v>8</v>
      </c>
      <c r="B509" s="4" t="s">
        <v>118</v>
      </c>
      <c r="C509" s="4" t="s">
        <v>1066</v>
      </c>
      <c r="D509" s="4" t="s">
        <v>1067</v>
      </c>
      <c r="E509" s="4">
        <v>20</v>
      </c>
      <c r="F509" s="4">
        <v>100</v>
      </c>
    </row>
    <row r="510" spans="1:6" ht="15.6" x14ac:dyDescent="0.25">
      <c r="A510" s="7" t="s">
        <v>8</v>
      </c>
      <c r="B510" s="4" t="s">
        <v>260</v>
      </c>
      <c r="C510" s="4" t="s">
        <v>1068</v>
      </c>
      <c r="D510" s="4" t="s">
        <v>1069</v>
      </c>
      <c r="E510" s="4">
        <v>180</v>
      </c>
      <c r="F510" s="4">
        <v>1000</v>
      </c>
    </row>
    <row r="511" spans="1:6" ht="15.6" x14ac:dyDescent="0.25">
      <c r="A511" s="7" t="s">
        <v>8</v>
      </c>
      <c r="B511" s="4" t="s">
        <v>260</v>
      </c>
      <c r="C511" s="4" t="s">
        <v>1070</v>
      </c>
      <c r="D511" s="4" t="s">
        <v>1071</v>
      </c>
      <c r="E511" s="4">
        <v>80</v>
      </c>
      <c r="F511" s="4">
        <v>400</v>
      </c>
    </row>
    <row r="512" spans="1:6" ht="15.6" x14ac:dyDescent="0.25">
      <c r="A512" s="7" t="s">
        <v>8</v>
      </c>
      <c r="B512" s="4" t="s">
        <v>127</v>
      </c>
      <c r="C512" s="4" t="s">
        <v>1072</v>
      </c>
      <c r="D512" s="4" t="s">
        <v>1073</v>
      </c>
      <c r="E512" s="4">
        <v>100</v>
      </c>
      <c r="F512" s="4">
        <v>580</v>
      </c>
    </row>
    <row r="513" spans="1:6" ht="15.6" x14ac:dyDescent="0.25">
      <c r="A513" s="7" t="s">
        <v>8</v>
      </c>
      <c r="B513" s="4" t="s">
        <v>118</v>
      </c>
      <c r="C513" s="4" t="s">
        <v>1074</v>
      </c>
      <c r="D513" s="4" t="s">
        <v>1075</v>
      </c>
      <c r="E513" s="4">
        <v>20</v>
      </c>
      <c r="F513" s="4">
        <v>100</v>
      </c>
    </row>
    <row r="514" spans="1:6" ht="15.6" x14ac:dyDescent="0.25">
      <c r="A514" s="7" t="s">
        <v>8</v>
      </c>
      <c r="B514" s="4" t="s">
        <v>127</v>
      </c>
      <c r="C514" s="4" t="s">
        <v>1076</v>
      </c>
      <c r="D514" s="4" t="s">
        <v>1077</v>
      </c>
      <c r="E514" s="4">
        <v>20</v>
      </c>
      <c r="F514" s="4">
        <v>150</v>
      </c>
    </row>
    <row r="515" spans="1:6" ht="15.6" x14ac:dyDescent="0.25">
      <c r="A515" s="7" t="s">
        <v>8</v>
      </c>
      <c r="B515" s="4" t="s">
        <v>118</v>
      </c>
      <c r="C515" s="4" t="s">
        <v>787</v>
      </c>
      <c r="D515" s="4" t="s">
        <v>788</v>
      </c>
      <c r="E515" s="4">
        <v>20</v>
      </c>
      <c r="F515" s="4">
        <v>100</v>
      </c>
    </row>
    <row r="516" spans="1:6" ht="15.6" x14ac:dyDescent="0.25">
      <c r="A516" s="7" t="s">
        <v>8</v>
      </c>
      <c r="B516" s="4" t="s">
        <v>127</v>
      </c>
      <c r="C516" s="4" t="s">
        <v>1078</v>
      </c>
      <c r="D516" s="4" t="s">
        <v>1079</v>
      </c>
      <c r="E516" s="4">
        <v>20</v>
      </c>
      <c r="F516" s="4">
        <v>150</v>
      </c>
    </row>
    <row r="517" spans="1:6" ht="15.6" x14ac:dyDescent="0.25">
      <c r="A517" s="7" t="s">
        <v>8</v>
      </c>
      <c r="B517" s="4" t="s">
        <v>260</v>
      </c>
      <c r="C517" s="4" t="s">
        <v>1080</v>
      </c>
      <c r="D517" s="4" t="s">
        <v>1081</v>
      </c>
      <c r="E517" s="4">
        <v>50</v>
      </c>
      <c r="F517" s="4">
        <v>320</v>
      </c>
    </row>
    <row r="518" spans="1:6" ht="15.6" x14ac:dyDescent="0.25">
      <c r="A518" s="7" t="s">
        <v>8</v>
      </c>
      <c r="B518" s="4" t="s">
        <v>137</v>
      </c>
      <c r="C518" s="4" t="s">
        <v>1082</v>
      </c>
      <c r="D518" s="4" t="s">
        <v>1083</v>
      </c>
      <c r="E518" s="4">
        <v>180</v>
      </c>
      <c r="F518" s="4">
        <v>1080</v>
      </c>
    </row>
    <row r="519" spans="1:6" ht="15.6" x14ac:dyDescent="0.25">
      <c r="A519" s="7" t="s">
        <v>8</v>
      </c>
      <c r="B519" s="4" t="s">
        <v>127</v>
      </c>
      <c r="C519" s="4" t="s">
        <v>1084</v>
      </c>
      <c r="D519" s="4" t="s">
        <v>1085</v>
      </c>
      <c r="E519" s="4">
        <v>20</v>
      </c>
      <c r="F519" s="4">
        <v>150</v>
      </c>
    </row>
    <row r="520" spans="1:6" ht="15.6" x14ac:dyDescent="0.25">
      <c r="A520" s="7" t="s">
        <v>8</v>
      </c>
      <c r="B520" s="4" t="s">
        <v>127</v>
      </c>
      <c r="C520" s="4" t="s">
        <v>1086</v>
      </c>
      <c r="D520" s="4" t="s">
        <v>1087</v>
      </c>
      <c r="E520" s="4">
        <v>20</v>
      </c>
      <c r="F520" s="4">
        <v>150</v>
      </c>
    </row>
    <row r="521" spans="1:6" ht="15.6" x14ac:dyDescent="0.25">
      <c r="A521" s="7" t="s">
        <v>8</v>
      </c>
      <c r="B521" s="4" t="s">
        <v>127</v>
      </c>
      <c r="C521" s="4" t="s">
        <v>1088</v>
      </c>
      <c r="D521" s="4" t="s">
        <v>1089</v>
      </c>
      <c r="E521" s="4">
        <v>100</v>
      </c>
      <c r="F521" s="4">
        <v>999</v>
      </c>
    </row>
    <row r="522" spans="1:6" ht="15.6" x14ac:dyDescent="0.25">
      <c r="A522" s="7" t="s">
        <v>8</v>
      </c>
      <c r="B522" s="4" t="s">
        <v>118</v>
      </c>
      <c r="C522" s="4" t="s">
        <v>1090</v>
      </c>
      <c r="D522" s="4" t="s">
        <v>1091</v>
      </c>
      <c r="E522" s="4">
        <v>20</v>
      </c>
      <c r="F522" s="4">
        <v>100</v>
      </c>
    </row>
    <row r="523" spans="1:6" ht="15.6" x14ac:dyDescent="0.25">
      <c r="A523" s="7" t="s">
        <v>8</v>
      </c>
      <c r="B523" s="4" t="s">
        <v>127</v>
      </c>
      <c r="C523" s="4" t="s">
        <v>1092</v>
      </c>
      <c r="D523" s="4" t="s">
        <v>1093</v>
      </c>
      <c r="E523" s="4">
        <v>30</v>
      </c>
      <c r="F523" s="4">
        <v>899</v>
      </c>
    </row>
    <row r="524" spans="1:6" ht="15.6" x14ac:dyDescent="0.25">
      <c r="A524" s="7" t="s">
        <v>8</v>
      </c>
      <c r="B524" s="4" t="s">
        <v>127</v>
      </c>
      <c r="C524" s="4" t="s">
        <v>856</v>
      </c>
      <c r="D524" s="4" t="s">
        <v>1094</v>
      </c>
      <c r="E524" s="4">
        <v>100</v>
      </c>
      <c r="F524" s="4">
        <v>1500</v>
      </c>
    </row>
    <row r="525" spans="1:6" ht="15.6" x14ac:dyDescent="0.25">
      <c r="A525" s="7" t="s">
        <v>8</v>
      </c>
      <c r="B525" s="4" t="s">
        <v>464</v>
      </c>
      <c r="C525" s="4" t="s">
        <v>1095</v>
      </c>
      <c r="D525" s="4" t="s">
        <v>1096</v>
      </c>
      <c r="E525" s="4">
        <v>120</v>
      </c>
      <c r="F525" s="4">
        <v>280</v>
      </c>
    </row>
    <row r="526" spans="1:6" ht="15.6" x14ac:dyDescent="0.25">
      <c r="A526" s="7" t="s">
        <v>8</v>
      </c>
      <c r="B526" s="4" t="s">
        <v>137</v>
      </c>
      <c r="C526" s="4" t="s">
        <v>1097</v>
      </c>
      <c r="D526" s="4" t="s">
        <v>1098</v>
      </c>
      <c r="E526" s="4">
        <v>80</v>
      </c>
      <c r="F526" s="4">
        <v>280</v>
      </c>
    </row>
    <row r="527" spans="1:6" ht="15.6" x14ac:dyDescent="0.25">
      <c r="A527" s="7" t="s">
        <v>8</v>
      </c>
      <c r="B527" s="4" t="s">
        <v>127</v>
      </c>
      <c r="C527" s="4" t="s">
        <v>1099</v>
      </c>
      <c r="D527" s="4" t="s">
        <v>1100</v>
      </c>
      <c r="E527" s="4">
        <v>20</v>
      </c>
      <c r="F527" s="4">
        <v>150</v>
      </c>
    </row>
    <row r="528" spans="1:6" ht="15.6" x14ac:dyDescent="0.25">
      <c r="A528" s="7" t="s">
        <v>8</v>
      </c>
      <c r="B528" s="4" t="s">
        <v>228</v>
      </c>
      <c r="C528" s="4" t="s">
        <v>1101</v>
      </c>
      <c r="D528" s="4" t="s">
        <v>1102</v>
      </c>
      <c r="E528" s="4">
        <v>100</v>
      </c>
      <c r="F528" s="4">
        <v>680</v>
      </c>
    </row>
    <row r="529" spans="1:6" ht="15.6" x14ac:dyDescent="0.25">
      <c r="A529" s="7" t="s">
        <v>8</v>
      </c>
      <c r="B529" s="4" t="s">
        <v>118</v>
      </c>
      <c r="C529" s="4" t="s">
        <v>1103</v>
      </c>
      <c r="D529" s="4" t="s">
        <v>1104</v>
      </c>
      <c r="E529" s="4">
        <v>20</v>
      </c>
      <c r="F529" s="4">
        <v>100</v>
      </c>
    </row>
    <row r="530" spans="1:6" ht="15.6" x14ac:dyDescent="0.25">
      <c r="A530" s="7" t="s">
        <v>8</v>
      </c>
      <c r="B530" s="4" t="s">
        <v>260</v>
      </c>
      <c r="C530" s="4" t="s">
        <v>1105</v>
      </c>
      <c r="D530" s="4" t="s">
        <v>1106</v>
      </c>
      <c r="E530" s="4">
        <v>80</v>
      </c>
      <c r="F530" s="4">
        <v>480</v>
      </c>
    </row>
    <row r="531" spans="1:6" ht="15.6" x14ac:dyDescent="0.25">
      <c r="A531" s="7" t="s">
        <v>8</v>
      </c>
      <c r="B531" s="4" t="s">
        <v>137</v>
      </c>
      <c r="C531" s="4" t="s">
        <v>1107</v>
      </c>
      <c r="D531" s="4" t="s">
        <v>1108</v>
      </c>
      <c r="E531" s="4">
        <v>50</v>
      </c>
      <c r="F531" s="4">
        <v>700</v>
      </c>
    </row>
    <row r="532" spans="1:6" ht="15.6" x14ac:dyDescent="0.25">
      <c r="A532" s="7" t="s">
        <v>8</v>
      </c>
      <c r="B532" s="4" t="s">
        <v>796</v>
      </c>
      <c r="C532" s="4" t="s">
        <v>797</v>
      </c>
      <c r="D532" s="4" t="s">
        <v>798</v>
      </c>
      <c r="E532" s="4">
        <v>56</v>
      </c>
      <c r="F532" s="4">
        <v>380</v>
      </c>
    </row>
    <row r="533" spans="1:6" ht="15.6" x14ac:dyDescent="0.25">
      <c r="A533" s="7" t="s">
        <v>8</v>
      </c>
      <c r="B533" s="4" t="s">
        <v>464</v>
      </c>
      <c r="C533" s="4" t="s">
        <v>799</v>
      </c>
      <c r="D533" s="4" t="s">
        <v>800</v>
      </c>
      <c r="E533" s="4">
        <v>180</v>
      </c>
      <c r="F533" s="4">
        <v>380</v>
      </c>
    </row>
    <row r="534" spans="1:6" ht="15.6" x14ac:dyDescent="0.25">
      <c r="A534" s="7" t="s">
        <v>8</v>
      </c>
      <c r="B534" s="4" t="s">
        <v>127</v>
      </c>
      <c r="C534" s="4" t="s">
        <v>1109</v>
      </c>
      <c r="D534" s="4" t="s">
        <v>1110</v>
      </c>
      <c r="E534" s="4">
        <v>30</v>
      </c>
      <c r="F534" s="4">
        <v>580</v>
      </c>
    </row>
    <row r="535" spans="1:6" ht="15.6" x14ac:dyDescent="0.25">
      <c r="A535" s="7" t="s">
        <v>8</v>
      </c>
      <c r="B535" s="4" t="s">
        <v>118</v>
      </c>
      <c r="C535" s="4" t="s">
        <v>1111</v>
      </c>
      <c r="D535" s="4" t="s">
        <v>1112</v>
      </c>
      <c r="E535" s="4">
        <v>20</v>
      </c>
      <c r="F535" s="4">
        <v>100</v>
      </c>
    </row>
    <row r="536" spans="1:6" ht="15.6" x14ac:dyDescent="0.25">
      <c r="A536" s="7" t="s">
        <v>8</v>
      </c>
      <c r="B536" s="4" t="s">
        <v>223</v>
      </c>
      <c r="C536" s="4" t="s">
        <v>1113</v>
      </c>
      <c r="D536" s="4" t="s">
        <v>1114</v>
      </c>
      <c r="E536" s="4">
        <v>100</v>
      </c>
      <c r="F536" s="4">
        <v>200</v>
      </c>
    </row>
    <row r="537" spans="1:6" ht="15.6" x14ac:dyDescent="0.25">
      <c r="A537" s="7" t="s">
        <v>8</v>
      </c>
      <c r="B537" s="4" t="s">
        <v>112</v>
      </c>
      <c r="C537" s="4" t="s">
        <v>810</v>
      </c>
      <c r="D537" s="4" t="s">
        <v>811</v>
      </c>
      <c r="E537" s="4">
        <v>100</v>
      </c>
      <c r="F537" s="4">
        <v>360</v>
      </c>
    </row>
    <row r="538" spans="1:6" ht="15.6" x14ac:dyDescent="0.25">
      <c r="A538" s="7" t="s">
        <v>8</v>
      </c>
      <c r="B538" s="4" t="s">
        <v>118</v>
      </c>
      <c r="C538" s="4" t="s">
        <v>1115</v>
      </c>
      <c r="D538" s="4" t="s">
        <v>1116</v>
      </c>
      <c r="E538" s="4">
        <v>20</v>
      </c>
      <c r="F538" s="4">
        <v>100</v>
      </c>
    </row>
    <row r="539" spans="1:6" ht="15.6" x14ac:dyDescent="0.25">
      <c r="A539" s="7" t="s">
        <v>8</v>
      </c>
      <c r="B539" s="4" t="s">
        <v>260</v>
      </c>
      <c r="C539" s="4" t="s">
        <v>1117</v>
      </c>
      <c r="D539" s="4" t="s">
        <v>1118</v>
      </c>
      <c r="E539" s="4">
        <v>80</v>
      </c>
      <c r="F539" s="4">
        <v>500</v>
      </c>
    </row>
    <row r="540" spans="1:6" ht="15.6" x14ac:dyDescent="0.25">
      <c r="A540" s="7" t="s">
        <v>8</v>
      </c>
      <c r="B540" s="4" t="s">
        <v>118</v>
      </c>
      <c r="C540" s="4" t="s">
        <v>1119</v>
      </c>
      <c r="D540" s="4" t="s">
        <v>1120</v>
      </c>
      <c r="E540" s="4">
        <v>20</v>
      </c>
      <c r="F540" s="4">
        <v>100</v>
      </c>
    </row>
    <row r="541" spans="1:6" ht="15.6" x14ac:dyDescent="0.25">
      <c r="A541" s="7" t="s">
        <v>8</v>
      </c>
      <c r="B541" s="4" t="s">
        <v>127</v>
      </c>
      <c r="C541" s="4" t="s">
        <v>1121</v>
      </c>
      <c r="D541" s="4" t="s">
        <v>1122</v>
      </c>
      <c r="E541" s="4">
        <v>100</v>
      </c>
      <c r="F541" s="4">
        <v>580</v>
      </c>
    </row>
    <row r="542" spans="1:6" ht="15.6" x14ac:dyDescent="0.25">
      <c r="A542" s="7" t="s">
        <v>8</v>
      </c>
      <c r="B542" s="4" t="s">
        <v>137</v>
      </c>
      <c r="C542" s="4" t="s">
        <v>1123</v>
      </c>
      <c r="D542" s="4" t="s">
        <v>1124</v>
      </c>
      <c r="E542" s="4">
        <v>80</v>
      </c>
      <c r="F542" s="4">
        <v>280</v>
      </c>
    </row>
    <row r="543" spans="1:6" ht="15.6" x14ac:dyDescent="0.25">
      <c r="A543" s="7" t="s">
        <v>8</v>
      </c>
      <c r="B543" s="4" t="s">
        <v>260</v>
      </c>
      <c r="C543" s="4" t="s">
        <v>1125</v>
      </c>
      <c r="D543" s="4" t="s">
        <v>1126</v>
      </c>
      <c r="E543" s="4">
        <v>80</v>
      </c>
      <c r="F543" s="4">
        <v>480</v>
      </c>
    </row>
    <row r="544" spans="1:6" ht="15.6" x14ac:dyDescent="0.25">
      <c r="A544" s="7" t="s">
        <v>8</v>
      </c>
      <c r="B544" s="4" t="s">
        <v>127</v>
      </c>
      <c r="C544" s="4" t="s">
        <v>143</v>
      </c>
      <c r="D544" s="4" t="s">
        <v>144</v>
      </c>
      <c r="E544" s="4">
        <v>99</v>
      </c>
      <c r="F544" s="4">
        <v>680</v>
      </c>
    </row>
    <row r="545" spans="1:6" ht="15.6" x14ac:dyDescent="0.25">
      <c r="A545" s="7" t="s">
        <v>8</v>
      </c>
      <c r="B545" s="4" t="s">
        <v>118</v>
      </c>
      <c r="C545" s="4" t="s">
        <v>1127</v>
      </c>
      <c r="D545" s="4" t="s">
        <v>1128</v>
      </c>
      <c r="E545" s="4">
        <v>20</v>
      </c>
      <c r="F545" s="4">
        <v>100</v>
      </c>
    </row>
    <row r="546" spans="1:6" ht="15.6" x14ac:dyDescent="0.25">
      <c r="A546" s="7" t="s">
        <v>8</v>
      </c>
      <c r="B546" s="4" t="s">
        <v>118</v>
      </c>
      <c r="C546" s="4" t="s">
        <v>1129</v>
      </c>
      <c r="D546" s="4" t="s">
        <v>1130</v>
      </c>
      <c r="E546" s="4">
        <v>20</v>
      </c>
      <c r="F546" s="4">
        <v>100</v>
      </c>
    </row>
    <row r="547" spans="1:6" ht="15.6" x14ac:dyDescent="0.25">
      <c r="A547" s="7" t="s">
        <v>8</v>
      </c>
      <c r="B547" s="4" t="s">
        <v>118</v>
      </c>
      <c r="C547" s="4" t="s">
        <v>1131</v>
      </c>
      <c r="D547" s="4" t="s">
        <v>1132</v>
      </c>
      <c r="E547" s="4">
        <v>20</v>
      </c>
      <c r="F547" s="4">
        <v>100</v>
      </c>
    </row>
    <row r="548" spans="1:6" ht="15.6" x14ac:dyDescent="0.25">
      <c r="A548" s="7" t="s">
        <v>8</v>
      </c>
      <c r="B548" s="4" t="s">
        <v>118</v>
      </c>
      <c r="C548" s="4" t="s">
        <v>1133</v>
      </c>
      <c r="D548" s="4" t="s">
        <v>1134</v>
      </c>
      <c r="E548" s="4">
        <v>20</v>
      </c>
      <c r="F548" s="4">
        <v>100</v>
      </c>
    </row>
    <row r="549" spans="1:6" ht="15.6" x14ac:dyDescent="0.25">
      <c r="A549" s="7" t="s">
        <v>8</v>
      </c>
      <c r="B549" s="4" t="s">
        <v>118</v>
      </c>
      <c r="C549" s="4" t="s">
        <v>1135</v>
      </c>
      <c r="D549" s="4" t="s">
        <v>1136</v>
      </c>
      <c r="E549" s="4">
        <v>20</v>
      </c>
      <c r="F549" s="4">
        <v>100</v>
      </c>
    </row>
    <row r="550" spans="1:6" ht="15.6" x14ac:dyDescent="0.25">
      <c r="A550" s="7" t="s">
        <v>8</v>
      </c>
      <c r="B550" s="4" t="s">
        <v>127</v>
      </c>
      <c r="C550" s="4" t="s">
        <v>820</v>
      </c>
      <c r="D550" s="4" t="s">
        <v>821</v>
      </c>
      <c r="E550" s="4">
        <v>80</v>
      </c>
      <c r="F550" s="4">
        <v>1000</v>
      </c>
    </row>
    <row r="551" spans="1:6" ht="15.6" x14ac:dyDescent="0.25">
      <c r="A551" s="7" t="s">
        <v>8</v>
      </c>
      <c r="B551" s="4" t="s">
        <v>127</v>
      </c>
      <c r="C551" s="4" t="s">
        <v>1137</v>
      </c>
      <c r="D551" s="4" t="s">
        <v>1138</v>
      </c>
      <c r="E551" s="4">
        <v>20</v>
      </c>
      <c r="F551" s="4">
        <v>150</v>
      </c>
    </row>
    <row r="552" spans="1:6" ht="15.6" x14ac:dyDescent="0.25">
      <c r="A552" s="7" t="s">
        <v>8</v>
      </c>
      <c r="B552" s="4" t="s">
        <v>118</v>
      </c>
      <c r="C552" s="4" t="s">
        <v>1139</v>
      </c>
      <c r="D552" s="4" t="s">
        <v>1140</v>
      </c>
      <c r="E552" s="4">
        <v>20</v>
      </c>
      <c r="F552" s="4">
        <v>100</v>
      </c>
    </row>
    <row r="553" spans="1:6" ht="15.6" x14ac:dyDescent="0.25">
      <c r="A553" s="7" t="s">
        <v>8</v>
      </c>
      <c r="B553" s="4" t="s">
        <v>260</v>
      </c>
      <c r="C553" s="4" t="s">
        <v>1141</v>
      </c>
      <c r="D553" s="4" t="s">
        <v>1142</v>
      </c>
      <c r="E553" s="4">
        <v>80</v>
      </c>
      <c r="F553" s="4">
        <v>400</v>
      </c>
    </row>
    <row r="554" spans="1:6" ht="15.6" x14ac:dyDescent="0.25">
      <c r="A554" s="7" t="s">
        <v>8</v>
      </c>
      <c r="B554" s="4" t="s">
        <v>260</v>
      </c>
      <c r="C554" s="4" t="s">
        <v>1143</v>
      </c>
      <c r="D554" s="4" t="s">
        <v>1144</v>
      </c>
      <c r="E554" s="4">
        <v>80</v>
      </c>
      <c r="F554" s="4">
        <v>400</v>
      </c>
    </row>
    <row r="555" spans="1:6" ht="15.6" x14ac:dyDescent="0.25">
      <c r="A555" s="7" t="s">
        <v>8</v>
      </c>
      <c r="B555" s="4" t="s">
        <v>115</v>
      </c>
      <c r="C555" s="4" t="s">
        <v>1145</v>
      </c>
      <c r="D555" s="4" t="s">
        <v>1146</v>
      </c>
      <c r="E555" s="4">
        <v>280</v>
      </c>
      <c r="F555" s="4">
        <v>5800</v>
      </c>
    </row>
    <row r="556" spans="1:6" ht="15.6" x14ac:dyDescent="0.25">
      <c r="A556" s="7" t="s">
        <v>8</v>
      </c>
      <c r="B556" s="4" t="s">
        <v>118</v>
      </c>
      <c r="C556" s="4" t="s">
        <v>1147</v>
      </c>
      <c r="D556" s="4" t="s">
        <v>1148</v>
      </c>
      <c r="E556" s="4">
        <v>20</v>
      </c>
      <c r="F556" s="4">
        <v>100</v>
      </c>
    </row>
    <row r="557" spans="1:6" ht="15.6" x14ac:dyDescent="0.25">
      <c r="A557" s="7" t="s">
        <v>8</v>
      </c>
      <c r="B557" s="4" t="s">
        <v>118</v>
      </c>
      <c r="C557" s="4" t="s">
        <v>1149</v>
      </c>
      <c r="D557" s="4" t="s">
        <v>1150</v>
      </c>
      <c r="E557" s="4">
        <v>20</v>
      </c>
      <c r="F557" s="4">
        <v>100</v>
      </c>
    </row>
    <row r="558" spans="1:6" ht="15.6" x14ac:dyDescent="0.25">
      <c r="A558" s="7" t="s">
        <v>8</v>
      </c>
      <c r="B558" s="4" t="s">
        <v>118</v>
      </c>
      <c r="C558" s="4" t="s">
        <v>1151</v>
      </c>
      <c r="D558" s="4" t="s">
        <v>1152</v>
      </c>
      <c r="E558" s="4">
        <v>20</v>
      </c>
      <c r="F558" s="4">
        <v>100</v>
      </c>
    </row>
    <row r="559" spans="1:6" ht="15.6" x14ac:dyDescent="0.25">
      <c r="A559" s="7" t="s">
        <v>8</v>
      </c>
      <c r="B559" s="4" t="s">
        <v>127</v>
      </c>
      <c r="C559" s="4" t="s">
        <v>1153</v>
      </c>
      <c r="D559" s="4" t="s">
        <v>1154</v>
      </c>
      <c r="E559" s="4">
        <v>100</v>
      </c>
      <c r="F559" s="4">
        <v>580</v>
      </c>
    </row>
    <row r="560" spans="1:6" ht="15.6" x14ac:dyDescent="0.25">
      <c r="A560" s="7" t="s">
        <v>8</v>
      </c>
      <c r="B560" s="4" t="s">
        <v>118</v>
      </c>
      <c r="C560" s="4" t="s">
        <v>828</v>
      </c>
      <c r="D560" s="4" t="s">
        <v>829</v>
      </c>
      <c r="E560" s="4">
        <v>20</v>
      </c>
      <c r="F560" s="4">
        <v>100</v>
      </c>
    </row>
    <row r="561" spans="1:6" ht="15.6" x14ac:dyDescent="0.25">
      <c r="A561" s="7" t="s">
        <v>8</v>
      </c>
      <c r="B561" s="4" t="s">
        <v>127</v>
      </c>
      <c r="C561" s="4" t="s">
        <v>1155</v>
      </c>
      <c r="D561" s="4" t="s">
        <v>1156</v>
      </c>
      <c r="E561" s="4">
        <v>20</v>
      </c>
      <c r="F561" s="4">
        <v>150</v>
      </c>
    </row>
    <row r="562" spans="1:6" ht="15.6" x14ac:dyDescent="0.25">
      <c r="A562" s="7" t="s">
        <v>8</v>
      </c>
      <c r="B562" s="4" t="s">
        <v>127</v>
      </c>
      <c r="C562" s="4" t="s">
        <v>830</v>
      </c>
      <c r="D562" s="4" t="s">
        <v>831</v>
      </c>
      <c r="E562" s="4">
        <v>80</v>
      </c>
      <c r="F562" s="4">
        <v>1000</v>
      </c>
    </row>
    <row r="563" spans="1:6" ht="15.6" x14ac:dyDescent="0.25">
      <c r="A563" s="7" t="s">
        <v>8</v>
      </c>
      <c r="B563" s="4" t="s">
        <v>118</v>
      </c>
      <c r="C563" s="4" t="s">
        <v>1157</v>
      </c>
      <c r="D563" s="4" t="s">
        <v>1158</v>
      </c>
      <c r="E563" s="4">
        <v>20</v>
      </c>
      <c r="F563" s="4">
        <v>100</v>
      </c>
    </row>
    <row r="564" spans="1:6" ht="15.6" x14ac:dyDescent="0.25">
      <c r="A564" s="7" t="s">
        <v>8</v>
      </c>
      <c r="B564" s="4" t="s">
        <v>118</v>
      </c>
      <c r="C564" s="4" t="s">
        <v>1159</v>
      </c>
      <c r="D564" s="4" t="s">
        <v>1160</v>
      </c>
      <c r="E564" s="4">
        <v>20</v>
      </c>
      <c r="F564" s="4">
        <v>100</v>
      </c>
    </row>
    <row r="565" spans="1:6" ht="15.6" x14ac:dyDescent="0.25">
      <c r="A565" s="7" t="s">
        <v>8</v>
      </c>
      <c r="B565" s="4" t="s">
        <v>118</v>
      </c>
      <c r="C565" s="4" t="s">
        <v>1161</v>
      </c>
      <c r="D565" s="4" t="s">
        <v>1162</v>
      </c>
      <c r="E565" s="4">
        <v>20</v>
      </c>
      <c r="F565" s="4">
        <v>100</v>
      </c>
    </row>
    <row r="566" spans="1:6" ht="15.6" x14ac:dyDescent="0.25">
      <c r="A566" s="7" t="s">
        <v>8</v>
      </c>
      <c r="B566" s="4" t="s">
        <v>118</v>
      </c>
      <c r="C566" s="4" t="s">
        <v>1163</v>
      </c>
      <c r="D566" s="4" t="s">
        <v>1164</v>
      </c>
      <c r="E566" s="4">
        <v>20</v>
      </c>
      <c r="F566" s="4">
        <v>100</v>
      </c>
    </row>
    <row r="567" spans="1:6" ht="15.6" x14ac:dyDescent="0.25">
      <c r="A567" s="7" t="s">
        <v>8</v>
      </c>
      <c r="B567" s="4" t="s">
        <v>260</v>
      </c>
      <c r="C567" s="4" t="s">
        <v>1165</v>
      </c>
      <c r="D567" s="4" t="s">
        <v>1166</v>
      </c>
      <c r="E567" s="4">
        <v>80</v>
      </c>
      <c r="F567" s="4">
        <v>400</v>
      </c>
    </row>
    <row r="568" spans="1:6" ht="15.6" x14ac:dyDescent="0.25">
      <c r="A568" s="7" t="s">
        <v>8</v>
      </c>
      <c r="B568" s="4" t="s">
        <v>118</v>
      </c>
      <c r="C568" s="4" t="s">
        <v>1167</v>
      </c>
      <c r="D568" s="4" t="s">
        <v>1168</v>
      </c>
      <c r="E568" s="4">
        <v>20</v>
      </c>
      <c r="F568" s="4">
        <v>100</v>
      </c>
    </row>
    <row r="569" spans="1:6" ht="15.6" x14ac:dyDescent="0.25">
      <c r="A569" s="7" t="s">
        <v>8</v>
      </c>
      <c r="B569" s="4" t="s">
        <v>127</v>
      </c>
      <c r="C569" s="4" t="s">
        <v>834</v>
      </c>
      <c r="D569" s="4" t="s">
        <v>835</v>
      </c>
      <c r="E569" s="4">
        <v>80</v>
      </c>
      <c r="F569" s="4">
        <v>1000</v>
      </c>
    </row>
    <row r="570" spans="1:6" ht="15.6" x14ac:dyDescent="0.25">
      <c r="A570" s="7" t="s">
        <v>8</v>
      </c>
      <c r="B570" s="4" t="s">
        <v>118</v>
      </c>
      <c r="C570" s="4" t="s">
        <v>1169</v>
      </c>
      <c r="D570" s="4" t="s">
        <v>1170</v>
      </c>
      <c r="E570" s="4">
        <v>20</v>
      </c>
      <c r="F570" s="4">
        <v>100</v>
      </c>
    </row>
    <row r="571" spans="1:6" ht="15.6" x14ac:dyDescent="0.25">
      <c r="A571" s="7" t="s">
        <v>8</v>
      </c>
      <c r="B571" s="4" t="s">
        <v>127</v>
      </c>
      <c r="C571" s="4" t="s">
        <v>1171</v>
      </c>
      <c r="D571" s="4" t="s">
        <v>1172</v>
      </c>
      <c r="E571" s="4">
        <v>20</v>
      </c>
      <c r="F571" s="4">
        <v>150</v>
      </c>
    </row>
    <row r="572" spans="1:6" ht="15.6" x14ac:dyDescent="0.25">
      <c r="A572" s="7" t="s">
        <v>8</v>
      </c>
      <c r="B572" s="4" t="s">
        <v>223</v>
      </c>
      <c r="C572" s="4" t="s">
        <v>1173</v>
      </c>
      <c r="D572" s="4" t="s">
        <v>1174</v>
      </c>
      <c r="E572" s="4">
        <v>160</v>
      </c>
      <c r="F572" s="4">
        <v>280</v>
      </c>
    </row>
    <row r="573" spans="1:6" ht="15.6" x14ac:dyDescent="0.25">
      <c r="A573" s="7" t="s">
        <v>8</v>
      </c>
      <c r="B573" s="4" t="s">
        <v>127</v>
      </c>
      <c r="C573" s="4" t="s">
        <v>1175</v>
      </c>
      <c r="D573" s="4" t="s">
        <v>1176</v>
      </c>
      <c r="E573" s="4"/>
      <c r="F573" s="4"/>
    </row>
    <row r="574" spans="1:6" ht="15.6" x14ac:dyDescent="0.25">
      <c r="A574" s="7" t="s">
        <v>8</v>
      </c>
      <c r="B574" s="4" t="s">
        <v>118</v>
      </c>
      <c r="C574" s="4" t="s">
        <v>1177</v>
      </c>
      <c r="D574" s="4" t="s">
        <v>1178</v>
      </c>
      <c r="E574" s="4">
        <v>20</v>
      </c>
      <c r="F574" s="4">
        <v>100</v>
      </c>
    </row>
    <row r="575" spans="1:6" ht="15.6" x14ac:dyDescent="0.25">
      <c r="A575" s="7" t="s">
        <v>8</v>
      </c>
      <c r="B575" s="4" t="s">
        <v>118</v>
      </c>
      <c r="C575" s="4" t="s">
        <v>1179</v>
      </c>
      <c r="D575" s="4" t="s">
        <v>1180</v>
      </c>
      <c r="E575" s="4">
        <v>20</v>
      </c>
      <c r="F575" s="4">
        <v>100</v>
      </c>
    </row>
    <row r="576" spans="1:6" ht="15.6" x14ac:dyDescent="0.25">
      <c r="A576" s="7" t="s">
        <v>8</v>
      </c>
      <c r="B576" s="4" t="s">
        <v>223</v>
      </c>
      <c r="C576" s="4" t="s">
        <v>1181</v>
      </c>
      <c r="D576" s="4" t="s">
        <v>1182</v>
      </c>
      <c r="E576" s="4">
        <v>100</v>
      </c>
      <c r="F576" s="4">
        <v>200</v>
      </c>
    </row>
    <row r="577" spans="1:6" ht="15.6" x14ac:dyDescent="0.25">
      <c r="A577" s="7" t="s">
        <v>8</v>
      </c>
      <c r="B577" s="4" t="s">
        <v>127</v>
      </c>
      <c r="C577" s="4" t="s">
        <v>1183</v>
      </c>
      <c r="D577" s="4" t="s">
        <v>1184</v>
      </c>
      <c r="E577" s="4">
        <v>100</v>
      </c>
      <c r="F577" s="4">
        <v>580</v>
      </c>
    </row>
    <row r="578" spans="1:6" ht="15.6" x14ac:dyDescent="0.25">
      <c r="A578" s="7" t="s">
        <v>8</v>
      </c>
      <c r="B578" s="4" t="s">
        <v>127</v>
      </c>
      <c r="C578" s="4" t="s">
        <v>1185</v>
      </c>
      <c r="D578" s="4" t="s">
        <v>1186</v>
      </c>
      <c r="E578" s="4">
        <v>100</v>
      </c>
      <c r="F578" s="4">
        <v>580</v>
      </c>
    </row>
    <row r="579" spans="1:6" ht="15.6" x14ac:dyDescent="0.25">
      <c r="A579" s="7" t="s">
        <v>8</v>
      </c>
      <c r="B579" s="4" t="s">
        <v>127</v>
      </c>
      <c r="C579" s="4" t="s">
        <v>1187</v>
      </c>
      <c r="D579" s="4" t="s">
        <v>1188</v>
      </c>
      <c r="E579" s="4">
        <v>100</v>
      </c>
      <c r="F579" s="4">
        <v>580</v>
      </c>
    </row>
    <row r="580" spans="1:6" ht="15.6" x14ac:dyDescent="0.25">
      <c r="A580" s="7" t="s">
        <v>8</v>
      </c>
      <c r="B580" s="4" t="s">
        <v>118</v>
      </c>
      <c r="C580" s="4" t="s">
        <v>1189</v>
      </c>
      <c r="D580" s="4" t="s">
        <v>1190</v>
      </c>
      <c r="E580" s="4">
        <v>20</v>
      </c>
      <c r="F580" s="4">
        <v>100</v>
      </c>
    </row>
    <row r="581" spans="1:6" ht="15.6" x14ac:dyDescent="0.25">
      <c r="A581" s="7" t="s">
        <v>8</v>
      </c>
      <c r="B581" s="4" t="s">
        <v>127</v>
      </c>
      <c r="C581" s="4" t="s">
        <v>850</v>
      </c>
      <c r="D581" s="4" t="s">
        <v>851</v>
      </c>
      <c r="E581" s="4">
        <v>80</v>
      </c>
      <c r="F581" s="4">
        <v>1000</v>
      </c>
    </row>
    <row r="582" spans="1:6" ht="15.6" x14ac:dyDescent="0.25">
      <c r="A582" s="7" t="s">
        <v>8</v>
      </c>
      <c r="B582" s="4" t="s">
        <v>127</v>
      </c>
      <c r="C582" s="4" t="s">
        <v>1191</v>
      </c>
      <c r="D582" s="4" t="s">
        <v>1192</v>
      </c>
      <c r="E582" s="4">
        <v>100</v>
      </c>
      <c r="F582" s="4">
        <v>580</v>
      </c>
    </row>
    <row r="583" spans="1:6" ht="15.6" x14ac:dyDescent="0.25">
      <c r="A583" s="7" t="s">
        <v>8</v>
      </c>
      <c r="B583" s="4" t="s">
        <v>118</v>
      </c>
      <c r="C583" s="4" t="s">
        <v>1193</v>
      </c>
      <c r="D583" s="4" t="s">
        <v>1194</v>
      </c>
      <c r="E583" s="4">
        <v>20</v>
      </c>
      <c r="F583" s="4">
        <v>100</v>
      </c>
    </row>
    <row r="584" spans="1:6" ht="15.6" x14ac:dyDescent="0.25">
      <c r="A584" s="7" t="s">
        <v>8</v>
      </c>
      <c r="B584" s="4" t="s">
        <v>127</v>
      </c>
      <c r="C584" s="4" t="s">
        <v>959</v>
      </c>
      <c r="D584" s="4" t="s">
        <v>960</v>
      </c>
      <c r="E584" s="4">
        <v>80</v>
      </c>
      <c r="F584" s="4">
        <v>1000</v>
      </c>
    </row>
    <row r="585" spans="1:6" ht="15.6" x14ac:dyDescent="0.25">
      <c r="A585" s="7" t="s">
        <v>8</v>
      </c>
      <c r="B585" s="4" t="s">
        <v>127</v>
      </c>
      <c r="C585" s="4" t="s">
        <v>961</v>
      </c>
      <c r="D585" s="4" t="s">
        <v>962</v>
      </c>
      <c r="E585" s="4">
        <v>80</v>
      </c>
      <c r="F585" s="4">
        <v>1000</v>
      </c>
    </row>
    <row r="586" spans="1:6" ht="15.6" x14ac:dyDescent="0.25">
      <c r="A586" s="7" t="s">
        <v>8</v>
      </c>
      <c r="B586" s="4" t="s">
        <v>127</v>
      </c>
      <c r="C586" s="4" t="s">
        <v>963</v>
      </c>
      <c r="D586" s="4" t="s">
        <v>964</v>
      </c>
      <c r="E586" s="4">
        <v>80</v>
      </c>
      <c r="F586" s="4">
        <v>1000</v>
      </c>
    </row>
    <row r="587" spans="1:6" ht="15.6" x14ac:dyDescent="0.25">
      <c r="A587" s="7" t="s">
        <v>8</v>
      </c>
      <c r="B587" s="4" t="s">
        <v>127</v>
      </c>
      <c r="C587" s="4" t="s">
        <v>967</v>
      </c>
      <c r="D587" s="4" t="s">
        <v>968</v>
      </c>
      <c r="E587" s="4">
        <v>80</v>
      </c>
      <c r="F587" s="4">
        <v>1000</v>
      </c>
    </row>
    <row r="588" spans="1:6" ht="15.6" x14ac:dyDescent="0.25">
      <c r="A588" s="7" t="s">
        <v>8</v>
      </c>
      <c r="B588" s="4" t="s">
        <v>127</v>
      </c>
      <c r="C588" s="4" t="s">
        <v>971</v>
      </c>
      <c r="D588" s="4" t="s">
        <v>972</v>
      </c>
      <c r="E588" s="4">
        <v>80</v>
      </c>
      <c r="F588" s="4">
        <v>1000</v>
      </c>
    </row>
    <row r="589" spans="1:6" ht="15.6" x14ac:dyDescent="0.25">
      <c r="A589" s="7" t="s">
        <v>9</v>
      </c>
      <c r="B589" s="4" t="s">
        <v>464</v>
      </c>
      <c r="C589" s="4" t="s">
        <v>465</v>
      </c>
      <c r="D589" s="4" t="s">
        <v>466</v>
      </c>
      <c r="E589" s="4">
        <v>100</v>
      </c>
      <c r="F589" s="4">
        <v>260</v>
      </c>
    </row>
    <row r="590" spans="1:6" ht="15.6" x14ac:dyDescent="0.25">
      <c r="A590" s="7" t="s">
        <v>9</v>
      </c>
      <c r="B590" s="4" t="s">
        <v>208</v>
      </c>
      <c r="C590" s="4" t="s">
        <v>1195</v>
      </c>
      <c r="D590" s="4" t="s">
        <v>1196</v>
      </c>
      <c r="E590" s="4">
        <v>80</v>
      </c>
      <c r="F590" s="4">
        <v>580</v>
      </c>
    </row>
    <row r="591" spans="1:6" ht="15.6" x14ac:dyDescent="0.25">
      <c r="A591" s="7" t="s">
        <v>9</v>
      </c>
      <c r="B591" s="4" t="s">
        <v>469</v>
      </c>
      <c r="C591" s="4" t="s">
        <v>1197</v>
      </c>
      <c r="D591" s="4" t="s">
        <v>1198</v>
      </c>
      <c r="E591" s="4">
        <v>100</v>
      </c>
      <c r="F591" s="4">
        <v>380</v>
      </c>
    </row>
    <row r="592" spans="1:6" ht="15.6" x14ac:dyDescent="0.25">
      <c r="A592" s="7" t="s">
        <v>9</v>
      </c>
      <c r="B592" s="4" t="s">
        <v>469</v>
      </c>
      <c r="C592" s="4" t="s">
        <v>1199</v>
      </c>
      <c r="D592" s="4" t="s">
        <v>1200</v>
      </c>
      <c r="E592" s="4">
        <v>100</v>
      </c>
      <c r="F592" s="4">
        <v>666</v>
      </c>
    </row>
    <row r="593" spans="1:6" ht="15.6" x14ac:dyDescent="0.25">
      <c r="A593" s="7" t="s">
        <v>9</v>
      </c>
      <c r="B593" s="4" t="s">
        <v>223</v>
      </c>
      <c r="C593" s="4" t="s">
        <v>1201</v>
      </c>
      <c r="D593" s="4" t="s">
        <v>1202</v>
      </c>
      <c r="E593" s="4">
        <v>180</v>
      </c>
      <c r="F593" s="4">
        <v>380</v>
      </c>
    </row>
    <row r="594" spans="1:6" ht="15.6" x14ac:dyDescent="0.25">
      <c r="A594" s="7" t="s">
        <v>9</v>
      </c>
      <c r="B594" s="4" t="s">
        <v>228</v>
      </c>
      <c r="C594" s="4" t="s">
        <v>1203</v>
      </c>
      <c r="D594" s="4" t="s">
        <v>1204</v>
      </c>
      <c r="E594" s="4">
        <v>180</v>
      </c>
      <c r="F594" s="4">
        <v>680</v>
      </c>
    </row>
    <row r="595" spans="1:6" ht="15.6" x14ac:dyDescent="0.25">
      <c r="A595" s="7" t="s">
        <v>9</v>
      </c>
      <c r="B595" s="4" t="s">
        <v>228</v>
      </c>
      <c r="C595" s="4" t="s">
        <v>1205</v>
      </c>
      <c r="D595" s="4" t="s">
        <v>1206</v>
      </c>
      <c r="E595" s="4">
        <v>100</v>
      </c>
      <c r="F595" s="4">
        <v>999</v>
      </c>
    </row>
    <row r="596" spans="1:6" ht="15.6" x14ac:dyDescent="0.25">
      <c r="A596" s="7" t="s">
        <v>9</v>
      </c>
      <c r="B596" s="4" t="s">
        <v>127</v>
      </c>
      <c r="C596" s="4" t="s">
        <v>1207</v>
      </c>
      <c r="D596" s="4" t="s">
        <v>1208</v>
      </c>
      <c r="E596" s="4">
        <v>20</v>
      </c>
      <c r="F596" s="4">
        <v>150</v>
      </c>
    </row>
    <row r="597" spans="1:6" ht="15.6" x14ac:dyDescent="0.25">
      <c r="A597" s="7" t="s">
        <v>9</v>
      </c>
      <c r="B597" s="4" t="s">
        <v>379</v>
      </c>
      <c r="C597" s="4" t="s">
        <v>1209</v>
      </c>
      <c r="D597" s="4" t="s">
        <v>1210</v>
      </c>
      <c r="E597" s="4">
        <v>90</v>
      </c>
      <c r="F597" s="4">
        <v>280</v>
      </c>
    </row>
    <row r="598" spans="1:6" ht="15.6" x14ac:dyDescent="0.25">
      <c r="A598" s="7" t="s">
        <v>9</v>
      </c>
      <c r="B598" s="4" t="s">
        <v>469</v>
      </c>
      <c r="C598" s="4" t="s">
        <v>1211</v>
      </c>
      <c r="D598" s="4" t="s">
        <v>1212</v>
      </c>
      <c r="E598" s="4">
        <v>100</v>
      </c>
      <c r="F598" s="4">
        <v>380</v>
      </c>
    </row>
    <row r="599" spans="1:6" ht="15.6" x14ac:dyDescent="0.25">
      <c r="A599" s="7" t="s">
        <v>9</v>
      </c>
      <c r="B599" s="4" t="s">
        <v>118</v>
      </c>
      <c r="C599" s="4" t="s">
        <v>733</v>
      </c>
      <c r="D599" s="4" t="s">
        <v>734</v>
      </c>
      <c r="E599" s="4">
        <v>20</v>
      </c>
      <c r="F599" s="4">
        <v>100</v>
      </c>
    </row>
    <row r="600" spans="1:6" ht="15.6" x14ac:dyDescent="0.25">
      <c r="A600" s="7" t="s">
        <v>9</v>
      </c>
      <c r="B600" s="4" t="s">
        <v>403</v>
      </c>
      <c r="C600" s="4" t="s">
        <v>1213</v>
      </c>
      <c r="D600" s="4" t="s">
        <v>1214</v>
      </c>
      <c r="E600" s="4">
        <v>30</v>
      </c>
      <c r="F600" s="4">
        <v>580</v>
      </c>
    </row>
    <row r="601" spans="1:6" ht="15.6" x14ac:dyDescent="0.25">
      <c r="A601" s="7" t="s">
        <v>9</v>
      </c>
      <c r="B601" s="4" t="s">
        <v>223</v>
      </c>
      <c r="C601" s="4" t="s">
        <v>1215</v>
      </c>
      <c r="D601" s="4" t="s">
        <v>1216</v>
      </c>
      <c r="E601" s="4">
        <v>120</v>
      </c>
      <c r="F601" s="4">
        <v>240</v>
      </c>
    </row>
    <row r="602" spans="1:6" ht="15.6" x14ac:dyDescent="0.25">
      <c r="A602" s="7" t="s">
        <v>9</v>
      </c>
      <c r="B602" s="4" t="s">
        <v>398</v>
      </c>
      <c r="C602" s="4" t="s">
        <v>735</v>
      </c>
      <c r="D602" s="4" t="s">
        <v>736</v>
      </c>
      <c r="E602" s="4">
        <v>120</v>
      </c>
      <c r="F602" s="4">
        <v>550</v>
      </c>
    </row>
    <row r="603" spans="1:6" ht="15.6" x14ac:dyDescent="0.25">
      <c r="A603" s="7" t="s">
        <v>9</v>
      </c>
      <c r="B603" s="4" t="s">
        <v>235</v>
      </c>
      <c r="C603" s="4" t="s">
        <v>1217</v>
      </c>
      <c r="D603" s="4" t="s">
        <v>1218</v>
      </c>
      <c r="E603" s="4">
        <v>100</v>
      </c>
      <c r="F603" s="4">
        <v>580</v>
      </c>
    </row>
    <row r="604" spans="1:6" ht="15.6" x14ac:dyDescent="0.25">
      <c r="A604" s="7" t="s">
        <v>9</v>
      </c>
      <c r="B604" s="4" t="s">
        <v>280</v>
      </c>
      <c r="C604" s="4" t="s">
        <v>1219</v>
      </c>
      <c r="D604" s="4" t="s">
        <v>1220</v>
      </c>
      <c r="E604" s="4">
        <v>99</v>
      </c>
      <c r="F604" s="4">
        <v>986</v>
      </c>
    </row>
    <row r="605" spans="1:6" ht="15.6" x14ac:dyDescent="0.25">
      <c r="A605" s="7" t="s">
        <v>9</v>
      </c>
      <c r="B605" s="4" t="s">
        <v>228</v>
      </c>
      <c r="C605" s="4" t="s">
        <v>1221</v>
      </c>
      <c r="D605" s="4" t="s">
        <v>1222</v>
      </c>
      <c r="E605" s="4">
        <v>180</v>
      </c>
      <c r="F605" s="4">
        <v>880</v>
      </c>
    </row>
    <row r="606" spans="1:6" ht="15.6" x14ac:dyDescent="0.25">
      <c r="A606" s="7" t="s">
        <v>9</v>
      </c>
      <c r="B606" s="4" t="s">
        <v>373</v>
      </c>
      <c r="C606" s="4" t="s">
        <v>737</v>
      </c>
      <c r="D606" s="4" t="s">
        <v>738</v>
      </c>
      <c r="E606" s="4">
        <v>100</v>
      </c>
      <c r="F606" s="4">
        <v>580</v>
      </c>
    </row>
    <row r="607" spans="1:6" ht="15.6" x14ac:dyDescent="0.25">
      <c r="A607" s="7" t="s">
        <v>9</v>
      </c>
      <c r="B607" s="4" t="s">
        <v>235</v>
      </c>
      <c r="C607" s="4" t="s">
        <v>1223</v>
      </c>
      <c r="D607" s="4" t="s">
        <v>1224</v>
      </c>
      <c r="E607" s="4">
        <v>100</v>
      </c>
      <c r="F607" s="4">
        <v>500</v>
      </c>
    </row>
    <row r="608" spans="1:6" ht="15.6" x14ac:dyDescent="0.25">
      <c r="A608" s="7" t="s">
        <v>9</v>
      </c>
      <c r="B608" s="4" t="s">
        <v>379</v>
      </c>
      <c r="C608" s="4" t="s">
        <v>1225</v>
      </c>
      <c r="D608" s="4" t="s">
        <v>1226</v>
      </c>
      <c r="E608" s="4">
        <v>50</v>
      </c>
      <c r="F608" s="4">
        <v>180</v>
      </c>
    </row>
    <row r="609" spans="1:6" ht="15.6" x14ac:dyDescent="0.25">
      <c r="A609" s="7" t="s">
        <v>9</v>
      </c>
      <c r="B609" s="4" t="s">
        <v>367</v>
      </c>
      <c r="C609" s="4" t="s">
        <v>739</v>
      </c>
      <c r="D609" s="4" t="s">
        <v>740</v>
      </c>
      <c r="E609" s="4">
        <v>50</v>
      </c>
      <c r="F609" s="4">
        <v>680</v>
      </c>
    </row>
    <row r="610" spans="1:6" ht="15.6" x14ac:dyDescent="0.25">
      <c r="A610" s="7" t="s">
        <v>9</v>
      </c>
      <c r="B610" s="4" t="s">
        <v>124</v>
      </c>
      <c r="C610" s="4" t="s">
        <v>741</v>
      </c>
      <c r="D610" s="4" t="s">
        <v>742</v>
      </c>
      <c r="E610" s="4">
        <v>80</v>
      </c>
      <c r="F610" s="4">
        <v>880</v>
      </c>
    </row>
    <row r="611" spans="1:6" ht="15.6" x14ac:dyDescent="0.25">
      <c r="A611" s="7" t="s">
        <v>9</v>
      </c>
      <c r="B611" s="4" t="s">
        <v>398</v>
      </c>
      <c r="C611" s="4" t="s">
        <v>743</v>
      </c>
      <c r="D611" s="4" t="s">
        <v>744</v>
      </c>
      <c r="E611" s="4">
        <v>120</v>
      </c>
      <c r="F611" s="4">
        <v>550</v>
      </c>
    </row>
    <row r="612" spans="1:6" ht="15.6" x14ac:dyDescent="0.25">
      <c r="A612" s="7" t="s">
        <v>9</v>
      </c>
      <c r="B612" s="4" t="s">
        <v>1227</v>
      </c>
      <c r="C612" s="4" t="s">
        <v>1228</v>
      </c>
      <c r="D612" s="4" t="s">
        <v>1229</v>
      </c>
      <c r="E612" s="4">
        <v>70</v>
      </c>
      <c r="F612" s="4">
        <v>100</v>
      </c>
    </row>
    <row r="613" spans="1:6" ht="15.6" x14ac:dyDescent="0.25">
      <c r="A613" s="7" t="s">
        <v>9</v>
      </c>
      <c r="B613" s="4" t="s">
        <v>118</v>
      </c>
      <c r="C613" s="4" t="s">
        <v>745</v>
      </c>
      <c r="D613" s="4" t="s">
        <v>746</v>
      </c>
      <c r="E613" s="4">
        <v>20</v>
      </c>
      <c r="F613" s="4">
        <v>100</v>
      </c>
    </row>
    <row r="614" spans="1:6" ht="15.6" x14ac:dyDescent="0.25">
      <c r="A614" s="7" t="s">
        <v>9</v>
      </c>
      <c r="B614" s="4" t="s">
        <v>104</v>
      </c>
      <c r="C614" s="4" t="s">
        <v>1230</v>
      </c>
      <c r="D614" s="4" t="s">
        <v>1231</v>
      </c>
      <c r="E614" s="4">
        <v>80</v>
      </c>
      <c r="F614" s="4">
        <v>100</v>
      </c>
    </row>
    <row r="615" spans="1:6" ht="15.6" x14ac:dyDescent="0.25">
      <c r="A615" s="7" t="s">
        <v>9</v>
      </c>
      <c r="B615" s="4" t="s">
        <v>214</v>
      </c>
      <c r="C615" s="4" t="s">
        <v>1232</v>
      </c>
      <c r="D615" s="4" t="s">
        <v>1233</v>
      </c>
      <c r="E615" s="4">
        <v>99</v>
      </c>
      <c r="F615" s="4">
        <v>580</v>
      </c>
    </row>
    <row r="616" spans="1:6" ht="15.6" x14ac:dyDescent="0.25">
      <c r="A616" s="7" t="s">
        <v>9</v>
      </c>
      <c r="B616" s="4" t="s">
        <v>118</v>
      </c>
      <c r="C616" s="4" t="s">
        <v>747</v>
      </c>
      <c r="D616" s="4" t="s">
        <v>748</v>
      </c>
      <c r="E616" s="4">
        <v>20</v>
      </c>
      <c r="F616" s="4">
        <v>100</v>
      </c>
    </row>
    <row r="617" spans="1:6" ht="15.6" x14ac:dyDescent="0.25">
      <c r="A617" s="7" t="s">
        <v>9</v>
      </c>
      <c r="B617" s="4" t="s">
        <v>1008</v>
      </c>
      <c r="C617" s="4" t="s">
        <v>1234</v>
      </c>
      <c r="D617" s="4" t="s">
        <v>1235</v>
      </c>
      <c r="E617" s="4">
        <v>50</v>
      </c>
      <c r="F617" s="4">
        <v>600</v>
      </c>
    </row>
    <row r="618" spans="1:6" ht="15.6" x14ac:dyDescent="0.25">
      <c r="A618" s="7" t="s">
        <v>9</v>
      </c>
      <c r="B618" s="4" t="s">
        <v>124</v>
      </c>
      <c r="C618" s="4" t="s">
        <v>749</v>
      </c>
      <c r="D618" s="4" t="s">
        <v>750</v>
      </c>
      <c r="E618" s="4">
        <v>80</v>
      </c>
      <c r="F618" s="4">
        <v>880</v>
      </c>
    </row>
    <row r="619" spans="1:6" ht="15.6" x14ac:dyDescent="0.25">
      <c r="A619" s="7" t="s">
        <v>9</v>
      </c>
      <c r="B619" s="4" t="s">
        <v>235</v>
      </c>
      <c r="C619" s="4" t="s">
        <v>751</v>
      </c>
      <c r="D619" s="4" t="s">
        <v>752</v>
      </c>
      <c r="E619" s="4">
        <v>80</v>
      </c>
      <c r="F619" s="4">
        <v>400</v>
      </c>
    </row>
    <row r="620" spans="1:6" ht="15.6" x14ac:dyDescent="0.25">
      <c r="A620" s="7" t="s">
        <v>9</v>
      </c>
      <c r="B620" s="4" t="s">
        <v>548</v>
      </c>
      <c r="C620" s="4" t="s">
        <v>1236</v>
      </c>
      <c r="D620" s="4" t="s">
        <v>1237</v>
      </c>
      <c r="E620" s="4">
        <v>100</v>
      </c>
      <c r="F620" s="4">
        <v>500</v>
      </c>
    </row>
    <row r="621" spans="1:6" ht="15.6" x14ac:dyDescent="0.25">
      <c r="A621" s="7" t="s">
        <v>9</v>
      </c>
      <c r="B621" s="4" t="s">
        <v>124</v>
      </c>
      <c r="C621" s="4" t="s">
        <v>753</v>
      </c>
      <c r="D621" s="4" t="s">
        <v>754</v>
      </c>
      <c r="E621" s="4">
        <v>90</v>
      </c>
      <c r="F621" s="4">
        <v>860</v>
      </c>
    </row>
    <row r="622" spans="1:6" ht="15.6" x14ac:dyDescent="0.25">
      <c r="A622" s="7" t="s">
        <v>9</v>
      </c>
      <c r="B622" s="4" t="s">
        <v>1227</v>
      </c>
      <c r="C622" s="4" t="s">
        <v>1238</v>
      </c>
      <c r="D622" s="4" t="s">
        <v>1239</v>
      </c>
      <c r="E622" s="4">
        <v>70</v>
      </c>
      <c r="F622" s="4">
        <v>100</v>
      </c>
    </row>
    <row r="623" spans="1:6" ht="15.6" x14ac:dyDescent="0.25">
      <c r="A623" s="7" t="s">
        <v>9</v>
      </c>
      <c r="B623" s="4" t="s">
        <v>379</v>
      </c>
      <c r="C623" s="4" t="s">
        <v>755</v>
      </c>
      <c r="D623" s="4" t="s">
        <v>756</v>
      </c>
      <c r="E623" s="4">
        <v>90</v>
      </c>
      <c r="F623" s="4">
        <v>280</v>
      </c>
    </row>
    <row r="624" spans="1:6" ht="15.6" x14ac:dyDescent="0.25">
      <c r="A624" s="7" t="s">
        <v>9</v>
      </c>
      <c r="B624" s="4" t="s">
        <v>124</v>
      </c>
      <c r="C624" s="4" t="s">
        <v>757</v>
      </c>
      <c r="D624" s="4" t="s">
        <v>758</v>
      </c>
      <c r="E624" s="4">
        <v>100</v>
      </c>
      <c r="F624" s="4">
        <v>1000</v>
      </c>
    </row>
    <row r="625" spans="1:6" ht="15.6" x14ac:dyDescent="0.25">
      <c r="A625" s="7" t="s">
        <v>9</v>
      </c>
      <c r="B625" s="4" t="s">
        <v>469</v>
      </c>
      <c r="C625" s="4" t="s">
        <v>1240</v>
      </c>
      <c r="D625" s="4" t="s">
        <v>1241</v>
      </c>
      <c r="E625" s="4">
        <v>100</v>
      </c>
      <c r="F625" s="4">
        <v>666</v>
      </c>
    </row>
    <row r="626" spans="1:6" ht="15.6" x14ac:dyDescent="0.25">
      <c r="A626" s="7" t="s">
        <v>9</v>
      </c>
      <c r="B626" s="4" t="s">
        <v>208</v>
      </c>
      <c r="C626" s="4" t="s">
        <v>1242</v>
      </c>
      <c r="D626" s="4" t="s">
        <v>1243</v>
      </c>
      <c r="E626" s="4">
        <v>100</v>
      </c>
      <c r="F626" s="4">
        <v>880</v>
      </c>
    </row>
    <row r="627" spans="1:6" ht="15.6" x14ac:dyDescent="0.25">
      <c r="A627" s="7" t="s">
        <v>9</v>
      </c>
      <c r="B627" s="4" t="s">
        <v>124</v>
      </c>
      <c r="C627" s="4" t="s">
        <v>759</v>
      </c>
      <c r="D627" s="4" t="s">
        <v>760</v>
      </c>
      <c r="E627" s="4">
        <v>80</v>
      </c>
      <c r="F627" s="4">
        <v>880</v>
      </c>
    </row>
    <row r="628" spans="1:6" ht="15.6" x14ac:dyDescent="0.25">
      <c r="A628" s="7" t="s">
        <v>9</v>
      </c>
      <c r="B628" s="4" t="s">
        <v>118</v>
      </c>
      <c r="C628" s="4" t="s">
        <v>761</v>
      </c>
      <c r="D628" s="4" t="s">
        <v>762</v>
      </c>
      <c r="E628" s="4">
        <v>20</v>
      </c>
      <c r="F628" s="4">
        <v>100</v>
      </c>
    </row>
    <row r="629" spans="1:6" ht="15.6" x14ac:dyDescent="0.25">
      <c r="A629" s="7" t="s">
        <v>9</v>
      </c>
      <c r="B629" s="4" t="s">
        <v>118</v>
      </c>
      <c r="C629" s="4" t="s">
        <v>763</v>
      </c>
      <c r="D629" s="4" t="s">
        <v>764</v>
      </c>
      <c r="E629" s="4">
        <v>20</v>
      </c>
      <c r="F629" s="4">
        <v>100</v>
      </c>
    </row>
    <row r="630" spans="1:6" ht="15.6" x14ac:dyDescent="0.25">
      <c r="A630" s="7" t="s">
        <v>9</v>
      </c>
      <c r="B630" s="4" t="s">
        <v>104</v>
      </c>
      <c r="C630" s="4" t="s">
        <v>767</v>
      </c>
      <c r="D630" s="4" t="s">
        <v>768</v>
      </c>
      <c r="E630" s="4">
        <v>120</v>
      </c>
      <c r="F630" s="4">
        <v>300</v>
      </c>
    </row>
    <row r="631" spans="1:6" ht="15.6" x14ac:dyDescent="0.25">
      <c r="A631" s="7" t="s">
        <v>9</v>
      </c>
      <c r="B631" s="4" t="s">
        <v>660</v>
      </c>
      <c r="C631" s="4" t="s">
        <v>1244</v>
      </c>
      <c r="D631" s="4" t="s">
        <v>1245</v>
      </c>
      <c r="E631" s="4">
        <v>60</v>
      </c>
      <c r="F631" s="4">
        <v>480</v>
      </c>
    </row>
    <row r="632" spans="1:6" ht="15.6" x14ac:dyDescent="0.25">
      <c r="A632" s="7" t="s">
        <v>9</v>
      </c>
      <c r="B632" s="4" t="s">
        <v>491</v>
      </c>
      <c r="C632" s="4" t="s">
        <v>1246</v>
      </c>
      <c r="D632" s="4" t="s">
        <v>1247</v>
      </c>
      <c r="E632" s="4">
        <v>50</v>
      </c>
      <c r="F632" s="4">
        <v>280</v>
      </c>
    </row>
    <row r="633" spans="1:6" ht="15.6" x14ac:dyDescent="0.25">
      <c r="A633" s="7" t="s">
        <v>9</v>
      </c>
      <c r="B633" s="4" t="s">
        <v>426</v>
      </c>
      <c r="C633" s="4" t="s">
        <v>769</v>
      </c>
      <c r="D633" s="4" t="s">
        <v>770</v>
      </c>
      <c r="E633" s="4">
        <v>100</v>
      </c>
      <c r="F633" s="4">
        <v>380</v>
      </c>
    </row>
    <row r="634" spans="1:6" ht="15.6" x14ac:dyDescent="0.25">
      <c r="A634" s="7" t="s">
        <v>9</v>
      </c>
      <c r="B634" s="4" t="s">
        <v>771</v>
      </c>
      <c r="C634" s="4" t="s">
        <v>772</v>
      </c>
      <c r="D634" s="4" t="s">
        <v>773</v>
      </c>
      <c r="E634" s="4">
        <v>80</v>
      </c>
      <c r="F634" s="4">
        <v>360</v>
      </c>
    </row>
    <row r="635" spans="1:6" ht="15.6" x14ac:dyDescent="0.25">
      <c r="A635" s="7" t="s">
        <v>9</v>
      </c>
      <c r="B635" s="4" t="s">
        <v>680</v>
      </c>
      <c r="C635" s="4" t="s">
        <v>1248</v>
      </c>
      <c r="D635" s="4" t="s">
        <v>1249</v>
      </c>
      <c r="E635" s="4">
        <v>80</v>
      </c>
      <c r="F635" s="4">
        <v>380</v>
      </c>
    </row>
    <row r="636" spans="1:6" ht="15.6" x14ac:dyDescent="0.25">
      <c r="A636" s="7" t="s">
        <v>9</v>
      </c>
      <c r="B636" s="4" t="s">
        <v>235</v>
      </c>
      <c r="C636" s="4" t="s">
        <v>1250</v>
      </c>
      <c r="D636" s="4" t="s">
        <v>1251</v>
      </c>
      <c r="E636" s="4">
        <v>80</v>
      </c>
      <c r="F636" s="4">
        <v>380</v>
      </c>
    </row>
    <row r="637" spans="1:6" ht="15.6" x14ac:dyDescent="0.25">
      <c r="A637" s="7" t="s">
        <v>9</v>
      </c>
      <c r="B637" s="4" t="s">
        <v>137</v>
      </c>
      <c r="C637" s="4" t="s">
        <v>777</v>
      </c>
      <c r="D637" s="4" t="s">
        <v>778</v>
      </c>
      <c r="E637" s="4">
        <v>60</v>
      </c>
      <c r="F637" s="4">
        <v>900</v>
      </c>
    </row>
    <row r="638" spans="1:6" ht="15.6" x14ac:dyDescent="0.25">
      <c r="A638" s="7" t="s">
        <v>9</v>
      </c>
      <c r="B638" s="4" t="s">
        <v>118</v>
      </c>
      <c r="C638" s="4" t="s">
        <v>1252</v>
      </c>
      <c r="D638" s="4" t="s">
        <v>1253</v>
      </c>
      <c r="E638" s="4">
        <v>20</v>
      </c>
      <c r="F638" s="4">
        <v>100</v>
      </c>
    </row>
    <row r="639" spans="1:6" ht="15.6" x14ac:dyDescent="0.25">
      <c r="A639" s="7" t="s">
        <v>9</v>
      </c>
      <c r="B639" s="4" t="s">
        <v>118</v>
      </c>
      <c r="C639" s="4" t="s">
        <v>779</v>
      </c>
      <c r="D639" s="4" t="s">
        <v>780</v>
      </c>
      <c r="E639" s="4">
        <v>50</v>
      </c>
      <c r="F639" s="4">
        <v>380</v>
      </c>
    </row>
    <row r="640" spans="1:6" ht="15.6" x14ac:dyDescent="0.25">
      <c r="A640" s="7" t="s">
        <v>9</v>
      </c>
      <c r="B640" s="4" t="s">
        <v>1254</v>
      </c>
      <c r="C640" s="4" t="s">
        <v>1255</v>
      </c>
      <c r="D640" s="4" t="s">
        <v>1256</v>
      </c>
      <c r="E640" s="4"/>
      <c r="F640" s="4"/>
    </row>
    <row r="641" spans="1:6" ht="15.6" x14ac:dyDescent="0.25">
      <c r="A641" s="7" t="s">
        <v>9</v>
      </c>
      <c r="B641" s="4" t="s">
        <v>446</v>
      </c>
      <c r="C641" s="4" t="s">
        <v>781</v>
      </c>
      <c r="D641" s="4" t="s">
        <v>782</v>
      </c>
      <c r="E641" s="4">
        <v>80</v>
      </c>
      <c r="F641" s="4">
        <v>280</v>
      </c>
    </row>
    <row r="642" spans="1:6" ht="15.6" x14ac:dyDescent="0.25">
      <c r="A642" s="7" t="s">
        <v>9</v>
      </c>
      <c r="B642" s="4" t="s">
        <v>214</v>
      </c>
      <c r="C642" s="4" t="s">
        <v>1257</v>
      </c>
      <c r="D642" s="4" t="s">
        <v>1258</v>
      </c>
      <c r="E642" s="4">
        <v>99</v>
      </c>
      <c r="F642" s="4">
        <v>580</v>
      </c>
    </row>
    <row r="643" spans="1:6" ht="15.6" x14ac:dyDescent="0.25">
      <c r="A643" s="7" t="s">
        <v>9</v>
      </c>
      <c r="B643" s="4" t="s">
        <v>491</v>
      </c>
      <c r="C643" s="4" t="s">
        <v>1259</v>
      </c>
      <c r="D643" s="4" t="s">
        <v>1260</v>
      </c>
      <c r="E643" s="4">
        <v>50</v>
      </c>
      <c r="F643" s="4">
        <v>280</v>
      </c>
    </row>
    <row r="644" spans="1:6" ht="15.6" x14ac:dyDescent="0.25">
      <c r="A644" s="7" t="s">
        <v>9</v>
      </c>
      <c r="B644" s="4" t="s">
        <v>235</v>
      </c>
      <c r="C644" s="4" t="s">
        <v>783</v>
      </c>
      <c r="D644" s="4" t="s">
        <v>784</v>
      </c>
      <c r="E644" s="4">
        <v>80</v>
      </c>
      <c r="F644" s="4">
        <v>400</v>
      </c>
    </row>
    <row r="645" spans="1:6" ht="15.6" x14ac:dyDescent="0.25">
      <c r="A645" s="7" t="s">
        <v>9</v>
      </c>
      <c r="B645" s="4" t="s">
        <v>459</v>
      </c>
      <c r="C645" s="4" t="s">
        <v>785</v>
      </c>
      <c r="D645" s="4" t="s">
        <v>786</v>
      </c>
      <c r="E645" s="4">
        <v>119</v>
      </c>
      <c r="F645" s="4">
        <v>139</v>
      </c>
    </row>
    <row r="646" spans="1:6" ht="15.6" x14ac:dyDescent="0.25">
      <c r="A646" s="7" t="s">
        <v>9</v>
      </c>
      <c r="B646" s="4" t="s">
        <v>548</v>
      </c>
      <c r="C646" s="4" t="s">
        <v>1261</v>
      </c>
      <c r="D646" s="4" t="s">
        <v>1262</v>
      </c>
      <c r="E646" s="4">
        <v>100</v>
      </c>
      <c r="F646" s="4">
        <v>500</v>
      </c>
    </row>
    <row r="647" spans="1:6" ht="15.6" x14ac:dyDescent="0.25">
      <c r="A647" s="7" t="s">
        <v>9</v>
      </c>
      <c r="B647" s="4" t="s">
        <v>214</v>
      </c>
      <c r="C647" s="4" t="s">
        <v>1263</v>
      </c>
      <c r="D647" s="4" t="s">
        <v>1264</v>
      </c>
      <c r="E647" s="4">
        <v>99</v>
      </c>
      <c r="F647" s="4">
        <v>580</v>
      </c>
    </row>
    <row r="648" spans="1:6" ht="15.6" x14ac:dyDescent="0.25">
      <c r="A648" s="7" t="s">
        <v>9</v>
      </c>
      <c r="B648" s="4" t="s">
        <v>112</v>
      </c>
      <c r="C648" s="4" t="s">
        <v>757</v>
      </c>
      <c r="D648" s="4" t="s">
        <v>789</v>
      </c>
      <c r="E648" s="4">
        <v>100</v>
      </c>
      <c r="F648" s="4">
        <v>1000</v>
      </c>
    </row>
    <row r="649" spans="1:6" ht="15.6" x14ac:dyDescent="0.25">
      <c r="A649" s="7" t="s">
        <v>9</v>
      </c>
      <c r="B649" s="4" t="s">
        <v>367</v>
      </c>
      <c r="C649" s="4" t="s">
        <v>790</v>
      </c>
      <c r="D649" s="4" t="s">
        <v>791</v>
      </c>
      <c r="E649" s="4">
        <v>50</v>
      </c>
      <c r="F649" s="4">
        <v>680</v>
      </c>
    </row>
    <row r="650" spans="1:6" ht="15.6" x14ac:dyDescent="0.25">
      <c r="A650" s="7" t="s">
        <v>9</v>
      </c>
      <c r="B650" s="4" t="s">
        <v>491</v>
      </c>
      <c r="C650" s="4" t="s">
        <v>1265</v>
      </c>
      <c r="D650" s="4" t="s">
        <v>1266</v>
      </c>
      <c r="E650" s="4">
        <v>50</v>
      </c>
      <c r="F650" s="4">
        <v>280</v>
      </c>
    </row>
    <row r="651" spans="1:6" ht="15.6" x14ac:dyDescent="0.25">
      <c r="A651" s="7" t="s">
        <v>9</v>
      </c>
      <c r="B651" s="4" t="s">
        <v>1254</v>
      </c>
      <c r="C651" s="4" t="s">
        <v>1267</v>
      </c>
      <c r="D651" s="4" t="s">
        <v>1268</v>
      </c>
      <c r="E651" s="4"/>
      <c r="F651" s="4"/>
    </row>
    <row r="652" spans="1:6" ht="15.6" x14ac:dyDescent="0.25">
      <c r="A652" s="7" t="s">
        <v>9</v>
      </c>
      <c r="B652" s="4" t="s">
        <v>414</v>
      </c>
      <c r="C652" s="4" t="s">
        <v>792</v>
      </c>
      <c r="D652" s="4" t="s">
        <v>793</v>
      </c>
      <c r="E652" s="4">
        <v>50</v>
      </c>
      <c r="F652" s="4">
        <v>500</v>
      </c>
    </row>
    <row r="653" spans="1:6" ht="15.6" x14ac:dyDescent="0.25">
      <c r="A653" s="7" t="s">
        <v>9</v>
      </c>
      <c r="B653" s="4" t="s">
        <v>680</v>
      </c>
      <c r="C653" s="4" t="s">
        <v>1269</v>
      </c>
      <c r="D653" s="4" t="s">
        <v>1270</v>
      </c>
      <c r="E653" s="4">
        <v>80</v>
      </c>
      <c r="F653" s="4">
        <v>380</v>
      </c>
    </row>
    <row r="654" spans="1:6" ht="15.6" x14ac:dyDescent="0.25">
      <c r="A654" s="7" t="s">
        <v>9</v>
      </c>
      <c r="B654" s="4" t="s">
        <v>140</v>
      </c>
      <c r="C654" s="4" t="s">
        <v>141</v>
      </c>
      <c r="D654" s="4" t="s">
        <v>142</v>
      </c>
      <c r="E654" s="4">
        <v>80</v>
      </c>
      <c r="F654" s="4">
        <v>380</v>
      </c>
    </row>
    <row r="655" spans="1:6" ht="15.6" x14ac:dyDescent="0.25">
      <c r="A655" s="7" t="s">
        <v>9</v>
      </c>
      <c r="B655" s="4" t="s">
        <v>367</v>
      </c>
      <c r="C655" s="4" t="s">
        <v>794</v>
      </c>
      <c r="D655" s="4" t="s">
        <v>795</v>
      </c>
      <c r="E655" s="4">
        <v>50</v>
      </c>
      <c r="F655" s="4">
        <v>680</v>
      </c>
    </row>
    <row r="656" spans="1:6" ht="15.6" x14ac:dyDescent="0.25">
      <c r="A656" s="7" t="s">
        <v>9</v>
      </c>
      <c r="B656" s="4" t="s">
        <v>702</v>
      </c>
      <c r="C656" s="4" t="s">
        <v>801</v>
      </c>
      <c r="D656" s="4" t="s">
        <v>802</v>
      </c>
      <c r="E656" s="4">
        <v>50</v>
      </c>
      <c r="F656" s="4">
        <v>360</v>
      </c>
    </row>
    <row r="657" spans="1:6" ht="15.6" x14ac:dyDescent="0.25">
      <c r="A657" s="7" t="s">
        <v>9</v>
      </c>
      <c r="B657" s="4" t="s">
        <v>541</v>
      </c>
      <c r="C657" s="4" t="s">
        <v>1271</v>
      </c>
      <c r="D657" s="4" t="s">
        <v>1272</v>
      </c>
      <c r="E657" s="4">
        <v>80</v>
      </c>
      <c r="F657" s="4">
        <v>280</v>
      </c>
    </row>
    <row r="658" spans="1:6" ht="15.6" x14ac:dyDescent="0.25">
      <c r="A658" s="7" t="s">
        <v>9</v>
      </c>
      <c r="B658" s="4" t="s">
        <v>536</v>
      </c>
      <c r="C658" s="4" t="s">
        <v>803</v>
      </c>
      <c r="D658" s="4" t="s">
        <v>804</v>
      </c>
      <c r="E658" s="4">
        <v>60</v>
      </c>
      <c r="F658" s="4">
        <v>300</v>
      </c>
    </row>
    <row r="659" spans="1:6" ht="15.6" x14ac:dyDescent="0.25">
      <c r="A659" s="7" t="s">
        <v>9</v>
      </c>
      <c r="B659" s="4" t="s">
        <v>370</v>
      </c>
      <c r="C659" s="4" t="s">
        <v>1273</v>
      </c>
      <c r="D659" s="4" t="s">
        <v>1274</v>
      </c>
      <c r="E659" s="4">
        <v>100</v>
      </c>
      <c r="F659" s="4">
        <v>895</v>
      </c>
    </row>
    <row r="660" spans="1:6" ht="15.6" x14ac:dyDescent="0.25">
      <c r="A660" s="7" t="s">
        <v>9</v>
      </c>
      <c r="B660" s="4" t="s">
        <v>491</v>
      </c>
      <c r="C660" s="4" t="s">
        <v>1275</v>
      </c>
      <c r="D660" s="4" t="s">
        <v>1276</v>
      </c>
      <c r="E660" s="4">
        <v>50</v>
      </c>
      <c r="F660" s="4">
        <v>280</v>
      </c>
    </row>
    <row r="661" spans="1:6" ht="15.6" x14ac:dyDescent="0.25">
      <c r="A661" s="7" t="s">
        <v>9</v>
      </c>
      <c r="B661" s="4" t="s">
        <v>702</v>
      </c>
      <c r="C661" s="4" t="s">
        <v>805</v>
      </c>
      <c r="D661" s="4" t="s">
        <v>806</v>
      </c>
      <c r="E661" s="4">
        <v>50</v>
      </c>
      <c r="F661" s="4">
        <v>360</v>
      </c>
    </row>
    <row r="662" spans="1:6" ht="15.6" x14ac:dyDescent="0.25">
      <c r="A662" s="7" t="s">
        <v>9</v>
      </c>
      <c r="B662" s="4" t="s">
        <v>807</v>
      </c>
      <c r="C662" s="4" t="s">
        <v>808</v>
      </c>
      <c r="D662" s="4" t="s">
        <v>809</v>
      </c>
      <c r="E662" s="4">
        <v>120</v>
      </c>
      <c r="F662" s="4">
        <v>120</v>
      </c>
    </row>
    <row r="663" spans="1:6" ht="15.6" x14ac:dyDescent="0.25">
      <c r="A663" s="7" t="s">
        <v>9</v>
      </c>
      <c r="B663" s="4" t="s">
        <v>124</v>
      </c>
      <c r="C663" s="4" t="s">
        <v>812</v>
      </c>
      <c r="D663" s="4" t="s">
        <v>813</v>
      </c>
      <c r="E663" s="4">
        <v>80</v>
      </c>
      <c r="F663" s="4">
        <v>500</v>
      </c>
    </row>
    <row r="664" spans="1:6" ht="15.6" x14ac:dyDescent="0.25">
      <c r="A664" s="7" t="s">
        <v>9</v>
      </c>
      <c r="B664" s="4" t="s">
        <v>118</v>
      </c>
      <c r="C664" s="4" t="s">
        <v>814</v>
      </c>
      <c r="D664" s="4" t="s">
        <v>815</v>
      </c>
      <c r="E664" s="4">
        <v>20</v>
      </c>
      <c r="F664" s="4">
        <v>100</v>
      </c>
    </row>
    <row r="665" spans="1:6" ht="15.6" x14ac:dyDescent="0.25">
      <c r="A665" s="7" t="s">
        <v>9</v>
      </c>
      <c r="B665" s="4" t="s">
        <v>414</v>
      </c>
      <c r="C665" s="4" t="s">
        <v>1277</v>
      </c>
      <c r="D665" s="4" t="s">
        <v>1278</v>
      </c>
      <c r="E665" s="4">
        <v>50</v>
      </c>
      <c r="F665" s="4">
        <v>500</v>
      </c>
    </row>
    <row r="666" spans="1:6" ht="15.6" x14ac:dyDescent="0.25">
      <c r="A666" s="7" t="s">
        <v>9</v>
      </c>
      <c r="B666" s="4" t="s">
        <v>137</v>
      </c>
      <c r="C666" s="4" t="s">
        <v>816</v>
      </c>
      <c r="D666" s="4" t="s">
        <v>817</v>
      </c>
      <c r="E666" s="4">
        <v>100</v>
      </c>
      <c r="F666" s="4">
        <v>380</v>
      </c>
    </row>
    <row r="667" spans="1:6" ht="15.6" x14ac:dyDescent="0.25">
      <c r="A667" s="7" t="s">
        <v>9</v>
      </c>
      <c r="B667" s="4" t="s">
        <v>223</v>
      </c>
      <c r="C667" s="4" t="s">
        <v>1279</v>
      </c>
      <c r="D667" s="4" t="s">
        <v>1280</v>
      </c>
      <c r="E667" s="4">
        <v>100</v>
      </c>
      <c r="F667" s="4">
        <v>240</v>
      </c>
    </row>
    <row r="668" spans="1:6" ht="15.6" x14ac:dyDescent="0.25">
      <c r="A668" s="7" t="s">
        <v>9</v>
      </c>
      <c r="B668" s="4" t="s">
        <v>118</v>
      </c>
      <c r="C668" s="4" t="s">
        <v>1281</v>
      </c>
      <c r="D668" s="4" t="s">
        <v>1282</v>
      </c>
      <c r="E668" s="4">
        <v>20</v>
      </c>
      <c r="F668" s="4">
        <v>100</v>
      </c>
    </row>
    <row r="669" spans="1:6" ht="15.6" x14ac:dyDescent="0.25">
      <c r="A669" s="7" t="s">
        <v>9</v>
      </c>
      <c r="B669" s="4" t="s">
        <v>414</v>
      </c>
      <c r="C669" s="4" t="s">
        <v>818</v>
      </c>
      <c r="D669" s="4" t="s">
        <v>819</v>
      </c>
      <c r="E669" s="4">
        <v>50</v>
      </c>
      <c r="F669" s="4">
        <v>500</v>
      </c>
    </row>
    <row r="670" spans="1:6" ht="15.6" x14ac:dyDescent="0.25">
      <c r="A670" s="7" t="s">
        <v>9</v>
      </c>
      <c r="B670" s="4" t="s">
        <v>1254</v>
      </c>
      <c r="C670" s="4" t="s">
        <v>1283</v>
      </c>
      <c r="D670" s="4" t="s">
        <v>1284</v>
      </c>
      <c r="E670" s="4"/>
      <c r="F670" s="4"/>
    </row>
    <row r="671" spans="1:6" ht="15.6" x14ac:dyDescent="0.25">
      <c r="A671" s="7" t="s">
        <v>9</v>
      </c>
      <c r="B671" s="4" t="s">
        <v>398</v>
      </c>
      <c r="C671" s="4" t="s">
        <v>822</v>
      </c>
      <c r="D671" s="4" t="s">
        <v>823</v>
      </c>
      <c r="E671" s="4">
        <v>120</v>
      </c>
      <c r="F671" s="4">
        <v>550</v>
      </c>
    </row>
    <row r="672" spans="1:6" ht="15.6" x14ac:dyDescent="0.25">
      <c r="A672" s="7" t="s">
        <v>9</v>
      </c>
      <c r="B672" s="4" t="s">
        <v>414</v>
      </c>
      <c r="C672" s="4" t="s">
        <v>824</v>
      </c>
      <c r="D672" s="4" t="s">
        <v>825</v>
      </c>
      <c r="E672" s="4">
        <v>50</v>
      </c>
      <c r="F672" s="4">
        <v>500</v>
      </c>
    </row>
    <row r="673" spans="1:6" ht="15.6" x14ac:dyDescent="0.25">
      <c r="A673" s="7" t="s">
        <v>9</v>
      </c>
      <c r="B673" s="4" t="s">
        <v>807</v>
      </c>
      <c r="C673" s="4" t="s">
        <v>826</v>
      </c>
      <c r="D673" s="4" t="s">
        <v>827</v>
      </c>
      <c r="E673" s="4">
        <v>120</v>
      </c>
      <c r="F673" s="4">
        <v>120</v>
      </c>
    </row>
    <row r="674" spans="1:6" ht="15.6" x14ac:dyDescent="0.25">
      <c r="A674" s="7" t="s">
        <v>9</v>
      </c>
      <c r="B674" s="4" t="s">
        <v>414</v>
      </c>
      <c r="C674" s="4" t="s">
        <v>832</v>
      </c>
      <c r="D674" s="4" t="s">
        <v>833</v>
      </c>
      <c r="E674" s="4">
        <v>50</v>
      </c>
      <c r="F674" s="4">
        <v>500</v>
      </c>
    </row>
    <row r="675" spans="1:6" ht="15.6" x14ac:dyDescent="0.25">
      <c r="A675" s="7" t="s">
        <v>9</v>
      </c>
      <c r="B675" s="4" t="s">
        <v>280</v>
      </c>
      <c r="C675" s="4" t="s">
        <v>1285</v>
      </c>
      <c r="D675" s="4" t="s">
        <v>1286</v>
      </c>
      <c r="E675" s="4">
        <v>80</v>
      </c>
      <c r="F675" s="4">
        <v>680</v>
      </c>
    </row>
    <row r="676" spans="1:6" ht="15.6" x14ac:dyDescent="0.25">
      <c r="A676" s="7" t="s">
        <v>9</v>
      </c>
      <c r="B676" s="4" t="s">
        <v>464</v>
      </c>
      <c r="C676" s="4" t="s">
        <v>836</v>
      </c>
      <c r="D676" s="4" t="s">
        <v>837</v>
      </c>
      <c r="E676" s="4">
        <v>60</v>
      </c>
      <c r="F676" s="4">
        <v>480</v>
      </c>
    </row>
    <row r="677" spans="1:6" ht="15.6" x14ac:dyDescent="0.25">
      <c r="A677" s="7" t="s">
        <v>9</v>
      </c>
      <c r="B677" s="4" t="s">
        <v>536</v>
      </c>
      <c r="C677" s="4" t="s">
        <v>1287</v>
      </c>
      <c r="D677" s="4" t="s">
        <v>1288</v>
      </c>
      <c r="E677" s="4">
        <v>80</v>
      </c>
      <c r="F677" s="4">
        <v>580</v>
      </c>
    </row>
    <row r="678" spans="1:6" ht="15.6" x14ac:dyDescent="0.25">
      <c r="A678" s="7" t="s">
        <v>9</v>
      </c>
      <c r="B678" s="4" t="s">
        <v>367</v>
      </c>
      <c r="C678" s="4" t="s">
        <v>838</v>
      </c>
      <c r="D678" s="4" t="s">
        <v>839</v>
      </c>
      <c r="E678" s="4">
        <v>50</v>
      </c>
      <c r="F678" s="4">
        <v>680</v>
      </c>
    </row>
    <row r="679" spans="1:6" ht="15.6" x14ac:dyDescent="0.25">
      <c r="A679" s="7" t="s">
        <v>9</v>
      </c>
      <c r="B679" s="4" t="s">
        <v>660</v>
      </c>
      <c r="C679" s="4" t="s">
        <v>1289</v>
      </c>
      <c r="D679" s="4" t="s">
        <v>1290</v>
      </c>
      <c r="E679" s="4">
        <v>60</v>
      </c>
      <c r="F679" s="4">
        <v>480</v>
      </c>
    </row>
    <row r="680" spans="1:6" ht="15.6" x14ac:dyDescent="0.25">
      <c r="A680" s="7" t="s">
        <v>9</v>
      </c>
      <c r="B680" s="4" t="s">
        <v>702</v>
      </c>
      <c r="C680" s="4" t="s">
        <v>842</v>
      </c>
      <c r="D680" s="4" t="s">
        <v>843</v>
      </c>
      <c r="E680" s="4">
        <v>50</v>
      </c>
      <c r="F680" s="4">
        <v>360</v>
      </c>
    </row>
    <row r="681" spans="1:6" ht="15.6" x14ac:dyDescent="0.25">
      <c r="A681" s="7" t="s">
        <v>9</v>
      </c>
      <c r="B681" s="4" t="s">
        <v>807</v>
      </c>
      <c r="C681" s="4" t="s">
        <v>840</v>
      </c>
      <c r="D681" s="4" t="s">
        <v>841</v>
      </c>
      <c r="E681" s="4">
        <v>120</v>
      </c>
      <c r="F681" s="4">
        <v>120</v>
      </c>
    </row>
    <row r="682" spans="1:6" ht="15.6" x14ac:dyDescent="0.25">
      <c r="A682" s="7" t="s">
        <v>9</v>
      </c>
      <c r="B682" s="4" t="s">
        <v>367</v>
      </c>
      <c r="C682" s="4" t="s">
        <v>844</v>
      </c>
      <c r="D682" s="4" t="s">
        <v>845</v>
      </c>
      <c r="E682" s="4">
        <v>50</v>
      </c>
      <c r="F682" s="4">
        <v>680</v>
      </c>
    </row>
    <row r="683" spans="1:6" ht="15.6" x14ac:dyDescent="0.25">
      <c r="A683" s="7" t="s">
        <v>9</v>
      </c>
      <c r="B683" s="4" t="s">
        <v>459</v>
      </c>
      <c r="C683" s="4" t="s">
        <v>846</v>
      </c>
      <c r="D683" s="4" t="s">
        <v>847</v>
      </c>
      <c r="E683" s="4"/>
      <c r="F683" s="4"/>
    </row>
    <row r="684" spans="1:6" ht="15.6" x14ac:dyDescent="0.25">
      <c r="A684" s="7" t="s">
        <v>9</v>
      </c>
      <c r="B684" s="4" t="s">
        <v>414</v>
      </c>
      <c r="C684" s="4" t="s">
        <v>848</v>
      </c>
      <c r="D684" s="4" t="s">
        <v>849</v>
      </c>
      <c r="E684" s="4">
        <v>50</v>
      </c>
      <c r="F684" s="4">
        <v>500</v>
      </c>
    </row>
    <row r="685" spans="1:6" ht="15.6" x14ac:dyDescent="0.25">
      <c r="A685" s="7" t="s">
        <v>9</v>
      </c>
      <c r="B685" s="4" t="s">
        <v>702</v>
      </c>
      <c r="C685" s="4" t="s">
        <v>852</v>
      </c>
      <c r="D685" s="4" t="s">
        <v>956</v>
      </c>
      <c r="E685" s="4">
        <v>50</v>
      </c>
      <c r="F685" s="4">
        <v>360</v>
      </c>
    </row>
    <row r="686" spans="1:6" ht="15.6" x14ac:dyDescent="0.25">
      <c r="A686" s="7" t="s">
        <v>9</v>
      </c>
      <c r="B686" s="4" t="s">
        <v>414</v>
      </c>
      <c r="C686" s="4" t="s">
        <v>957</v>
      </c>
      <c r="D686" s="4" t="s">
        <v>958</v>
      </c>
      <c r="E686" s="4">
        <v>50</v>
      </c>
      <c r="F686" s="4">
        <v>500</v>
      </c>
    </row>
    <row r="687" spans="1:6" ht="15.6" x14ac:dyDescent="0.25">
      <c r="A687" s="7" t="s">
        <v>9</v>
      </c>
      <c r="B687" s="4" t="s">
        <v>124</v>
      </c>
      <c r="C687" s="4" t="s">
        <v>965</v>
      </c>
      <c r="D687" s="4" t="s">
        <v>966</v>
      </c>
      <c r="E687" s="4">
        <v>100</v>
      </c>
      <c r="F687" s="4">
        <v>1000</v>
      </c>
    </row>
    <row r="688" spans="1:6" ht="15.6" x14ac:dyDescent="0.25">
      <c r="A688" s="7" t="s">
        <v>9</v>
      </c>
      <c r="B688" s="4" t="s">
        <v>373</v>
      </c>
      <c r="C688" s="4" t="s">
        <v>969</v>
      </c>
      <c r="D688" s="4" t="s">
        <v>970</v>
      </c>
      <c r="E688" s="4">
        <v>80</v>
      </c>
      <c r="F688" s="4">
        <v>300</v>
      </c>
    </row>
    <row r="689" spans="1:6" ht="15.6" x14ac:dyDescent="0.25">
      <c r="A689" s="7" t="s">
        <v>9</v>
      </c>
      <c r="B689" s="4" t="s">
        <v>124</v>
      </c>
      <c r="C689" s="4" t="s">
        <v>973</v>
      </c>
      <c r="D689" s="4" t="s">
        <v>974</v>
      </c>
      <c r="E689" s="4">
        <v>180</v>
      </c>
      <c r="F689" s="4">
        <v>480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5290</v>
      </c>
      <c r="C2" s="4" t="s">
        <v>5291</v>
      </c>
      <c r="D2" s="4" t="s">
        <v>5292</v>
      </c>
      <c r="E2" s="4">
        <v>180</v>
      </c>
      <c r="F2" s="4">
        <v>180</v>
      </c>
    </row>
    <row r="3" spans="1:6" ht="15.6" x14ac:dyDescent="0.25">
      <c r="A3" s="7" t="s">
        <v>13</v>
      </c>
      <c r="B3" s="4" t="s">
        <v>5290</v>
      </c>
      <c r="C3" s="4" t="s">
        <v>5293</v>
      </c>
      <c r="D3" s="4" t="s">
        <v>5294</v>
      </c>
      <c r="E3" s="4">
        <v>30</v>
      </c>
      <c r="F3" s="4">
        <v>30</v>
      </c>
    </row>
    <row r="4" spans="1:6" ht="15.6" x14ac:dyDescent="0.25">
      <c r="A4" s="7" t="s">
        <v>13</v>
      </c>
      <c r="B4" s="4" t="s">
        <v>5290</v>
      </c>
      <c r="C4" s="4" t="s">
        <v>5295</v>
      </c>
      <c r="D4" s="4" t="s">
        <v>5296</v>
      </c>
      <c r="E4" s="4">
        <v>35</v>
      </c>
      <c r="F4" s="4">
        <v>35</v>
      </c>
    </row>
    <row r="5" spans="1:6" ht="15.6" x14ac:dyDescent="0.25">
      <c r="A5" s="7" t="s">
        <v>13</v>
      </c>
      <c r="B5" s="4" t="s">
        <v>5290</v>
      </c>
      <c r="C5" s="4" t="s">
        <v>5297</v>
      </c>
      <c r="D5" s="4" t="s">
        <v>5298</v>
      </c>
      <c r="E5" s="4">
        <v>80</v>
      </c>
      <c r="F5" s="4">
        <v>168</v>
      </c>
    </row>
    <row r="6" spans="1:6" ht="15.6" x14ac:dyDescent="0.25">
      <c r="A6" s="7" t="s">
        <v>13</v>
      </c>
      <c r="B6" s="4" t="s">
        <v>5290</v>
      </c>
      <c r="C6" s="4" t="s">
        <v>5299</v>
      </c>
      <c r="D6" s="4" t="s">
        <v>5300</v>
      </c>
      <c r="E6" s="4">
        <v>28</v>
      </c>
      <c r="F6" s="4">
        <v>28</v>
      </c>
    </row>
    <row r="7" spans="1:6" ht="15.6" x14ac:dyDescent="0.25">
      <c r="A7" s="7" t="s">
        <v>13</v>
      </c>
      <c r="B7" s="4" t="s">
        <v>5290</v>
      </c>
      <c r="C7" s="4" t="s">
        <v>5301</v>
      </c>
      <c r="D7" s="4" t="s">
        <v>5302</v>
      </c>
      <c r="E7" s="4">
        <v>65</v>
      </c>
      <c r="F7" s="4">
        <v>65</v>
      </c>
    </row>
    <row r="8" spans="1:6" ht="15.6" x14ac:dyDescent="0.25">
      <c r="A8" s="7" t="s">
        <v>13</v>
      </c>
      <c r="B8" s="4" t="s">
        <v>5290</v>
      </c>
      <c r="C8" s="4" t="s">
        <v>5303</v>
      </c>
      <c r="D8" s="4" t="s">
        <v>5304</v>
      </c>
      <c r="E8" s="4">
        <v>48</v>
      </c>
      <c r="F8" s="4">
        <v>48</v>
      </c>
    </row>
    <row r="9" spans="1:6" ht="15.6" x14ac:dyDescent="0.25">
      <c r="A9" s="7" t="s">
        <v>13</v>
      </c>
      <c r="B9" s="4" t="s">
        <v>5290</v>
      </c>
      <c r="C9" s="4" t="s">
        <v>5305</v>
      </c>
      <c r="D9" s="4" t="s">
        <v>5306</v>
      </c>
      <c r="E9" s="4">
        <v>56</v>
      </c>
      <c r="F9" s="4">
        <v>56</v>
      </c>
    </row>
    <row r="10" spans="1:6" ht="15.6" x14ac:dyDescent="0.25">
      <c r="A10" s="7" t="s">
        <v>13</v>
      </c>
      <c r="B10" s="4" t="s">
        <v>5290</v>
      </c>
      <c r="C10" s="4" t="s">
        <v>5307</v>
      </c>
      <c r="D10" s="4" t="s">
        <v>5308</v>
      </c>
      <c r="E10" s="4">
        <v>150</v>
      </c>
      <c r="F10" s="4">
        <v>160</v>
      </c>
    </row>
    <row r="11" spans="1:6" ht="15.6" x14ac:dyDescent="0.25">
      <c r="A11" s="7" t="s">
        <v>13</v>
      </c>
      <c r="B11" s="4" t="s">
        <v>5290</v>
      </c>
      <c r="C11" s="4" t="s">
        <v>5309</v>
      </c>
      <c r="D11" s="4" t="s">
        <v>5310</v>
      </c>
      <c r="E11" s="4">
        <v>35</v>
      </c>
      <c r="F11" s="4">
        <v>35</v>
      </c>
    </row>
    <row r="12" spans="1:6" ht="15.6" x14ac:dyDescent="0.25">
      <c r="A12" s="7" t="s">
        <v>13</v>
      </c>
      <c r="B12" s="4" t="s">
        <v>5290</v>
      </c>
      <c r="C12" s="4" t="s">
        <v>5311</v>
      </c>
      <c r="D12" s="4" t="s">
        <v>5312</v>
      </c>
      <c r="E12" s="4">
        <v>90</v>
      </c>
      <c r="F12" s="4">
        <v>90</v>
      </c>
    </row>
    <row r="13" spans="1:6" ht="15.6" x14ac:dyDescent="0.25">
      <c r="A13" s="7" t="s">
        <v>13</v>
      </c>
      <c r="B13" s="4" t="s">
        <v>5290</v>
      </c>
      <c r="C13" s="4" t="s">
        <v>5313</v>
      </c>
      <c r="D13" s="4" t="s">
        <v>5314</v>
      </c>
      <c r="E13" s="4">
        <v>98</v>
      </c>
      <c r="F13" s="4">
        <v>98</v>
      </c>
    </row>
    <row r="14" spans="1:6" ht="15.6" x14ac:dyDescent="0.25">
      <c r="A14" s="7" t="s">
        <v>13</v>
      </c>
      <c r="B14" s="4" t="s">
        <v>5290</v>
      </c>
      <c r="C14" s="4" t="s">
        <v>5315</v>
      </c>
      <c r="D14" s="4" t="s">
        <v>5316</v>
      </c>
      <c r="E14" s="4">
        <v>65</v>
      </c>
      <c r="F14" s="4">
        <v>65</v>
      </c>
    </row>
    <row r="15" spans="1:6" ht="15.6" x14ac:dyDescent="0.25">
      <c r="A15" s="7" t="s">
        <v>13</v>
      </c>
      <c r="B15" s="4" t="s">
        <v>5290</v>
      </c>
      <c r="C15" s="4" t="s">
        <v>5317</v>
      </c>
      <c r="D15" s="4" t="s">
        <v>5318</v>
      </c>
      <c r="E15" s="4">
        <v>90</v>
      </c>
      <c r="F15" s="4">
        <v>90</v>
      </c>
    </row>
    <row r="16" spans="1:6" ht="15.6" x14ac:dyDescent="0.25">
      <c r="A16" s="7" t="s">
        <v>13</v>
      </c>
      <c r="B16" s="4" t="s">
        <v>5290</v>
      </c>
      <c r="C16" s="4" t="s">
        <v>5319</v>
      </c>
      <c r="D16" s="4" t="s">
        <v>5320</v>
      </c>
      <c r="E16" s="4">
        <v>65</v>
      </c>
      <c r="F16" s="4">
        <v>65</v>
      </c>
    </row>
    <row r="17" spans="1:6" ht="15.6" x14ac:dyDescent="0.25">
      <c r="A17" s="7" t="s">
        <v>13</v>
      </c>
      <c r="B17" s="4" t="s">
        <v>5290</v>
      </c>
      <c r="C17" s="4" t="s">
        <v>5321</v>
      </c>
      <c r="D17" s="4" t="s">
        <v>5322</v>
      </c>
      <c r="E17" s="4">
        <v>30</v>
      </c>
      <c r="F17" s="4">
        <v>30</v>
      </c>
    </row>
    <row r="18" spans="1:6" ht="15.6" x14ac:dyDescent="0.25">
      <c r="A18" s="7" t="s">
        <v>13</v>
      </c>
      <c r="B18" s="4" t="s">
        <v>5290</v>
      </c>
      <c r="C18" s="4" t="s">
        <v>5323</v>
      </c>
      <c r="D18" s="4" t="s">
        <v>5324</v>
      </c>
      <c r="E18" s="4">
        <v>60</v>
      </c>
      <c r="F18" s="4">
        <v>60</v>
      </c>
    </row>
    <row r="19" spans="1:6" ht="15.6" x14ac:dyDescent="0.25">
      <c r="A19" s="7" t="s">
        <v>13</v>
      </c>
      <c r="B19" s="4" t="s">
        <v>5290</v>
      </c>
      <c r="C19" s="4" t="s">
        <v>5325</v>
      </c>
      <c r="D19" s="4" t="s">
        <v>5326</v>
      </c>
      <c r="E19" s="4">
        <v>35</v>
      </c>
      <c r="F19" s="4">
        <v>35</v>
      </c>
    </row>
    <row r="20" spans="1:6" ht="15.6" x14ac:dyDescent="0.25">
      <c r="A20" s="7" t="s">
        <v>13</v>
      </c>
      <c r="B20" s="4" t="s">
        <v>5290</v>
      </c>
      <c r="C20" s="4" t="s">
        <v>5327</v>
      </c>
      <c r="D20" s="4" t="s">
        <v>5328</v>
      </c>
      <c r="E20" s="4">
        <v>90</v>
      </c>
      <c r="F20" s="4">
        <v>90</v>
      </c>
    </row>
    <row r="21" spans="1:6" ht="15.6" x14ac:dyDescent="0.25">
      <c r="A21" s="7" t="s">
        <v>13</v>
      </c>
      <c r="B21" s="4" t="s">
        <v>5290</v>
      </c>
      <c r="C21" s="4" t="s">
        <v>5329</v>
      </c>
      <c r="D21" s="4" t="s">
        <v>5330</v>
      </c>
      <c r="E21" s="4">
        <v>198</v>
      </c>
      <c r="F21" s="4">
        <v>198</v>
      </c>
    </row>
    <row r="22" spans="1:6" ht="15.6" x14ac:dyDescent="0.25">
      <c r="A22" s="7" t="s">
        <v>13</v>
      </c>
      <c r="B22" s="4" t="s">
        <v>5290</v>
      </c>
      <c r="C22" s="4" t="s">
        <v>5331</v>
      </c>
      <c r="D22" s="4" t="s">
        <v>5332</v>
      </c>
      <c r="E22" s="4">
        <v>35</v>
      </c>
      <c r="F22" s="4">
        <v>35</v>
      </c>
    </row>
    <row r="23" spans="1:6" ht="15.6" x14ac:dyDescent="0.25">
      <c r="A23" s="7" t="s">
        <v>13</v>
      </c>
      <c r="B23" s="4" t="s">
        <v>5290</v>
      </c>
      <c r="C23" s="4" t="s">
        <v>5333</v>
      </c>
      <c r="D23" s="4" t="s">
        <v>5334</v>
      </c>
      <c r="E23" s="4">
        <v>35</v>
      </c>
      <c r="F23" s="4">
        <v>35</v>
      </c>
    </row>
    <row r="24" spans="1:6" ht="15.6" x14ac:dyDescent="0.25">
      <c r="A24" s="7" t="s">
        <v>13</v>
      </c>
      <c r="B24" s="4" t="s">
        <v>5290</v>
      </c>
      <c r="C24" s="4" t="s">
        <v>5335</v>
      </c>
      <c r="D24" s="4" t="s">
        <v>5336</v>
      </c>
      <c r="E24" s="4">
        <v>25</v>
      </c>
      <c r="F24" s="4">
        <v>25</v>
      </c>
    </row>
    <row r="25" spans="1:6" ht="15.6" x14ac:dyDescent="0.25">
      <c r="A25" s="7" t="s">
        <v>13</v>
      </c>
      <c r="B25" s="4" t="s">
        <v>5290</v>
      </c>
      <c r="C25" s="4" t="s">
        <v>5337</v>
      </c>
      <c r="D25" s="4" t="s">
        <v>5338</v>
      </c>
      <c r="E25" s="4">
        <v>35</v>
      </c>
      <c r="F25" s="4">
        <v>35</v>
      </c>
    </row>
    <row r="26" spans="1:6" ht="15.6" x14ac:dyDescent="0.25">
      <c r="A26" s="7" t="s">
        <v>13</v>
      </c>
      <c r="B26" s="4" t="s">
        <v>5290</v>
      </c>
      <c r="C26" s="4" t="s">
        <v>5339</v>
      </c>
      <c r="D26" s="4" t="s">
        <v>5340</v>
      </c>
      <c r="E26" s="4">
        <v>50</v>
      </c>
      <c r="F26" s="4">
        <v>50</v>
      </c>
    </row>
    <row r="27" spans="1:6" ht="15.6" x14ac:dyDescent="0.25">
      <c r="A27" s="7" t="s">
        <v>13</v>
      </c>
      <c r="B27" s="4" t="s">
        <v>5290</v>
      </c>
      <c r="C27" s="4" t="s">
        <v>5341</v>
      </c>
      <c r="D27" s="4" t="s">
        <v>5342</v>
      </c>
      <c r="E27" s="4">
        <v>25</v>
      </c>
      <c r="F27" s="4">
        <v>25</v>
      </c>
    </row>
    <row r="28" spans="1:6" ht="15.6" x14ac:dyDescent="0.25">
      <c r="A28" s="7" t="s">
        <v>13</v>
      </c>
      <c r="B28" s="4" t="s">
        <v>5290</v>
      </c>
      <c r="C28" s="4" t="s">
        <v>5343</v>
      </c>
      <c r="D28" s="4" t="s">
        <v>5344</v>
      </c>
      <c r="E28" s="4">
        <v>48</v>
      </c>
      <c r="F28" s="4">
        <v>48</v>
      </c>
    </row>
    <row r="29" spans="1:6" ht="15.6" x14ac:dyDescent="0.25">
      <c r="A29" s="7" t="s">
        <v>13</v>
      </c>
      <c r="B29" s="4" t="s">
        <v>5290</v>
      </c>
      <c r="C29" s="4" t="s">
        <v>5345</v>
      </c>
      <c r="D29" s="4" t="s">
        <v>5346</v>
      </c>
      <c r="E29" s="4">
        <v>40</v>
      </c>
      <c r="F29" s="4">
        <v>40</v>
      </c>
    </row>
    <row r="30" spans="1:6" ht="15.6" x14ac:dyDescent="0.25">
      <c r="A30" s="7" t="s">
        <v>13</v>
      </c>
      <c r="B30" s="4" t="s">
        <v>5290</v>
      </c>
      <c r="C30" s="4" t="s">
        <v>5347</v>
      </c>
      <c r="D30" s="4" t="s">
        <v>5348</v>
      </c>
      <c r="E30" s="4">
        <v>108</v>
      </c>
      <c r="F30" s="4">
        <v>108</v>
      </c>
    </row>
    <row r="31" spans="1:6" ht="15.6" x14ac:dyDescent="0.25">
      <c r="A31" s="7" t="s">
        <v>13</v>
      </c>
      <c r="B31" s="4" t="s">
        <v>5290</v>
      </c>
      <c r="C31" s="4" t="s">
        <v>5349</v>
      </c>
      <c r="D31" s="4" t="s">
        <v>5350</v>
      </c>
      <c r="E31" s="4">
        <v>45</v>
      </c>
      <c r="F31" s="4">
        <v>45</v>
      </c>
    </row>
    <row r="32" spans="1:6" ht="15.6" x14ac:dyDescent="0.25">
      <c r="A32" s="7" t="s">
        <v>13</v>
      </c>
      <c r="B32" s="4" t="s">
        <v>5290</v>
      </c>
      <c r="C32" s="4" t="s">
        <v>5351</v>
      </c>
      <c r="D32" s="4" t="s">
        <v>5352</v>
      </c>
      <c r="E32" s="4">
        <v>128</v>
      </c>
      <c r="F32" s="4">
        <v>128</v>
      </c>
    </row>
    <row r="33" spans="1:6" ht="15.6" x14ac:dyDescent="0.25">
      <c r="A33" s="7" t="s">
        <v>13</v>
      </c>
      <c r="B33" s="4" t="s">
        <v>5290</v>
      </c>
      <c r="C33" s="4" t="s">
        <v>5353</v>
      </c>
      <c r="D33" s="4" t="s">
        <v>5354</v>
      </c>
      <c r="E33" s="4">
        <v>45</v>
      </c>
      <c r="F33" s="4">
        <v>45</v>
      </c>
    </row>
    <row r="34" spans="1:6" ht="15.6" x14ac:dyDescent="0.25">
      <c r="A34" s="7" t="s">
        <v>13</v>
      </c>
      <c r="B34" s="4" t="s">
        <v>5290</v>
      </c>
      <c r="C34" s="4" t="s">
        <v>5355</v>
      </c>
      <c r="D34" s="4" t="s">
        <v>5356</v>
      </c>
      <c r="E34" s="4">
        <v>35</v>
      </c>
      <c r="F34" s="4">
        <v>35</v>
      </c>
    </row>
    <row r="35" spans="1:6" ht="15.6" x14ac:dyDescent="0.25">
      <c r="A35" s="7" t="s">
        <v>13</v>
      </c>
      <c r="B35" s="4" t="s">
        <v>5290</v>
      </c>
      <c r="C35" s="4" t="s">
        <v>5357</v>
      </c>
      <c r="D35" s="4" t="s">
        <v>5358</v>
      </c>
      <c r="E35" s="4">
        <v>48</v>
      </c>
      <c r="F35" s="4">
        <v>48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14</v>
      </c>
      <c r="B2" s="4" t="s">
        <v>5359</v>
      </c>
      <c r="C2" s="4" t="s">
        <v>5360</v>
      </c>
      <c r="D2" s="4" t="s">
        <v>5361</v>
      </c>
      <c r="E2" s="4">
        <v>80</v>
      </c>
      <c r="F2" s="4">
        <v>280</v>
      </c>
    </row>
    <row r="3" spans="1:6" ht="15.6" x14ac:dyDescent="0.25">
      <c r="A3" s="7" t="s">
        <v>14</v>
      </c>
      <c r="B3" s="4" t="s">
        <v>5362</v>
      </c>
      <c r="C3" s="4" t="s">
        <v>5363</v>
      </c>
      <c r="D3" s="4" t="s">
        <v>5364</v>
      </c>
      <c r="E3" s="4">
        <v>120</v>
      </c>
      <c r="F3" s="4">
        <v>690</v>
      </c>
    </row>
    <row r="4" spans="1:6" ht="15.6" x14ac:dyDescent="0.25">
      <c r="A4" s="7" t="s">
        <v>14</v>
      </c>
      <c r="B4" s="4" t="s">
        <v>5365</v>
      </c>
      <c r="C4" s="4" t="s">
        <v>5366</v>
      </c>
      <c r="D4" s="4" t="s">
        <v>5367</v>
      </c>
      <c r="E4" s="4">
        <v>60</v>
      </c>
      <c r="F4" s="4">
        <v>400</v>
      </c>
    </row>
    <row r="5" spans="1:6" ht="15.6" x14ac:dyDescent="0.25">
      <c r="A5" s="7" t="s">
        <v>14</v>
      </c>
      <c r="B5" s="4" t="s">
        <v>5368</v>
      </c>
      <c r="C5" s="4" t="s">
        <v>4754</v>
      </c>
      <c r="D5" s="4" t="s">
        <v>5369</v>
      </c>
      <c r="E5" s="4"/>
      <c r="F5" s="4"/>
    </row>
    <row r="6" spans="1:6" ht="15.6" x14ac:dyDescent="0.25">
      <c r="A6" s="7" t="s">
        <v>14</v>
      </c>
      <c r="B6" s="4" t="s">
        <v>5370</v>
      </c>
      <c r="C6" s="4" t="s">
        <v>5371</v>
      </c>
      <c r="D6" s="4" t="s">
        <v>5372</v>
      </c>
      <c r="E6" s="4">
        <v>50</v>
      </c>
      <c r="F6" s="4">
        <v>280</v>
      </c>
    </row>
    <row r="7" spans="1:6" ht="15.6" x14ac:dyDescent="0.25">
      <c r="A7" s="7" t="s">
        <v>11</v>
      </c>
      <c r="B7" s="4" t="s">
        <v>5359</v>
      </c>
      <c r="C7" s="4" t="s">
        <v>5360</v>
      </c>
      <c r="D7" s="4" t="s">
        <v>5361</v>
      </c>
      <c r="E7" s="4">
        <v>80</v>
      </c>
      <c r="F7" s="4">
        <v>280</v>
      </c>
    </row>
    <row r="8" spans="1:6" ht="15.6" x14ac:dyDescent="0.25">
      <c r="A8" s="7" t="s">
        <v>11</v>
      </c>
      <c r="B8" s="4" t="s">
        <v>5373</v>
      </c>
      <c r="C8" s="4" t="s">
        <v>5374</v>
      </c>
      <c r="D8" s="4" t="s">
        <v>5375</v>
      </c>
      <c r="E8" s="4">
        <v>188</v>
      </c>
      <c r="F8" s="4">
        <v>1088</v>
      </c>
    </row>
    <row r="9" spans="1:6" ht="15.6" x14ac:dyDescent="0.25">
      <c r="A9" s="7" t="s">
        <v>11</v>
      </c>
      <c r="B9" s="4" t="s">
        <v>5376</v>
      </c>
      <c r="C9" s="4" t="s">
        <v>5377</v>
      </c>
      <c r="D9" s="4" t="s">
        <v>5378</v>
      </c>
      <c r="E9" s="4">
        <v>180</v>
      </c>
      <c r="F9" s="4">
        <v>580</v>
      </c>
    </row>
    <row r="10" spans="1:6" ht="15.6" x14ac:dyDescent="0.25">
      <c r="A10" s="7" t="s">
        <v>11</v>
      </c>
      <c r="B10" s="4" t="s">
        <v>5379</v>
      </c>
      <c r="C10" s="4" t="s">
        <v>5380</v>
      </c>
      <c r="D10" s="4" t="s">
        <v>5381</v>
      </c>
      <c r="E10" s="4">
        <v>60</v>
      </c>
      <c r="F10" s="4">
        <v>100</v>
      </c>
    </row>
    <row r="11" spans="1:6" ht="15.6" x14ac:dyDescent="0.25">
      <c r="A11" s="7" t="s">
        <v>11</v>
      </c>
      <c r="B11" s="4" t="s">
        <v>5382</v>
      </c>
      <c r="C11" s="4" t="s">
        <v>5383</v>
      </c>
      <c r="D11" s="4" t="s">
        <v>5384</v>
      </c>
      <c r="E11" s="4"/>
      <c r="F11" s="4"/>
    </row>
    <row r="12" spans="1:6" ht="15.6" x14ac:dyDescent="0.25">
      <c r="A12" s="7" t="s">
        <v>3</v>
      </c>
      <c r="B12" s="4" t="s">
        <v>5385</v>
      </c>
      <c r="C12" s="4" t="s">
        <v>5386</v>
      </c>
      <c r="D12" s="4" t="s">
        <v>5387</v>
      </c>
      <c r="E12" s="4">
        <v>255</v>
      </c>
      <c r="F12" s="4">
        <v>1255</v>
      </c>
    </row>
    <row r="13" spans="1:6" ht="15.6" x14ac:dyDescent="0.25">
      <c r="A13" s="7" t="s">
        <v>9</v>
      </c>
      <c r="B13" s="4" t="s">
        <v>5362</v>
      </c>
      <c r="C13" s="4" t="s">
        <v>5276</v>
      </c>
      <c r="D13" s="4" t="s">
        <v>5388</v>
      </c>
      <c r="E13" s="4">
        <v>80</v>
      </c>
      <c r="F13" s="4">
        <v>1080</v>
      </c>
    </row>
    <row r="14" spans="1:6" ht="15.6" x14ac:dyDescent="0.25">
      <c r="A14" s="7" t="s">
        <v>9</v>
      </c>
      <c r="B14" s="4" t="s">
        <v>5389</v>
      </c>
      <c r="C14" s="4" t="s">
        <v>5390</v>
      </c>
      <c r="D14" s="4" t="s">
        <v>5391</v>
      </c>
      <c r="E14" s="4">
        <v>50</v>
      </c>
      <c r="F14" s="4">
        <v>456</v>
      </c>
    </row>
    <row r="15" spans="1:6" ht="15.6" x14ac:dyDescent="0.25">
      <c r="A15" s="7" t="s">
        <v>9</v>
      </c>
      <c r="B15" s="4" t="s">
        <v>5362</v>
      </c>
      <c r="C15" s="4" t="s">
        <v>5392</v>
      </c>
      <c r="D15" s="4" t="s">
        <v>5393</v>
      </c>
      <c r="E15" s="4">
        <v>180</v>
      </c>
      <c r="F15" s="4">
        <v>880</v>
      </c>
    </row>
    <row r="16" spans="1:6" ht="15.6" x14ac:dyDescent="0.25">
      <c r="A16" s="7" t="s">
        <v>9</v>
      </c>
      <c r="B16" s="4" t="s">
        <v>5362</v>
      </c>
      <c r="C16" s="4" t="s">
        <v>5363</v>
      </c>
      <c r="D16" s="4" t="s">
        <v>5364</v>
      </c>
      <c r="E16" s="4">
        <v>120</v>
      </c>
      <c r="F16" s="4">
        <v>690</v>
      </c>
    </row>
    <row r="17" spans="1:6" ht="15.6" x14ac:dyDescent="0.25">
      <c r="A17" s="7" t="s">
        <v>9</v>
      </c>
      <c r="B17" s="4" t="s">
        <v>5365</v>
      </c>
      <c r="C17" s="4" t="s">
        <v>5366</v>
      </c>
      <c r="D17" s="4" t="s">
        <v>5367</v>
      </c>
      <c r="E17" s="4">
        <v>60</v>
      </c>
      <c r="F17" s="4">
        <v>400</v>
      </c>
    </row>
    <row r="18" spans="1:6" ht="15.6" x14ac:dyDescent="0.25">
      <c r="A18" s="7" t="s">
        <v>9</v>
      </c>
      <c r="B18" s="4" t="s">
        <v>5368</v>
      </c>
      <c r="C18" s="4" t="s">
        <v>3844</v>
      </c>
      <c r="D18" s="4" t="s">
        <v>5394</v>
      </c>
      <c r="E18" s="4">
        <v>80</v>
      </c>
      <c r="F18" s="4">
        <v>580</v>
      </c>
    </row>
    <row r="19" spans="1:6" ht="15.6" x14ac:dyDescent="0.25">
      <c r="A19" s="7" t="s">
        <v>9</v>
      </c>
      <c r="B19" s="4" t="s">
        <v>5376</v>
      </c>
      <c r="C19" s="4" t="s">
        <v>5395</v>
      </c>
      <c r="D19" s="4" t="s">
        <v>5396</v>
      </c>
      <c r="E19" s="4">
        <v>30</v>
      </c>
      <c r="F19" s="4">
        <v>160</v>
      </c>
    </row>
    <row r="20" spans="1:6" ht="15.6" x14ac:dyDescent="0.25">
      <c r="A20" s="7" t="s">
        <v>9</v>
      </c>
      <c r="B20" s="4" t="s">
        <v>5376</v>
      </c>
      <c r="C20" s="4" t="s">
        <v>5397</v>
      </c>
      <c r="D20" s="4" t="s">
        <v>5398</v>
      </c>
      <c r="E20" s="4">
        <v>30</v>
      </c>
      <c r="F20" s="4">
        <v>160</v>
      </c>
    </row>
    <row r="21" spans="1:6" ht="15.6" x14ac:dyDescent="0.25">
      <c r="A21" s="7" t="s">
        <v>9</v>
      </c>
      <c r="B21" s="4" t="s">
        <v>5399</v>
      </c>
      <c r="C21" s="4" t="s">
        <v>5400</v>
      </c>
      <c r="D21" s="4" t="s">
        <v>5401</v>
      </c>
      <c r="E21" s="4">
        <v>80</v>
      </c>
      <c r="F21" s="4">
        <v>1320</v>
      </c>
    </row>
    <row r="22" spans="1:6" ht="15.6" x14ac:dyDescent="0.25">
      <c r="A22" s="7" t="s">
        <v>9</v>
      </c>
      <c r="B22" s="4" t="s">
        <v>5402</v>
      </c>
      <c r="C22" s="4" t="s">
        <v>5403</v>
      </c>
      <c r="D22" s="4" t="s">
        <v>5404</v>
      </c>
      <c r="E22" s="4">
        <v>80</v>
      </c>
      <c r="F22" s="4">
        <v>720</v>
      </c>
    </row>
    <row r="23" spans="1:6" ht="15.6" x14ac:dyDescent="0.25">
      <c r="A23" s="7" t="s">
        <v>9</v>
      </c>
      <c r="B23" s="4" t="s">
        <v>5365</v>
      </c>
      <c r="C23" s="4" t="s">
        <v>5405</v>
      </c>
      <c r="D23" s="4" t="s">
        <v>5406</v>
      </c>
      <c r="E23" s="4">
        <v>30</v>
      </c>
      <c r="F23" s="4">
        <v>160</v>
      </c>
    </row>
    <row r="24" spans="1:6" ht="15.6" x14ac:dyDescent="0.25">
      <c r="A24" s="7" t="s">
        <v>9</v>
      </c>
      <c r="B24" s="4" t="s">
        <v>5368</v>
      </c>
      <c r="C24" s="4" t="s">
        <v>4754</v>
      </c>
      <c r="D24" s="4" t="s">
        <v>5369</v>
      </c>
      <c r="E24" s="4"/>
      <c r="F24" s="4"/>
    </row>
    <row r="25" spans="1:6" ht="15.6" x14ac:dyDescent="0.25">
      <c r="A25" s="7" t="s">
        <v>9</v>
      </c>
      <c r="B25" s="4" t="s">
        <v>5376</v>
      </c>
      <c r="C25" s="4" t="s">
        <v>5407</v>
      </c>
      <c r="D25" s="4" t="s">
        <v>5408</v>
      </c>
      <c r="E25" s="4">
        <v>30</v>
      </c>
      <c r="F25" s="4">
        <v>160</v>
      </c>
    </row>
    <row r="26" spans="1:6" ht="15.6" x14ac:dyDescent="0.25">
      <c r="A26" s="7" t="s">
        <v>9</v>
      </c>
      <c r="B26" s="4" t="s">
        <v>5376</v>
      </c>
      <c r="C26" s="4" t="s">
        <v>5409</v>
      </c>
      <c r="D26" s="4" t="s">
        <v>5410</v>
      </c>
      <c r="E26" s="4">
        <v>30</v>
      </c>
      <c r="F26" s="4">
        <v>160</v>
      </c>
    </row>
    <row r="27" spans="1:6" ht="15.6" x14ac:dyDescent="0.25">
      <c r="A27" s="7" t="s">
        <v>9</v>
      </c>
      <c r="B27" s="4" t="s">
        <v>5376</v>
      </c>
      <c r="C27" s="4" t="s">
        <v>5411</v>
      </c>
      <c r="D27" s="4" t="s">
        <v>5412</v>
      </c>
      <c r="E27" s="4">
        <v>30</v>
      </c>
      <c r="F27" s="4">
        <v>160</v>
      </c>
    </row>
    <row r="28" spans="1:6" ht="15.6" x14ac:dyDescent="0.25">
      <c r="A28" s="7" t="s">
        <v>9</v>
      </c>
      <c r="B28" s="4" t="s">
        <v>5365</v>
      </c>
      <c r="C28" s="4" t="s">
        <v>3622</v>
      </c>
      <c r="D28" s="4" t="s">
        <v>5413</v>
      </c>
      <c r="E28" s="4"/>
      <c r="F28" s="4"/>
    </row>
    <row r="29" spans="1:6" ht="15.6" x14ac:dyDescent="0.25">
      <c r="A29" s="7" t="s">
        <v>8</v>
      </c>
      <c r="B29" s="4" t="s">
        <v>5368</v>
      </c>
      <c r="C29" s="4" t="s">
        <v>5414</v>
      </c>
      <c r="D29" s="4" t="s">
        <v>5415</v>
      </c>
      <c r="E29" s="4">
        <v>380</v>
      </c>
      <c r="F29" s="4">
        <v>1280</v>
      </c>
    </row>
    <row r="30" spans="1:6" ht="15.6" x14ac:dyDescent="0.25">
      <c r="A30" s="7" t="s">
        <v>8</v>
      </c>
      <c r="B30" s="4" t="s">
        <v>5365</v>
      </c>
      <c r="C30" s="4" t="s">
        <v>5416</v>
      </c>
      <c r="D30" s="4" t="s">
        <v>5417</v>
      </c>
      <c r="E30" s="4">
        <v>80</v>
      </c>
      <c r="F30" s="4">
        <v>280</v>
      </c>
    </row>
    <row r="31" spans="1:6" ht="15.6" x14ac:dyDescent="0.25">
      <c r="A31" s="7" t="s">
        <v>8</v>
      </c>
      <c r="B31" s="4" t="s">
        <v>5382</v>
      </c>
      <c r="C31" s="4" t="s">
        <v>2542</v>
      </c>
      <c r="D31" s="4" t="s">
        <v>5418</v>
      </c>
      <c r="E31" s="4">
        <v>50</v>
      </c>
      <c r="F31" s="4">
        <v>100</v>
      </c>
    </row>
    <row r="32" spans="1:6" ht="15.6" x14ac:dyDescent="0.25">
      <c r="A32" s="7" t="s">
        <v>8</v>
      </c>
      <c r="B32" s="4" t="s">
        <v>5362</v>
      </c>
      <c r="C32" s="4" t="s">
        <v>5419</v>
      </c>
      <c r="D32" s="4" t="s">
        <v>5420</v>
      </c>
      <c r="E32" s="4">
        <v>100</v>
      </c>
      <c r="F32" s="4">
        <v>880</v>
      </c>
    </row>
    <row r="33" spans="1:6" ht="15.6" x14ac:dyDescent="0.25">
      <c r="A33" s="7" t="s">
        <v>8</v>
      </c>
      <c r="B33" s="4" t="s">
        <v>5382</v>
      </c>
      <c r="C33" s="4" t="s">
        <v>5421</v>
      </c>
      <c r="D33" s="4" t="s">
        <v>5422</v>
      </c>
      <c r="E33" s="4">
        <v>50</v>
      </c>
      <c r="F33" s="4">
        <v>210</v>
      </c>
    </row>
    <row r="34" spans="1:6" ht="15.6" x14ac:dyDescent="0.25">
      <c r="A34" s="7" t="s">
        <v>8</v>
      </c>
      <c r="B34" s="4" t="s">
        <v>5365</v>
      </c>
      <c r="C34" s="4" t="s">
        <v>3811</v>
      </c>
      <c r="D34" s="4" t="s">
        <v>5423</v>
      </c>
      <c r="E34" s="4">
        <v>80</v>
      </c>
      <c r="F34" s="4">
        <v>280</v>
      </c>
    </row>
    <row r="35" spans="1:6" ht="15.6" x14ac:dyDescent="0.25">
      <c r="A35" s="7" t="s">
        <v>8</v>
      </c>
      <c r="B35" s="4" t="s">
        <v>5382</v>
      </c>
      <c r="C35" s="4" t="s">
        <v>5424</v>
      </c>
      <c r="D35" s="4" t="s">
        <v>5425</v>
      </c>
      <c r="E35" s="4">
        <v>50</v>
      </c>
      <c r="F35" s="4">
        <v>280</v>
      </c>
    </row>
    <row r="36" spans="1:6" ht="15.6" x14ac:dyDescent="0.25">
      <c r="A36" s="7" t="s">
        <v>8</v>
      </c>
      <c r="B36" s="4" t="s">
        <v>5370</v>
      </c>
      <c r="C36" s="4" t="s">
        <v>5371</v>
      </c>
      <c r="D36" s="4" t="s">
        <v>5372</v>
      </c>
      <c r="E36" s="4">
        <v>50</v>
      </c>
      <c r="F36" s="4">
        <v>280</v>
      </c>
    </row>
    <row r="37" spans="1:6" ht="15.6" x14ac:dyDescent="0.25">
      <c r="A37" s="7" t="s">
        <v>8</v>
      </c>
      <c r="B37" s="4" t="s">
        <v>5382</v>
      </c>
      <c r="C37" s="4" t="s">
        <v>5426</v>
      </c>
      <c r="D37" s="4" t="s">
        <v>5427</v>
      </c>
      <c r="E37" s="4"/>
      <c r="F37" s="4"/>
    </row>
    <row r="38" spans="1:6" ht="15.6" x14ac:dyDescent="0.25">
      <c r="A38" s="7" t="s">
        <v>8</v>
      </c>
      <c r="B38" s="4" t="s">
        <v>5382</v>
      </c>
      <c r="C38" s="4" t="s">
        <v>5428</v>
      </c>
      <c r="D38" s="4" t="s">
        <v>5429</v>
      </c>
      <c r="E38" s="4">
        <v>80</v>
      </c>
      <c r="F38" s="4">
        <v>180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5430</v>
      </c>
      <c r="C2" s="4" t="s">
        <v>3719</v>
      </c>
      <c r="D2" s="4" t="s">
        <v>5431</v>
      </c>
      <c r="E2" s="4">
        <v>50</v>
      </c>
      <c r="F2" s="4">
        <v>150</v>
      </c>
    </row>
    <row r="3" spans="1:6" ht="15.6" x14ac:dyDescent="0.25">
      <c r="A3" s="7" t="s">
        <v>14</v>
      </c>
      <c r="B3" s="4" t="s">
        <v>5430</v>
      </c>
      <c r="C3" s="4" t="s">
        <v>5432</v>
      </c>
      <c r="D3" s="4" t="s">
        <v>5433</v>
      </c>
      <c r="E3" s="4">
        <v>30</v>
      </c>
      <c r="F3" s="4">
        <v>120</v>
      </c>
    </row>
    <row r="4" spans="1:6" ht="15.6" x14ac:dyDescent="0.25">
      <c r="A4" s="7" t="s">
        <v>14</v>
      </c>
      <c r="B4" s="4" t="s">
        <v>5434</v>
      </c>
      <c r="C4" s="4" t="s">
        <v>5435</v>
      </c>
      <c r="D4" s="4" t="s">
        <v>5436</v>
      </c>
      <c r="E4" s="4">
        <v>30</v>
      </c>
      <c r="F4" s="4">
        <v>300</v>
      </c>
    </row>
    <row r="5" spans="1:6" ht="15.6" x14ac:dyDescent="0.25">
      <c r="A5" s="7" t="s">
        <v>14</v>
      </c>
      <c r="B5" s="4" t="s">
        <v>5430</v>
      </c>
      <c r="C5" s="4" t="s">
        <v>2876</v>
      </c>
      <c r="D5" s="4" t="s">
        <v>5437</v>
      </c>
      <c r="E5" s="4">
        <v>30</v>
      </c>
      <c r="F5" s="4">
        <v>120</v>
      </c>
    </row>
    <row r="6" spans="1:6" ht="15.6" x14ac:dyDescent="0.25">
      <c r="A6" s="7" t="s">
        <v>14</v>
      </c>
      <c r="B6" s="4" t="s">
        <v>5430</v>
      </c>
      <c r="C6" s="4" t="s">
        <v>5438</v>
      </c>
      <c r="D6" s="4" t="s">
        <v>5439</v>
      </c>
      <c r="E6" s="4">
        <v>30</v>
      </c>
      <c r="F6" s="4">
        <v>120</v>
      </c>
    </row>
    <row r="7" spans="1:6" ht="15.6" x14ac:dyDescent="0.25">
      <c r="A7" s="7" t="s">
        <v>14</v>
      </c>
      <c r="B7" s="4" t="s">
        <v>5434</v>
      </c>
      <c r="C7" s="4" t="s">
        <v>4761</v>
      </c>
      <c r="D7" s="4" t="s">
        <v>5440</v>
      </c>
      <c r="E7" s="4">
        <v>20</v>
      </c>
      <c r="F7" s="4">
        <v>100</v>
      </c>
    </row>
    <row r="8" spans="1:6" ht="15.6" x14ac:dyDescent="0.25">
      <c r="A8" s="7" t="s">
        <v>14</v>
      </c>
      <c r="B8" s="4" t="s">
        <v>5430</v>
      </c>
      <c r="C8" s="4" t="s">
        <v>5441</v>
      </c>
      <c r="D8" s="4" t="s">
        <v>5442</v>
      </c>
      <c r="E8" s="4">
        <v>30</v>
      </c>
      <c r="F8" s="4">
        <v>120</v>
      </c>
    </row>
    <row r="9" spans="1:6" ht="15.6" x14ac:dyDescent="0.25">
      <c r="A9" s="7" t="s">
        <v>14</v>
      </c>
      <c r="B9" s="4" t="s">
        <v>5430</v>
      </c>
      <c r="C9" s="4" t="s">
        <v>5443</v>
      </c>
      <c r="D9" s="4" t="s">
        <v>5444</v>
      </c>
      <c r="E9" s="4">
        <v>30</v>
      </c>
      <c r="F9" s="4">
        <v>120</v>
      </c>
    </row>
    <row r="10" spans="1:6" ht="15.6" x14ac:dyDescent="0.25">
      <c r="A10" s="7" t="s">
        <v>14</v>
      </c>
      <c r="B10" s="4" t="s">
        <v>5430</v>
      </c>
      <c r="C10" s="4" t="s">
        <v>5445</v>
      </c>
      <c r="D10" s="4" t="s">
        <v>5446</v>
      </c>
      <c r="E10" s="4">
        <v>30</v>
      </c>
      <c r="F10" s="4">
        <v>120</v>
      </c>
    </row>
    <row r="11" spans="1:6" ht="15.6" x14ac:dyDescent="0.25">
      <c r="A11" s="7" t="s">
        <v>9</v>
      </c>
      <c r="B11" s="4" t="s">
        <v>5434</v>
      </c>
      <c r="C11" s="4" t="s">
        <v>3846</v>
      </c>
      <c r="D11" s="4" t="s">
        <v>5447</v>
      </c>
      <c r="E11" s="4">
        <v>60</v>
      </c>
      <c r="F11" s="4">
        <v>380</v>
      </c>
    </row>
    <row r="12" spans="1:6" ht="15.6" x14ac:dyDescent="0.25">
      <c r="A12" s="7" t="s">
        <v>9</v>
      </c>
      <c r="B12" s="4" t="s">
        <v>5430</v>
      </c>
      <c r="C12" s="4" t="s">
        <v>5432</v>
      </c>
      <c r="D12" s="4" t="s">
        <v>5433</v>
      </c>
      <c r="E12" s="4">
        <v>30</v>
      </c>
      <c r="F12" s="4">
        <v>120</v>
      </c>
    </row>
    <row r="13" spans="1:6" ht="15.6" x14ac:dyDescent="0.25">
      <c r="A13" s="7" t="s">
        <v>9</v>
      </c>
      <c r="B13" s="4" t="s">
        <v>5434</v>
      </c>
      <c r="C13" s="4" t="s">
        <v>5435</v>
      </c>
      <c r="D13" s="4" t="s">
        <v>5436</v>
      </c>
      <c r="E13" s="4">
        <v>30</v>
      </c>
      <c r="F13" s="4">
        <v>300</v>
      </c>
    </row>
    <row r="14" spans="1:6" ht="15.6" x14ac:dyDescent="0.25">
      <c r="A14" s="7" t="s">
        <v>9</v>
      </c>
      <c r="B14" s="4" t="s">
        <v>5430</v>
      </c>
      <c r="C14" s="4" t="s">
        <v>2876</v>
      </c>
      <c r="D14" s="4" t="s">
        <v>5437</v>
      </c>
      <c r="E14" s="4">
        <v>30</v>
      </c>
      <c r="F14" s="4">
        <v>120</v>
      </c>
    </row>
    <row r="15" spans="1:6" ht="15.6" x14ac:dyDescent="0.25">
      <c r="A15" s="7" t="s">
        <v>9</v>
      </c>
      <c r="B15" s="4" t="s">
        <v>5430</v>
      </c>
      <c r="C15" s="4" t="s">
        <v>5438</v>
      </c>
      <c r="D15" s="4" t="s">
        <v>5439</v>
      </c>
      <c r="E15" s="4">
        <v>30</v>
      </c>
      <c r="F15" s="4">
        <v>120</v>
      </c>
    </row>
    <row r="16" spans="1:6" ht="15.6" x14ac:dyDescent="0.25">
      <c r="A16" s="7" t="s">
        <v>9</v>
      </c>
      <c r="B16" s="4" t="s">
        <v>5434</v>
      </c>
      <c r="C16" s="4" t="s">
        <v>4761</v>
      </c>
      <c r="D16" s="4" t="s">
        <v>5440</v>
      </c>
      <c r="E16" s="4">
        <v>20</v>
      </c>
      <c r="F16" s="4">
        <v>100</v>
      </c>
    </row>
    <row r="17" spans="1:6" ht="15.6" x14ac:dyDescent="0.25">
      <c r="A17" s="7" t="s">
        <v>9</v>
      </c>
      <c r="B17" s="4" t="s">
        <v>5430</v>
      </c>
      <c r="C17" s="4" t="s">
        <v>5441</v>
      </c>
      <c r="D17" s="4" t="s">
        <v>5442</v>
      </c>
      <c r="E17" s="4">
        <v>30</v>
      </c>
      <c r="F17" s="4">
        <v>120</v>
      </c>
    </row>
    <row r="18" spans="1:6" ht="15.6" x14ac:dyDescent="0.25">
      <c r="A18" s="7" t="s">
        <v>9</v>
      </c>
      <c r="B18" s="4" t="s">
        <v>5430</v>
      </c>
      <c r="C18" s="4" t="s">
        <v>5443</v>
      </c>
      <c r="D18" s="4" t="s">
        <v>5444</v>
      </c>
      <c r="E18" s="4">
        <v>30</v>
      </c>
      <c r="F18" s="4">
        <v>120</v>
      </c>
    </row>
    <row r="19" spans="1:6" ht="15.6" x14ac:dyDescent="0.25">
      <c r="A19" s="7" t="s">
        <v>9</v>
      </c>
      <c r="B19" s="4" t="s">
        <v>5434</v>
      </c>
      <c r="C19" s="4" t="s">
        <v>5448</v>
      </c>
      <c r="D19" s="4" t="s">
        <v>5449</v>
      </c>
      <c r="E19" s="4">
        <v>20</v>
      </c>
      <c r="F19" s="4">
        <v>100</v>
      </c>
    </row>
    <row r="20" spans="1:6" ht="15.6" x14ac:dyDescent="0.25">
      <c r="A20" s="7" t="s">
        <v>9</v>
      </c>
      <c r="B20" s="4" t="s">
        <v>5430</v>
      </c>
      <c r="C20" s="4" t="s">
        <v>5445</v>
      </c>
      <c r="D20" s="4" t="s">
        <v>5446</v>
      </c>
      <c r="E20" s="4">
        <v>30</v>
      </c>
      <c r="F20" s="4">
        <v>120</v>
      </c>
    </row>
    <row r="21" spans="1:6" ht="15.6" x14ac:dyDescent="0.25">
      <c r="A21" s="7" t="s">
        <v>8</v>
      </c>
      <c r="B21" s="4" t="s">
        <v>5430</v>
      </c>
      <c r="C21" s="4" t="s">
        <v>3719</v>
      </c>
      <c r="D21" s="4" t="s">
        <v>5431</v>
      </c>
      <c r="E21" s="4">
        <v>50</v>
      </c>
      <c r="F21" s="4">
        <v>150</v>
      </c>
    </row>
    <row r="22" spans="1:6" ht="15.6" x14ac:dyDescent="0.25">
      <c r="A22" s="7" t="s">
        <v>8</v>
      </c>
      <c r="B22" s="4" t="s">
        <v>5430</v>
      </c>
      <c r="C22" s="4" t="s">
        <v>5450</v>
      </c>
      <c r="D22" s="4" t="s">
        <v>5451</v>
      </c>
      <c r="E22" s="4">
        <v>64</v>
      </c>
      <c r="F22" s="4">
        <v>450</v>
      </c>
    </row>
    <row r="23" spans="1:6" ht="15.6" x14ac:dyDescent="0.25">
      <c r="A23" s="7" t="s">
        <v>8</v>
      </c>
      <c r="B23" s="4" t="s">
        <v>5434</v>
      </c>
      <c r="C23" s="4" t="s">
        <v>5452</v>
      </c>
      <c r="D23" s="4" t="s">
        <v>5453</v>
      </c>
      <c r="E23" s="4">
        <v>30</v>
      </c>
      <c r="F23" s="4">
        <v>200</v>
      </c>
    </row>
    <row r="24" spans="1:6" ht="15.6" x14ac:dyDescent="0.25">
      <c r="A24" s="7" t="s">
        <v>8</v>
      </c>
      <c r="B24" s="4" t="s">
        <v>5434</v>
      </c>
      <c r="C24" s="4" t="s">
        <v>5454</v>
      </c>
      <c r="D24" s="4" t="s">
        <v>5455</v>
      </c>
      <c r="E24" s="4">
        <v>20</v>
      </c>
      <c r="F24" s="4">
        <v>100</v>
      </c>
    </row>
    <row r="25" spans="1:6" ht="15.6" x14ac:dyDescent="0.25">
      <c r="A25" s="7" t="s">
        <v>8</v>
      </c>
      <c r="B25" s="4" t="s">
        <v>5434</v>
      </c>
      <c r="C25" s="4" t="s">
        <v>5456</v>
      </c>
      <c r="D25" s="4" t="s">
        <v>5457</v>
      </c>
      <c r="E25" s="4">
        <v>20</v>
      </c>
      <c r="F25" s="4">
        <v>100</v>
      </c>
    </row>
    <row r="26" spans="1:6" ht="15.6" x14ac:dyDescent="0.25">
      <c r="A26" s="7" t="s">
        <v>8</v>
      </c>
      <c r="B26" s="4" t="s">
        <v>5434</v>
      </c>
      <c r="C26" s="4" t="s">
        <v>5458</v>
      </c>
      <c r="D26" s="4" t="s">
        <v>5459</v>
      </c>
      <c r="E26" s="4">
        <v>20</v>
      </c>
      <c r="F26" s="4">
        <v>100</v>
      </c>
    </row>
    <row r="27" spans="1:6" ht="15.6" x14ac:dyDescent="0.25">
      <c r="A27" s="7" t="s">
        <v>8</v>
      </c>
      <c r="B27" s="4" t="s">
        <v>5434</v>
      </c>
      <c r="C27" s="4" t="s">
        <v>5460</v>
      </c>
      <c r="D27" s="4" t="s">
        <v>5461</v>
      </c>
      <c r="E27" s="4">
        <v>20</v>
      </c>
      <c r="F27" s="4">
        <v>100</v>
      </c>
    </row>
    <row r="28" spans="1:6" ht="15.6" x14ac:dyDescent="0.25">
      <c r="A28" s="7" t="s">
        <v>8</v>
      </c>
      <c r="B28" s="4" t="s">
        <v>5434</v>
      </c>
      <c r="C28" s="4" t="s">
        <v>5462</v>
      </c>
      <c r="D28" s="4" t="s">
        <v>5463</v>
      </c>
      <c r="E28" s="4">
        <v>20</v>
      </c>
      <c r="F28" s="4">
        <v>100</v>
      </c>
    </row>
    <row r="29" spans="1:6" ht="15.6" x14ac:dyDescent="0.25">
      <c r="A29" s="7" t="s">
        <v>8</v>
      </c>
      <c r="B29" s="4" t="s">
        <v>5430</v>
      </c>
      <c r="C29" s="4" t="s">
        <v>5464</v>
      </c>
      <c r="D29" s="4" t="s">
        <v>5465</v>
      </c>
      <c r="E29" s="4">
        <v>30</v>
      </c>
      <c r="F29" s="4">
        <v>30</v>
      </c>
    </row>
    <row r="30" spans="1:6" ht="15.6" x14ac:dyDescent="0.25">
      <c r="A30" s="7" t="s">
        <v>8</v>
      </c>
      <c r="B30" s="4" t="s">
        <v>5430</v>
      </c>
      <c r="C30" s="4" t="s">
        <v>2005</v>
      </c>
      <c r="D30" s="4" t="s">
        <v>5466</v>
      </c>
      <c r="E30" s="4">
        <v>80</v>
      </c>
      <c r="F30" s="4">
        <v>180</v>
      </c>
    </row>
    <row r="31" spans="1:6" ht="15.6" x14ac:dyDescent="0.25">
      <c r="A31" s="7" t="s">
        <v>8</v>
      </c>
      <c r="B31" s="4" t="s">
        <v>5434</v>
      </c>
      <c r="C31" s="4" t="s">
        <v>5467</v>
      </c>
      <c r="D31" s="4" t="s">
        <v>5468</v>
      </c>
      <c r="E31" s="4">
        <v>20</v>
      </c>
      <c r="F31" s="4">
        <v>100</v>
      </c>
    </row>
    <row r="32" spans="1:6" ht="15.6" x14ac:dyDescent="0.25">
      <c r="A32" s="7" t="s">
        <v>8</v>
      </c>
      <c r="B32" s="4" t="s">
        <v>5434</v>
      </c>
      <c r="C32" s="4" t="s">
        <v>5469</v>
      </c>
      <c r="D32" s="4" t="s">
        <v>5470</v>
      </c>
      <c r="E32" s="4">
        <v>20</v>
      </c>
      <c r="F32" s="4">
        <v>100</v>
      </c>
    </row>
    <row r="33" spans="1:6" ht="15.6" x14ac:dyDescent="0.25">
      <c r="A33" s="7" t="s">
        <v>8</v>
      </c>
      <c r="B33" s="4" t="s">
        <v>5434</v>
      </c>
      <c r="C33" s="4" t="s">
        <v>5471</v>
      </c>
      <c r="D33" s="4" t="s">
        <v>5472</v>
      </c>
      <c r="E33" s="4">
        <v>20</v>
      </c>
      <c r="F33" s="4">
        <v>100</v>
      </c>
    </row>
    <row r="34" spans="1:6" ht="15.6" x14ac:dyDescent="0.25">
      <c r="A34" s="7" t="s">
        <v>3</v>
      </c>
      <c r="B34" s="4" t="s">
        <v>5473</v>
      </c>
      <c r="C34" s="4" t="s">
        <v>5474</v>
      </c>
      <c r="D34" s="4" t="s">
        <v>5475</v>
      </c>
      <c r="E34" s="4">
        <v>380</v>
      </c>
      <c r="F34" s="4">
        <v>1280</v>
      </c>
    </row>
    <row r="35" spans="1:6" ht="15.6" x14ac:dyDescent="0.25">
      <c r="A35" s="7" t="s">
        <v>11</v>
      </c>
      <c r="B35" s="4" t="s">
        <v>5430</v>
      </c>
      <c r="C35" s="4" t="s">
        <v>5476</v>
      </c>
      <c r="D35" s="4" t="s">
        <v>5477</v>
      </c>
      <c r="E35" s="4">
        <v>80</v>
      </c>
      <c r="F35" s="4">
        <v>280</v>
      </c>
    </row>
    <row r="36" spans="1:6" ht="15.6" x14ac:dyDescent="0.25">
      <c r="A36" s="7" t="s">
        <v>11</v>
      </c>
      <c r="B36" s="4" t="s">
        <v>5434</v>
      </c>
      <c r="C36" s="4" t="s">
        <v>5478</v>
      </c>
      <c r="D36" s="4" t="s">
        <v>5479</v>
      </c>
      <c r="E36" s="4">
        <v>20</v>
      </c>
      <c r="F36" s="4">
        <v>100</v>
      </c>
    </row>
    <row r="37" spans="1:6" ht="15.6" x14ac:dyDescent="0.25">
      <c r="A37" s="7" t="s">
        <v>11</v>
      </c>
      <c r="B37" s="4" t="s">
        <v>5434</v>
      </c>
      <c r="C37" s="4" t="s">
        <v>5480</v>
      </c>
      <c r="D37" s="4" t="s">
        <v>5481</v>
      </c>
      <c r="E37" s="4">
        <v>20</v>
      </c>
      <c r="F37" s="4">
        <v>100</v>
      </c>
    </row>
    <row r="38" spans="1:6" ht="15.6" x14ac:dyDescent="0.25">
      <c r="A38" s="7" t="s">
        <v>11</v>
      </c>
      <c r="B38" s="4" t="s">
        <v>5430</v>
      </c>
      <c r="C38" s="4" t="s">
        <v>5482</v>
      </c>
      <c r="D38" s="4" t="s">
        <v>5483</v>
      </c>
      <c r="E38" s="4">
        <v>50</v>
      </c>
      <c r="F38" s="4">
        <v>188</v>
      </c>
    </row>
    <row r="39" spans="1:6" ht="15.6" x14ac:dyDescent="0.25">
      <c r="A39" s="7" t="s">
        <v>10</v>
      </c>
      <c r="B39" s="4" t="s">
        <v>5434</v>
      </c>
      <c r="C39" s="4" t="s">
        <v>5484</v>
      </c>
      <c r="D39" s="4" t="s">
        <v>5485</v>
      </c>
      <c r="E39" s="4">
        <v>20</v>
      </c>
      <c r="F39" s="4">
        <v>100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5486</v>
      </c>
      <c r="C2" s="4" t="s">
        <v>5487</v>
      </c>
      <c r="D2" s="4" t="s">
        <v>5488</v>
      </c>
      <c r="E2" s="4">
        <v>80</v>
      </c>
      <c r="F2" s="4">
        <v>580</v>
      </c>
    </row>
    <row r="3" spans="1:6" ht="15.6" x14ac:dyDescent="0.25">
      <c r="A3" s="7" t="s">
        <v>14</v>
      </c>
      <c r="B3" s="4" t="s">
        <v>5489</v>
      </c>
      <c r="C3" s="4" t="s">
        <v>5490</v>
      </c>
      <c r="D3" s="4" t="s">
        <v>5491</v>
      </c>
      <c r="E3" s="4">
        <v>120</v>
      </c>
      <c r="F3" s="4">
        <v>690</v>
      </c>
    </row>
    <row r="4" spans="1:6" ht="15.6" x14ac:dyDescent="0.25">
      <c r="A4" s="7" t="s">
        <v>14</v>
      </c>
      <c r="B4" s="4" t="s">
        <v>5492</v>
      </c>
      <c r="C4" s="4" t="s">
        <v>5493</v>
      </c>
      <c r="D4" s="4" t="s">
        <v>5494</v>
      </c>
      <c r="E4" s="4">
        <v>80</v>
      </c>
      <c r="F4" s="4">
        <v>380</v>
      </c>
    </row>
    <row r="5" spans="1:6" ht="15.6" x14ac:dyDescent="0.25">
      <c r="A5" s="7" t="s">
        <v>14</v>
      </c>
      <c r="B5" s="4" t="s">
        <v>5492</v>
      </c>
      <c r="C5" s="4" t="s">
        <v>4870</v>
      </c>
      <c r="D5" s="4" t="s">
        <v>5495</v>
      </c>
      <c r="E5" s="4">
        <v>80</v>
      </c>
      <c r="F5" s="4">
        <v>380</v>
      </c>
    </row>
    <row r="6" spans="1:6" ht="15.6" x14ac:dyDescent="0.25">
      <c r="A6" s="7" t="s">
        <v>14</v>
      </c>
      <c r="B6" s="4" t="s">
        <v>5486</v>
      </c>
      <c r="C6" s="4" t="s">
        <v>5496</v>
      </c>
      <c r="D6" s="4" t="s">
        <v>5497</v>
      </c>
      <c r="E6" s="4">
        <v>80</v>
      </c>
      <c r="F6" s="4">
        <v>580</v>
      </c>
    </row>
    <row r="7" spans="1:6" ht="15.6" x14ac:dyDescent="0.25">
      <c r="A7" s="7" t="s">
        <v>14</v>
      </c>
      <c r="B7" s="4" t="s">
        <v>5492</v>
      </c>
      <c r="C7" s="4" t="s">
        <v>5498</v>
      </c>
      <c r="D7" s="4" t="s">
        <v>5499</v>
      </c>
      <c r="E7" s="4">
        <v>50</v>
      </c>
      <c r="F7" s="4">
        <v>150</v>
      </c>
    </row>
    <row r="8" spans="1:6" ht="15.6" x14ac:dyDescent="0.25">
      <c r="A8" s="7" t="s">
        <v>14</v>
      </c>
      <c r="B8" s="4" t="s">
        <v>5486</v>
      </c>
      <c r="C8" s="4" t="s">
        <v>5500</v>
      </c>
      <c r="D8" s="4" t="s">
        <v>5501</v>
      </c>
      <c r="E8" s="4"/>
      <c r="F8" s="4"/>
    </row>
    <row r="9" spans="1:6" ht="15.6" x14ac:dyDescent="0.25">
      <c r="A9" s="7" t="s">
        <v>15</v>
      </c>
      <c r="B9" s="4" t="s">
        <v>5486</v>
      </c>
      <c r="C9" s="4" t="s">
        <v>5502</v>
      </c>
      <c r="D9" s="4" t="s">
        <v>5503</v>
      </c>
      <c r="E9" s="4">
        <v>80</v>
      </c>
      <c r="F9" s="4">
        <v>580</v>
      </c>
    </row>
    <row r="10" spans="1:6" ht="15.6" x14ac:dyDescent="0.25">
      <c r="A10" s="7" t="s">
        <v>15</v>
      </c>
      <c r="B10" s="4" t="s">
        <v>5486</v>
      </c>
      <c r="C10" s="4" t="s">
        <v>5504</v>
      </c>
      <c r="D10" s="4" t="s">
        <v>5505</v>
      </c>
      <c r="E10" s="4">
        <v>120</v>
      </c>
      <c r="F10" s="4">
        <v>580</v>
      </c>
    </row>
    <row r="11" spans="1:6" ht="15.6" x14ac:dyDescent="0.25">
      <c r="A11" s="7" t="s">
        <v>10</v>
      </c>
      <c r="B11" s="4" t="s">
        <v>5486</v>
      </c>
      <c r="C11" s="4" t="s">
        <v>1393</v>
      </c>
      <c r="D11" s="4" t="s">
        <v>5506</v>
      </c>
      <c r="E11" s="4">
        <v>80</v>
      </c>
      <c r="F11" s="4">
        <v>360</v>
      </c>
    </row>
    <row r="12" spans="1:6" ht="15.6" x14ac:dyDescent="0.25">
      <c r="A12" s="7" t="s">
        <v>10</v>
      </c>
      <c r="B12" s="4" t="s">
        <v>5492</v>
      </c>
      <c r="C12" s="4" t="s">
        <v>5507</v>
      </c>
      <c r="D12" s="4" t="s">
        <v>5508</v>
      </c>
      <c r="E12" s="4">
        <v>100</v>
      </c>
      <c r="F12" s="4">
        <v>500</v>
      </c>
    </row>
    <row r="13" spans="1:6" ht="15.6" x14ac:dyDescent="0.25">
      <c r="A13" s="7" t="s">
        <v>10</v>
      </c>
      <c r="B13" s="4" t="s">
        <v>5486</v>
      </c>
      <c r="C13" s="4" t="s">
        <v>5509</v>
      </c>
      <c r="D13" s="4" t="s">
        <v>5510</v>
      </c>
      <c r="E13" s="4">
        <v>80</v>
      </c>
      <c r="F13" s="4">
        <v>360</v>
      </c>
    </row>
    <row r="14" spans="1:6" ht="15.6" x14ac:dyDescent="0.25">
      <c r="A14" s="7" t="s">
        <v>8</v>
      </c>
      <c r="B14" s="4" t="s">
        <v>5486</v>
      </c>
      <c r="C14" s="4" t="s">
        <v>5502</v>
      </c>
      <c r="D14" s="4" t="s">
        <v>5503</v>
      </c>
      <c r="E14" s="4">
        <v>80</v>
      </c>
      <c r="F14" s="4">
        <v>580</v>
      </c>
    </row>
    <row r="15" spans="1:6" ht="15.6" x14ac:dyDescent="0.25">
      <c r="A15" s="7" t="s">
        <v>8</v>
      </c>
      <c r="B15" s="4" t="s">
        <v>5486</v>
      </c>
      <c r="C15" s="4" t="s">
        <v>5504</v>
      </c>
      <c r="D15" s="4" t="s">
        <v>5505</v>
      </c>
      <c r="E15" s="4">
        <v>120</v>
      </c>
      <c r="F15" s="4">
        <v>580</v>
      </c>
    </row>
    <row r="16" spans="1:6" ht="15.6" x14ac:dyDescent="0.25">
      <c r="A16" s="7" t="s">
        <v>8</v>
      </c>
      <c r="B16" s="4" t="s">
        <v>5486</v>
      </c>
      <c r="C16" s="4" t="s">
        <v>5511</v>
      </c>
      <c r="D16" s="4" t="s">
        <v>5512</v>
      </c>
      <c r="E16" s="4">
        <v>80</v>
      </c>
      <c r="F16" s="4">
        <v>260</v>
      </c>
    </row>
    <row r="17" spans="1:6" ht="15.6" x14ac:dyDescent="0.25">
      <c r="A17" s="7" t="s">
        <v>8</v>
      </c>
      <c r="B17" s="4" t="s">
        <v>5486</v>
      </c>
      <c r="C17" s="4" t="s">
        <v>919</v>
      </c>
      <c r="D17" s="4" t="s">
        <v>5513</v>
      </c>
      <c r="E17" s="4">
        <v>30</v>
      </c>
      <c r="F17" s="4">
        <v>160</v>
      </c>
    </row>
    <row r="18" spans="1:6" ht="15.6" x14ac:dyDescent="0.25">
      <c r="A18" s="7" t="s">
        <v>8</v>
      </c>
      <c r="B18" s="4" t="s">
        <v>5514</v>
      </c>
      <c r="C18" s="4" t="s">
        <v>5515</v>
      </c>
      <c r="D18" s="4" t="s">
        <v>5516</v>
      </c>
      <c r="E18" s="4">
        <v>50</v>
      </c>
      <c r="F18" s="4">
        <v>150</v>
      </c>
    </row>
    <row r="19" spans="1:6" ht="15.6" x14ac:dyDescent="0.25">
      <c r="A19" s="7" t="s">
        <v>8</v>
      </c>
      <c r="B19" s="4" t="s">
        <v>5486</v>
      </c>
      <c r="C19" s="4" t="s">
        <v>5517</v>
      </c>
      <c r="D19" s="4" t="s">
        <v>5518</v>
      </c>
      <c r="E19" s="4">
        <v>80</v>
      </c>
      <c r="F19" s="4">
        <v>580</v>
      </c>
    </row>
    <row r="20" spans="1:6" ht="15.6" x14ac:dyDescent="0.25">
      <c r="A20" s="7" t="s">
        <v>8</v>
      </c>
      <c r="B20" s="4" t="s">
        <v>5486</v>
      </c>
      <c r="C20" s="4" t="s">
        <v>5519</v>
      </c>
      <c r="D20" s="4" t="s">
        <v>5520</v>
      </c>
      <c r="E20" s="4">
        <v>80</v>
      </c>
      <c r="F20" s="4">
        <v>200</v>
      </c>
    </row>
    <row r="21" spans="1:6" ht="15.6" x14ac:dyDescent="0.25">
      <c r="A21" s="7" t="s">
        <v>8</v>
      </c>
      <c r="B21" s="4" t="s">
        <v>5486</v>
      </c>
      <c r="C21" s="4" t="s">
        <v>5521</v>
      </c>
      <c r="D21" s="4" t="s">
        <v>5522</v>
      </c>
      <c r="E21" s="4">
        <v>80</v>
      </c>
      <c r="F21" s="4">
        <v>580</v>
      </c>
    </row>
    <row r="22" spans="1:6" ht="15.6" x14ac:dyDescent="0.25">
      <c r="A22" s="7" t="s">
        <v>8</v>
      </c>
      <c r="B22" s="4" t="s">
        <v>5486</v>
      </c>
      <c r="C22" s="4" t="s">
        <v>5523</v>
      </c>
      <c r="D22" s="4" t="s">
        <v>5524</v>
      </c>
      <c r="E22" s="4">
        <v>80</v>
      </c>
      <c r="F22" s="4">
        <v>580</v>
      </c>
    </row>
    <row r="23" spans="1:6" ht="15.6" x14ac:dyDescent="0.25">
      <c r="A23" s="7" t="s">
        <v>8</v>
      </c>
      <c r="B23" s="4" t="s">
        <v>5486</v>
      </c>
      <c r="C23" s="4" t="s">
        <v>5525</v>
      </c>
      <c r="D23" s="4" t="s">
        <v>5526</v>
      </c>
      <c r="E23" s="4">
        <v>80</v>
      </c>
      <c r="F23" s="4">
        <v>580</v>
      </c>
    </row>
    <row r="24" spans="1:6" ht="15.6" x14ac:dyDescent="0.25">
      <c r="A24" s="7" t="s">
        <v>8</v>
      </c>
      <c r="B24" s="4" t="s">
        <v>5492</v>
      </c>
      <c r="C24" s="4" t="s">
        <v>5527</v>
      </c>
      <c r="D24" s="4" t="s">
        <v>5528</v>
      </c>
      <c r="E24" s="4">
        <v>50</v>
      </c>
      <c r="F24" s="4">
        <v>300</v>
      </c>
    </row>
    <row r="25" spans="1:6" ht="15.6" x14ac:dyDescent="0.25">
      <c r="A25" s="7" t="s">
        <v>8</v>
      </c>
      <c r="B25" s="4" t="s">
        <v>5514</v>
      </c>
      <c r="C25" s="4" t="s">
        <v>5529</v>
      </c>
      <c r="D25" s="4" t="s">
        <v>5530</v>
      </c>
      <c r="E25" s="4">
        <v>50</v>
      </c>
      <c r="F25" s="4">
        <v>50</v>
      </c>
    </row>
    <row r="26" spans="1:6" ht="15.6" x14ac:dyDescent="0.25">
      <c r="A26" s="7" t="s">
        <v>8</v>
      </c>
      <c r="B26" s="4" t="s">
        <v>5514</v>
      </c>
      <c r="C26" s="4" t="s">
        <v>5531</v>
      </c>
      <c r="D26" s="4" t="s">
        <v>5532</v>
      </c>
      <c r="E26" s="4">
        <v>50</v>
      </c>
      <c r="F26" s="4">
        <v>50</v>
      </c>
    </row>
    <row r="27" spans="1:6" ht="15.6" x14ac:dyDescent="0.25">
      <c r="A27" s="7" t="s">
        <v>8</v>
      </c>
      <c r="B27" s="4" t="s">
        <v>5492</v>
      </c>
      <c r="C27" s="4" t="s">
        <v>5533</v>
      </c>
      <c r="D27" s="4" t="s">
        <v>5534</v>
      </c>
      <c r="E27" s="4">
        <v>100</v>
      </c>
      <c r="F27" s="4">
        <v>300</v>
      </c>
    </row>
    <row r="28" spans="1:6" ht="15.6" x14ac:dyDescent="0.25">
      <c r="A28" s="7" t="s">
        <v>9</v>
      </c>
      <c r="B28" s="4" t="s">
        <v>5486</v>
      </c>
      <c r="C28" s="4" t="s">
        <v>5535</v>
      </c>
      <c r="D28" s="4" t="s">
        <v>5536</v>
      </c>
      <c r="E28" s="4">
        <v>100</v>
      </c>
      <c r="F28" s="4">
        <v>480</v>
      </c>
    </row>
    <row r="29" spans="1:6" ht="15.6" x14ac:dyDescent="0.25">
      <c r="A29" s="7" t="s">
        <v>9</v>
      </c>
      <c r="B29" s="4" t="s">
        <v>5489</v>
      </c>
      <c r="C29" s="4" t="s">
        <v>5490</v>
      </c>
      <c r="D29" s="4" t="s">
        <v>5491</v>
      </c>
      <c r="E29" s="4">
        <v>120</v>
      </c>
      <c r="F29" s="4">
        <v>690</v>
      </c>
    </row>
    <row r="30" spans="1:6" ht="15.6" x14ac:dyDescent="0.25">
      <c r="A30" s="7" t="s">
        <v>9</v>
      </c>
      <c r="B30" s="4" t="s">
        <v>5492</v>
      </c>
      <c r="C30" s="4" t="s">
        <v>5493</v>
      </c>
      <c r="D30" s="4" t="s">
        <v>5494</v>
      </c>
      <c r="E30" s="4">
        <v>80</v>
      </c>
      <c r="F30" s="4">
        <v>380</v>
      </c>
    </row>
    <row r="31" spans="1:6" ht="15.6" x14ac:dyDescent="0.25">
      <c r="A31" s="7" t="s">
        <v>9</v>
      </c>
      <c r="B31" s="4" t="s">
        <v>5489</v>
      </c>
      <c r="C31" s="4" t="s">
        <v>5537</v>
      </c>
      <c r="D31" s="4" t="s">
        <v>5538</v>
      </c>
      <c r="E31" s="4">
        <v>80</v>
      </c>
      <c r="F31" s="4">
        <v>560</v>
      </c>
    </row>
    <row r="32" spans="1:6" ht="15.6" x14ac:dyDescent="0.25">
      <c r="A32" s="7" t="s">
        <v>9</v>
      </c>
      <c r="B32" s="4" t="s">
        <v>5492</v>
      </c>
      <c r="C32" s="4" t="s">
        <v>5539</v>
      </c>
      <c r="D32" s="4" t="s">
        <v>5540</v>
      </c>
      <c r="E32" s="4">
        <v>80</v>
      </c>
      <c r="F32" s="4">
        <v>380</v>
      </c>
    </row>
    <row r="33" spans="1:6" ht="15.6" x14ac:dyDescent="0.25">
      <c r="A33" s="7" t="s">
        <v>9</v>
      </c>
      <c r="B33" s="4" t="s">
        <v>5492</v>
      </c>
      <c r="C33" s="4" t="s">
        <v>4870</v>
      </c>
      <c r="D33" s="4" t="s">
        <v>5495</v>
      </c>
      <c r="E33" s="4">
        <v>80</v>
      </c>
      <c r="F33" s="4">
        <v>380</v>
      </c>
    </row>
    <row r="34" spans="1:6" ht="15.6" x14ac:dyDescent="0.25">
      <c r="A34" s="7" t="s">
        <v>9</v>
      </c>
      <c r="B34" s="4" t="s">
        <v>5486</v>
      </c>
      <c r="C34" s="4" t="s">
        <v>5496</v>
      </c>
      <c r="D34" s="4" t="s">
        <v>5497</v>
      </c>
      <c r="E34" s="4">
        <v>80</v>
      </c>
      <c r="F34" s="4">
        <v>580</v>
      </c>
    </row>
    <row r="35" spans="1:6" ht="15.6" x14ac:dyDescent="0.25">
      <c r="A35" s="7" t="s">
        <v>9</v>
      </c>
      <c r="B35" s="4" t="s">
        <v>5492</v>
      </c>
      <c r="C35" s="4" t="s">
        <v>5498</v>
      </c>
      <c r="D35" s="4" t="s">
        <v>5499</v>
      </c>
      <c r="E35" s="4">
        <v>50</v>
      </c>
      <c r="F35" s="4">
        <v>150</v>
      </c>
    </row>
    <row r="36" spans="1:6" ht="15.6" x14ac:dyDescent="0.25">
      <c r="A36" s="7" t="s">
        <v>9</v>
      </c>
      <c r="B36" s="4" t="s">
        <v>5486</v>
      </c>
      <c r="C36" s="4" t="s">
        <v>5500</v>
      </c>
      <c r="D36" s="4" t="s">
        <v>5501</v>
      </c>
      <c r="E36" s="4"/>
      <c r="F36" s="4"/>
    </row>
    <row r="37" spans="1:6" ht="15.6" x14ac:dyDescent="0.25">
      <c r="A37" s="7" t="s">
        <v>9</v>
      </c>
      <c r="B37" s="4" t="s">
        <v>5486</v>
      </c>
      <c r="C37" s="4" t="s">
        <v>5541</v>
      </c>
      <c r="D37" s="4" t="s">
        <v>5542</v>
      </c>
      <c r="E37" s="4">
        <v>100</v>
      </c>
      <c r="F37" s="4">
        <v>880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5543</v>
      </c>
      <c r="C2" s="4" t="s">
        <v>5544</v>
      </c>
      <c r="D2" s="4" t="s">
        <v>5545</v>
      </c>
      <c r="E2" s="4">
        <v>180</v>
      </c>
      <c r="F2" s="4">
        <v>380</v>
      </c>
    </row>
    <row r="3" spans="1:6" ht="15.6" x14ac:dyDescent="0.25">
      <c r="A3" s="7" t="s">
        <v>14</v>
      </c>
      <c r="B3" s="4" t="s">
        <v>5546</v>
      </c>
      <c r="C3" s="4" t="s">
        <v>5547</v>
      </c>
      <c r="D3" s="4" t="s">
        <v>5548</v>
      </c>
      <c r="E3" s="4">
        <v>120</v>
      </c>
      <c r="F3" s="4">
        <v>690</v>
      </c>
    </row>
    <row r="4" spans="1:6" ht="15.6" x14ac:dyDescent="0.25">
      <c r="A4" s="7" t="s">
        <v>14</v>
      </c>
      <c r="B4" s="4" t="s">
        <v>5549</v>
      </c>
      <c r="C4" s="4" t="s">
        <v>5550</v>
      </c>
      <c r="D4" s="4" t="s">
        <v>5551</v>
      </c>
      <c r="E4" s="4">
        <v>60</v>
      </c>
      <c r="F4" s="4">
        <v>150</v>
      </c>
    </row>
    <row r="5" spans="1:6" ht="15.6" x14ac:dyDescent="0.25">
      <c r="A5" s="7" t="s">
        <v>14</v>
      </c>
      <c r="B5" s="4" t="s">
        <v>5549</v>
      </c>
      <c r="C5" s="4" t="s">
        <v>5552</v>
      </c>
      <c r="D5" s="4" t="s">
        <v>5553</v>
      </c>
      <c r="E5" s="4">
        <v>100</v>
      </c>
      <c r="F5" s="4">
        <v>150</v>
      </c>
    </row>
    <row r="6" spans="1:6" ht="15.6" x14ac:dyDescent="0.25">
      <c r="A6" s="7" t="s">
        <v>14</v>
      </c>
      <c r="B6" s="4" t="s">
        <v>5549</v>
      </c>
      <c r="C6" s="4" t="s">
        <v>5554</v>
      </c>
      <c r="D6" s="4" t="s">
        <v>5555</v>
      </c>
      <c r="E6" s="4">
        <v>100</v>
      </c>
      <c r="F6" s="4">
        <v>150</v>
      </c>
    </row>
    <row r="7" spans="1:6" ht="15.6" x14ac:dyDescent="0.25">
      <c r="A7" s="7" t="s">
        <v>14</v>
      </c>
      <c r="B7" s="4" t="s">
        <v>5549</v>
      </c>
      <c r="C7" s="4" t="s">
        <v>4657</v>
      </c>
      <c r="D7" s="4" t="s">
        <v>5556</v>
      </c>
      <c r="E7" s="4">
        <v>100</v>
      </c>
      <c r="F7" s="4">
        <v>150</v>
      </c>
    </row>
    <row r="8" spans="1:6" ht="15.6" x14ac:dyDescent="0.25">
      <c r="A8" s="7" t="s">
        <v>11</v>
      </c>
      <c r="B8" s="4" t="s">
        <v>5557</v>
      </c>
      <c r="C8" s="4" t="s">
        <v>5558</v>
      </c>
      <c r="D8" s="4" t="s">
        <v>5559</v>
      </c>
      <c r="E8" s="4">
        <v>30</v>
      </c>
      <c r="F8" s="4">
        <v>100</v>
      </c>
    </row>
    <row r="9" spans="1:6" ht="15.6" x14ac:dyDescent="0.25">
      <c r="A9" s="7" t="s">
        <v>11</v>
      </c>
      <c r="B9" s="4" t="s">
        <v>5546</v>
      </c>
      <c r="C9" s="4" t="s">
        <v>5560</v>
      </c>
      <c r="D9" s="4" t="s">
        <v>5561</v>
      </c>
      <c r="E9" s="4">
        <v>80</v>
      </c>
      <c r="F9" s="4">
        <v>280</v>
      </c>
    </row>
    <row r="10" spans="1:6" ht="15.6" x14ac:dyDescent="0.25">
      <c r="A10" s="7" t="s">
        <v>10</v>
      </c>
      <c r="B10" s="4" t="s">
        <v>5546</v>
      </c>
      <c r="C10" s="4" t="s">
        <v>5562</v>
      </c>
      <c r="D10" s="4" t="s">
        <v>5563</v>
      </c>
      <c r="E10" s="4">
        <v>100</v>
      </c>
      <c r="F10" s="4">
        <v>480</v>
      </c>
    </row>
    <row r="11" spans="1:6" ht="15.6" x14ac:dyDescent="0.25">
      <c r="A11" s="7" t="s">
        <v>10</v>
      </c>
      <c r="B11" s="4" t="s">
        <v>5546</v>
      </c>
      <c r="C11" s="4" t="s">
        <v>5564</v>
      </c>
      <c r="D11" s="4" t="s">
        <v>5565</v>
      </c>
      <c r="E11" s="4">
        <v>100</v>
      </c>
      <c r="F11" s="4">
        <v>380</v>
      </c>
    </row>
    <row r="12" spans="1:6" ht="15.6" x14ac:dyDescent="0.25">
      <c r="A12" s="7" t="s">
        <v>10</v>
      </c>
      <c r="B12" s="4" t="s">
        <v>5546</v>
      </c>
      <c r="C12" s="4" t="s">
        <v>5566</v>
      </c>
      <c r="D12" s="4" t="s">
        <v>5567</v>
      </c>
      <c r="E12" s="4">
        <v>100</v>
      </c>
      <c r="F12" s="4">
        <v>480</v>
      </c>
    </row>
    <row r="13" spans="1:6" ht="15.6" x14ac:dyDescent="0.25">
      <c r="A13" s="7" t="s">
        <v>8</v>
      </c>
      <c r="B13" s="4" t="s">
        <v>5546</v>
      </c>
      <c r="C13" s="4" t="s">
        <v>5568</v>
      </c>
      <c r="D13" s="4" t="s">
        <v>5569</v>
      </c>
      <c r="E13" s="4">
        <v>100</v>
      </c>
      <c r="F13" s="4">
        <v>680</v>
      </c>
    </row>
    <row r="14" spans="1:6" ht="15.6" x14ac:dyDescent="0.25">
      <c r="A14" s="7" t="s">
        <v>8</v>
      </c>
      <c r="B14" s="4" t="s">
        <v>5546</v>
      </c>
      <c r="C14" s="4" t="s">
        <v>2719</v>
      </c>
      <c r="D14" s="4" t="s">
        <v>5570</v>
      </c>
      <c r="E14" s="4">
        <v>80</v>
      </c>
      <c r="F14" s="4">
        <v>280</v>
      </c>
    </row>
    <row r="15" spans="1:6" ht="15.6" x14ac:dyDescent="0.25">
      <c r="A15" s="7" t="s">
        <v>8</v>
      </c>
      <c r="B15" s="4" t="s">
        <v>5546</v>
      </c>
      <c r="C15" s="4" t="s">
        <v>5571</v>
      </c>
      <c r="D15" s="4" t="s">
        <v>5572</v>
      </c>
      <c r="E15" s="4">
        <v>100</v>
      </c>
      <c r="F15" s="4">
        <v>380</v>
      </c>
    </row>
    <row r="16" spans="1:6" ht="15.6" x14ac:dyDescent="0.25">
      <c r="A16" s="7" t="s">
        <v>8</v>
      </c>
      <c r="B16" s="4" t="s">
        <v>5573</v>
      </c>
      <c r="C16" s="4" t="s">
        <v>5574</v>
      </c>
      <c r="D16" s="4" t="s">
        <v>5575</v>
      </c>
      <c r="E16" s="4">
        <v>100</v>
      </c>
      <c r="F16" s="4">
        <v>230</v>
      </c>
    </row>
    <row r="17" spans="1:6" ht="15.6" x14ac:dyDescent="0.25">
      <c r="A17" s="7" t="s">
        <v>8</v>
      </c>
      <c r="B17" s="4" t="s">
        <v>5573</v>
      </c>
      <c r="C17" s="4" t="s">
        <v>5576</v>
      </c>
      <c r="D17" s="4" t="s">
        <v>5577</v>
      </c>
      <c r="E17" s="4">
        <v>100</v>
      </c>
      <c r="F17" s="4">
        <v>230</v>
      </c>
    </row>
    <row r="18" spans="1:6" ht="15.6" x14ac:dyDescent="0.25">
      <c r="A18" s="7" t="s">
        <v>8</v>
      </c>
      <c r="B18" s="4" t="s">
        <v>5573</v>
      </c>
      <c r="C18" s="4" t="s">
        <v>5578</v>
      </c>
      <c r="D18" s="4" t="s">
        <v>5579</v>
      </c>
      <c r="E18" s="4">
        <v>100</v>
      </c>
      <c r="F18" s="4">
        <v>230</v>
      </c>
    </row>
    <row r="19" spans="1:6" ht="15.6" x14ac:dyDescent="0.25">
      <c r="A19" s="7" t="s">
        <v>8</v>
      </c>
      <c r="B19" s="4" t="s">
        <v>5549</v>
      </c>
      <c r="C19" s="4" t="s">
        <v>5580</v>
      </c>
      <c r="D19" s="4" t="s">
        <v>5581</v>
      </c>
      <c r="E19" s="4">
        <v>80</v>
      </c>
      <c r="F19" s="4">
        <v>280</v>
      </c>
    </row>
    <row r="20" spans="1:6" ht="15.6" x14ac:dyDescent="0.25">
      <c r="A20" s="7" t="s">
        <v>9</v>
      </c>
      <c r="B20" s="4" t="s">
        <v>5546</v>
      </c>
      <c r="C20" s="4" t="s">
        <v>5582</v>
      </c>
      <c r="D20" s="4" t="s">
        <v>5583</v>
      </c>
      <c r="E20" s="4">
        <v>100</v>
      </c>
      <c r="F20" s="4">
        <v>480</v>
      </c>
    </row>
    <row r="21" spans="1:6" ht="15.6" x14ac:dyDescent="0.25">
      <c r="A21" s="7" t="s">
        <v>9</v>
      </c>
      <c r="B21" s="4" t="s">
        <v>5546</v>
      </c>
      <c r="C21" s="4" t="s">
        <v>2993</v>
      </c>
      <c r="D21" s="4" t="s">
        <v>5584</v>
      </c>
      <c r="E21" s="4">
        <v>80</v>
      </c>
      <c r="F21" s="4">
        <v>1080</v>
      </c>
    </row>
    <row r="22" spans="1:6" ht="15.6" x14ac:dyDescent="0.25">
      <c r="A22" s="7" t="s">
        <v>9</v>
      </c>
      <c r="B22" s="4" t="s">
        <v>5546</v>
      </c>
      <c r="C22" s="4" t="s">
        <v>5547</v>
      </c>
      <c r="D22" s="4" t="s">
        <v>5548</v>
      </c>
      <c r="E22" s="4">
        <v>120</v>
      </c>
      <c r="F22" s="4">
        <v>690</v>
      </c>
    </row>
    <row r="23" spans="1:6" ht="15.6" x14ac:dyDescent="0.25">
      <c r="A23" s="7" t="s">
        <v>9</v>
      </c>
      <c r="B23" s="4" t="s">
        <v>5585</v>
      </c>
      <c r="C23" s="4" t="s">
        <v>5586</v>
      </c>
      <c r="D23" s="4" t="s">
        <v>5587</v>
      </c>
      <c r="E23" s="4">
        <v>180</v>
      </c>
      <c r="F23" s="4">
        <v>580</v>
      </c>
    </row>
    <row r="24" spans="1:6" ht="15.6" x14ac:dyDescent="0.25">
      <c r="A24" s="7" t="s">
        <v>9</v>
      </c>
      <c r="B24" s="4" t="s">
        <v>5588</v>
      </c>
      <c r="C24" s="4" t="s">
        <v>5589</v>
      </c>
      <c r="D24" s="4" t="s">
        <v>5590</v>
      </c>
      <c r="E24" s="4">
        <v>80</v>
      </c>
      <c r="F24" s="4">
        <v>120</v>
      </c>
    </row>
    <row r="25" spans="1:6" ht="15.6" x14ac:dyDescent="0.25">
      <c r="A25" s="7" t="s">
        <v>9</v>
      </c>
      <c r="B25" s="4" t="s">
        <v>5546</v>
      </c>
      <c r="C25" s="4" t="s">
        <v>5591</v>
      </c>
      <c r="D25" s="4" t="s">
        <v>5592</v>
      </c>
      <c r="E25" s="4">
        <v>100</v>
      </c>
      <c r="F25" s="4">
        <v>480</v>
      </c>
    </row>
    <row r="26" spans="1:6" ht="15.6" x14ac:dyDescent="0.25">
      <c r="A26" s="7" t="s">
        <v>9</v>
      </c>
      <c r="B26" s="4" t="s">
        <v>5549</v>
      </c>
      <c r="C26" s="4" t="s">
        <v>5550</v>
      </c>
      <c r="D26" s="4" t="s">
        <v>5551</v>
      </c>
      <c r="E26" s="4">
        <v>60</v>
      </c>
      <c r="F26" s="4">
        <v>150</v>
      </c>
    </row>
    <row r="27" spans="1:6" ht="15.6" x14ac:dyDescent="0.25">
      <c r="A27" s="7" t="s">
        <v>9</v>
      </c>
      <c r="B27" s="4" t="s">
        <v>5549</v>
      </c>
      <c r="C27" s="4" t="s">
        <v>5552</v>
      </c>
      <c r="D27" s="4" t="s">
        <v>5553</v>
      </c>
      <c r="E27" s="4">
        <v>100</v>
      </c>
      <c r="F27" s="4">
        <v>150</v>
      </c>
    </row>
    <row r="28" spans="1:6" ht="15.6" x14ac:dyDescent="0.25">
      <c r="A28" s="7" t="s">
        <v>9</v>
      </c>
      <c r="B28" s="4" t="s">
        <v>5549</v>
      </c>
      <c r="C28" s="4" t="s">
        <v>5554</v>
      </c>
      <c r="D28" s="4" t="s">
        <v>5555</v>
      </c>
      <c r="E28" s="4">
        <v>100</v>
      </c>
      <c r="F28" s="4">
        <v>150</v>
      </c>
    </row>
    <row r="29" spans="1:6" ht="15.6" x14ac:dyDescent="0.25">
      <c r="A29" s="7" t="s">
        <v>9</v>
      </c>
      <c r="B29" s="4" t="s">
        <v>5549</v>
      </c>
      <c r="C29" s="4" t="s">
        <v>4657</v>
      </c>
      <c r="D29" s="4" t="s">
        <v>5556</v>
      </c>
      <c r="E29" s="4">
        <v>100</v>
      </c>
      <c r="F29" s="4">
        <v>150</v>
      </c>
    </row>
    <row r="30" spans="1:6" ht="15.6" x14ac:dyDescent="0.25">
      <c r="A30" s="7" t="s">
        <v>9</v>
      </c>
      <c r="B30" s="4" t="s">
        <v>5588</v>
      </c>
      <c r="C30" s="4" t="s">
        <v>5593</v>
      </c>
      <c r="D30" s="4" t="s">
        <v>5594</v>
      </c>
      <c r="E30" s="4"/>
      <c r="F30" s="4"/>
    </row>
    <row r="31" spans="1:6" ht="15.6" x14ac:dyDescent="0.25">
      <c r="A31" s="7" t="s">
        <v>3</v>
      </c>
      <c r="B31" s="4" t="s">
        <v>5543</v>
      </c>
      <c r="C31" s="4" t="s">
        <v>5595</v>
      </c>
      <c r="D31" s="4" t="s">
        <v>5596</v>
      </c>
      <c r="E31" s="4">
        <v>380</v>
      </c>
      <c r="F31" s="4">
        <v>980</v>
      </c>
    </row>
    <row r="32" spans="1:6" ht="15.6" x14ac:dyDescent="0.25">
      <c r="A32" s="7" t="s">
        <v>3</v>
      </c>
      <c r="B32" s="4" t="s">
        <v>5543</v>
      </c>
      <c r="C32" s="4" t="s">
        <v>5597</v>
      </c>
      <c r="D32" s="4" t="s">
        <v>5598</v>
      </c>
      <c r="E32" s="4">
        <v>380</v>
      </c>
      <c r="F32" s="4">
        <v>1280</v>
      </c>
    </row>
    <row r="33" spans="1:6" ht="15.6" x14ac:dyDescent="0.25">
      <c r="A33" s="7" t="s">
        <v>3</v>
      </c>
      <c r="B33" s="4" t="s">
        <v>5543</v>
      </c>
      <c r="C33" s="4" t="s">
        <v>5599</v>
      </c>
      <c r="D33" s="4" t="s">
        <v>5600</v>
      </c>
      <c r="E33" s="4">
        <v>380</v>
      </c>
      <c r="F33" s="4">
        <v>1280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14</v>
      </c>
      <c r="B2" s="4" t="s">
        <v>5601</v>
      </c>
      <c r="C2" s="4" t="s">
        <v>5602</v>
      </c>
      <c r="D2" s="4" t="s">
        <v>5603</v>
      </c>
      <c r="E2" s="4">
        <v>80</v>
      </c>
      <c r="F2" s="4">
        <v>120</v>
      </c>
    </row>
    <row r="3" spans="1:6" ht="15.6" x14ac:dyDescent="0.25">
      <c r="A3" s="7" t="s">
        <v>8</v>
      </c>
      <c r="B3" s="4" t="s">
        <v>5601</v>
      </c>
      <c r="C3" s="4" t="s">
        <v>5604</v>
      </c>
      <c r="D3" s="4" t="s">
        <v>5605</v>
      </c>
      <c r="E3" s="4">
        <v>80</v>
      </c>
      <c r="F3" s="4">
        <v>180</v>
      </c>
    </row>
    <row r="4" spans="1:6" ht="15.6" x14ac:dyDescent="0.25">
      <c r="A4" s="7" t="s">
        <v>8</v>
      </c>
      <c r="B4" s="4" t="s">
        <v>5601</v>
      </c>
      <c r="C4" s="4" t="s">
        <v>5606</v>
      </c>
      <c r="D4" s="4" t="s">
        <v>5607</v>
      </c>
      <c r="E4" s="4">
        <v>80</v>
      </c>
      <c r="F4" s="4">
        <v>220</v>
      </c>
    </row>
    <row r="5" spans="1:6" ht="15.6" x14ac:dyDescent="0.25">
      <c r="A5" s="7" t="s">
        <v>8</v>
      </c>
      <c r="B5" s="4" t="s">
        <v>5608</v>
      </c>
      <c r="C5" s="4" t="s">
        <v>5609</v>
      </c>
      <c r="D5" s="4" t="s">
        <v>5610</v>
      </c>
      <c r="E5" s="4">
        <v>100</v>
      </c>
      <c r="F5" s="4">
        <v>100</v>
      </c>
    </row>
    <row r="6" spans="1:6" ht="15.6" x14ac:dyDescent="0.25">
      <c r="A6" s="7" t="s">
        <v>8</v>
      </c>
      <c r="B6" s="4" t="s">
        <v>5601</v>
      </c>
      <c r="C6" s="4" t="s">
        <v>5611</v>
      </c>
      <c r="D6" s="4" t="s">
        <v>5612</v>
      </c>
      <c r="E6" s="4">
        <v>80</v>
      </c>
      <c r="F6" s="4">
        <v>300</v>
      </c>
    </row>
    <row r="7" spans="1:6" ht="15.6" x14ac:dyDescent="0.25">
      <c r="A7" s="7" t="s">
        <v>8</v>
      </c>
      <c r="B7" s="4" t="s">
        <v>5601</v>
      </c>
      <c r="C7" s="4" t="s">
        <v>5613</v>
      </c>
      <c r="D7" s="4" t="s">
        <v>5614</v>
      </c>
      <c r="E7" s="4">
        <v>80</v>
      </c>
      <c r="F7" s="4">
        <v>280</v>
      </c>
    </row>
    <row r="8" spans="1:6" ht="15.6" x14ac:dyDescent="0.25">
      <c r="A8" s="7" t="s">
        <v>8</v>
      </c>
      <c r="B8" s="4" t="s">
        <v>5601</v>
      </c>
      <c r="C8" s="4" t="s">
        <v>5615</v>
      </c>
      <c r="D8" s="4" t="s">
        <v>5616</v>
      </c>
      <c r="E8" s="4">
        <v>80</v>
      </c>
      <c r="F8" s="4">
        <v>280</v>
      </c>
    </row>
    <row r="9" spans="1:6" ht="15.6" x14ac:dyDescent="0.25">
      <c r="A9" s="7" t="s">
        <v>8</v>
      </c>
      <c r="B9" s="4" t="s">
        <v>5601</v>
      </c>
      <c r="C9" s="4" t="s">
        <v>5617</v>
      </c>
      <c r="D9" s="4" t="s">
        <v>5618</v>
      </c>
      <c r="E9" s="4">
        <v>80</v>
      </c>
      <c r="F9" s="4">
        <v>180</v>
      </c>
    </row>
    <row r="10" spans="1:6" ht="15.6" x14ac:dyDescent="0.25">
      <c r="A10" s="7" t="s">
        <v>8</v>
      </c>
      <c r="B10" s="4" t="s">
        <v>5601</v>
      </c>
      <c r="C10" s="4" t="s">
        <v>5619</v>
      </c>
      <c r="D10" s="4" t="s">
        <v>5620</v>
      </c>
      <c r="E10" s="4">
        <v>80</v>
      </c>
      <c r="F10" s="4">
        <v>150</v>
      </c>
    </row>
    <row r="11" spans="1:6" ht="15.6" x14ac:dyDescent="0.25">
      <c r="A11" s="7" t="s">
        <v>8</v>
      </c>
      <c r="B11" s="4" t="s">
        <v>5608</v>
      </c>
      <c r="C11" s="4" t="s">
        <v>5621</v>
      </c>
      <c r="D11" s="4" t="s">
        <v>5622</v>
      </c>
      <c r="E11" s="4">
        <v>50</v>
      </c>
      <c r="F11" s="4">
        <v>120</v>
      </c>
    </row>
    <row r="12" spans="1:6" ht="15.6" x14ac:dyDescent="0.25">
      <c r="A12" s="7" t="s">
        <v>8</v>
      </c>
      <c r="B12" s="4" t="s">
        <v>5601</v>
      </c>
      <c r="C12" s="4" t="s">
        <v>5623</v>
      </c>
      <c r="D12" s="4" t="s">
        <v>5624</v>
      </c>
      <c r="E12" s="4">
        <v>80</v>
      </c>
      <c r="F12" s="4">
        <v>220</v>
      </c>
    </row>
    <row r="13" spans="1:6" ht="15.6" x14ac:dyDescent="0.25">
      <c r="A13" s="7" t="s">
        <v>8</v>
      </c>
      <c r="B13" s="4" t="s">
        <v>5601</v>
      </c>
      <c r="C13" s="4" t="s">
        <v>5625</v>
      </c>
      <c r="D13" s="4" t="s">
        <v>5626</v>
      </c>
      <c r="E13" s="4">
        <v>50</v>
      </c>
      <c r="F13" s="4">
        <v>100</v>
      </c>
    </row>
    <row r="14" spans="1:6" ht="15.6" x14ac:dyDescent="0.25">
      <c r="A14" s="7" t="s">
        <v>8</v>
      </c>
      <c r="B14" s="4" t="s">
        <v>5608</v>
      </c>
      <c r="C14" s="4" t="s">
        <v>5627</v>
      </c>
      <c r="D14" s="4" t="s">
        <v>5628</v>
      </c>
      <c r="E14" s="4">
        <v>100</v>
      </c>
      <c r="F14" s="4">
        <v>100</v>
      </c>
    </row>
    <row r="15" spans="1:6" ht="15.6" x14ac:dyDescent="0.25">
      <c r="A15" s="7" t="s">
        <v>8</v>
      </c>
      <c r="B15" s="4" t="s">
        <v>5608</v>
      </c>
      <c r="C15" s="4" t="s">
        <v>5629</v>
      </c>
      <c r="D15" s="4" t="s">
        <v>5630</v>
      </c>
      <c r="E15" s="4">
        <v>100</v>
      </c>
      <c r="F15" s="4">
        <v>100</v>
      </c>
    </row>
    <row r="16" spans="1:6" ht="15.6" x14ac:dyDescent="0.25">
      <c r="A16" s="7" t="s">
        <v>8</v>
      </c>
      <c r="B16" s="4" t="s">
        <v>5608</v>
      </c>
      <c r="C16" s="4" t="s">
        <v>5631</v>
      </c>
      <c r="D16" s="4" t="s">
        <v>5632</v>
      </c>
      <c r="E16" s="4">
        <v>100</v>
      </c>
      <c r="F16" s="4">
        <v>100</v>
      </c>
    </row>
    <row r="17" spans="1:6" ht="15.6" x14ac:dyDescent="0.25">
      <c r="A17" s="7" t="s">
        <v>3</v>
      </c>
      <c r="B17" s="4" t="s">
        <v>5633</v>
      </c>
      <c r="C17" s="4" t="s">
        <v>5634</v>
      </c>
      <c r="D17" s="4" t="s">
        <v>5635</v>
      </c>
      <c r="E17" s="4">
        <v>380</v>
      </c>
      <c r="F17" s="4">
        <v>1999</v>
      </c>
    </row>
    <row r="18" spans="1:6" ht="15.6" x14ac:dyDescent="0.25">
      <c r="A18" s="7" t="s">
        <v>3</v>
      </c>
      <c r="B18" s="4" t="s">
        <v>5636</v>
      </c>
      <c r="C18" s="4" t="s">
        <v>5637</v>
      </c>
      <c r="D18" s="4" t="s">
        <v>5638</v>
      </c>
      <c r="E18" s="4">
        <v>50</v>
      </c>
      <c r="F18" s="4">
        <v>50</v>
      </c>
    </row>
    <row r="19" spans="1:6" ht="15.6" x14ac:dyDescent="0.25">
      <c r="A19" s="7" t="s">
        <v>3</v>
      </c>
      <c r="B19" s="4" t="s">
        <v>5636</v>
      </c>
      <c r="C19" s="4" t="s">
        <v>5639</v>
      </c>
      <c r="D19" s="4" t="s">
        <v>5640</v>
      </c>
      <c r="E19" s="4">
        <v>80</v>
      </c>
      <c r="F19" s="4">
        <v>80</v>
      </c>
    </row>
    <row r="20" spans="1:6" ht="15.6" x14ac:dyDescent="0.25">
      <c r="A20" s="7" t="s">
        <v>3</v>
      </c>
      <c r="B20" s="4" t="s">
        <v>5636</v>
      </c>
      <c r="C20" s="4" t="s">
        <v>5641</v>
      </c>
      <c r="D20" s="4" t="s">
        <v>5642</v>
      </c>
      <c r="E20" s="4">
        <v>80</v>
      </c>
      <c r="F20" s="4">
        <v>80</v>
      </c>
    </row>
    <row r="21" spans="1:6" ht="15.6" x14ac:dyDescent="0.25">
      <c r="A21" s="7" t="s">
        <v>3</v>
      </c>
      <c r="B21" s="4" t="s">
        <v>5636</v>
      </c>
      <c r="C21" s="4" t="s">
        <v>5643</v>
      </c>
      <c r="D21" s="4" t="s">
        <v>5644</v>
      </c>
      <c r="E21" s="4">
        <v>60</v>
      </c>
      <c r="F21" s="4">
        <v>60</v>
      </c>
    </row>
    <row r="22" spans="1:6" ht="15.6" x14ac:dyDescent="0.25">
      <c r="A22" s="7" t="s">
        <v>3</v>
      </c>
      <c r="B22" s="4" t="s">
        <v>5636</v>
      </c>
      <c r="C22" s="4" t="s">
        <v>5645</v>
      </c>
      <c r="D22" s="4" t="s">
        <v>5646</v>
      </c>
      <c r="E22" s="4">
        <v>60</v>
      </c>
      <c r="F22" s="4">
        <v>60</v>
      </c>
    </row>
    <row r="23" spans="1:6" ht="15.6" x14ac:dyDescent="0.25">
      <c r="A23" s="7" t="s">
        <v>9</v>
      </c>
      <c r="B23" s="4" t="s">
        <v>5601</v>
      </c>
      <c r="C23" s="4" t="s">
        <v>5647</v>
      </c>
      <c r="D23" s="4" t="s">
        <v>5648</v>
      </c>
      <c r="E23" s="4">
        <v>80</v>
      </c>
      <c r="F23" s="4">
        <v>160</v>
      </c>
    </row>
    <row r="24" spans="1:6" ht="15.6" x14ac:dyDescent="0.25">
      <c r="A24" s="7" t="s">
        <v>9</v>
      </c>
      <c r="B24" s="4" t="s">
        <v>5601</v>
      </c>
      <c r="C24" s="4" t="s">
        <v>5602</v>
      </c>
      <c r="D24" s="4" t="s">
        <v>5603</v>
      </c>
      <c r="E24" s="4">
        <v>80</v>
      </c>
      <c r="F24" s="4">
        <v>120</v>
      </c>
    </row>
    <row r="25" spans="1:6" ht="15.6" x14ac:dyDescent="0.25">
      <c r="A25" s="7" t="s">
        <v>9</v>
      </c>
      <c r="B25" s="4" t="s">
        <v>5608</v>
      </c>
      <c r="C25" s="4" t="s">
        <v>5649</v>
      </c>
      <c r="D25" s="4" t="s">
        <v>5650</v>
      </c>
      <c r="E25" s="4">
        <v>80</v>
      </c>
      <c r="F25" s="4">
        <v>150</v>
      </c>
    </row>
    <row r="26" spans="1:6" ht="15.6" x14ac:dyDescent="0.25">
      <c r="A26" s="7" t="s">
        <v>10</v>
      </c>
      <c r="B26" s="4" t="s">
        <v>5601</v>
      </c>
      <c r="C26" s="4" t="s">
        <v>2354</v>
      </c>
      <c r="D26" s="4" t="s">
        <v>5651</v>
      </c>
      <c r="E26" s="4">
        <v>80</v>
      </c>
      <c r="F26" s="4">
        <v>280</v>
      </c>
    </row>
    <row r="27" spans="1:6" ht="15.6" x14ac:dyDescent="0.25">
      <c r="A27" s="7" t="s">
        <v>10</v>
      </c>
      <c r="B27" s="4" t="s">
        <v>5601</v>
      </c>
      <c r="C27" s="4" t="s">
        <v>5652</v>
      </c>
      <c r="D27" s="4" t="s">
        <v>5653</v>
      </c>
      <c r="E27" s="4">
        <v>80</v>
      </c>
      <c r="F27" s="4">
        <v>480</v>
      </c>
    </row>
    <row r="28" spans="1:6" ht="15.6" x14ac:dyDescent="0.25">
      <c r="A28" s="7" t="s">
        <v>11</v>
      </c>
      <c r="B28" s="4" t="s">
        <v>5608</v>
      </c>
      <c r="C28" s="4" t="s">
        <v>5654</v>
      </c>
      <c r="D28" s="4" t="s">
        <v>5655</v>
      </c>
      <c r="E28" s="4">
        <v>100</v>
      </c>
      <c r="F28" s="4">
        <v>100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5656</v>
      </c>
      <c r="C2" s="4" t="s">
        <v>5657</v>
      </c>
      <c r="D2" s="4" t="s">
        <v>5658</v>
      </c>
      <c r="E2" s="4">
        <v>150</v>
      </c>
      <c r="F2" s="4">
        <v>320</v>
      </c>
    </row>
    <row r="3" spans="1:6" ht="15.6" x14ac:dyDescent="0.25">
      <c r="A3" s="7" t="s">
        <v>3</v>
      </c>
      <c r="B3" s="4" t="s">
        <v>5659</v>
      </c>
      <c r="C3" s="4" t="s">
        <v>5660</v>
      </c>
      <c r="D3" s="4" t="s">
        <v>5661</v>
      </c>
      <c r="E3" s="4">
        <v>120</v>
      </c>
      <c r="F3" s="4">
        <v>180</v>
      </c>
    </row>
    <row r="4" spans="1:6" ht="15.6" x14ac:dyDescent="0.25">
      <c r="A4" s="7" t="s">
        <v>3</v>
      </c>
      <c r="B4" s="4" t="s">
        <v>5662</v>
      </c>
      <c r="C4" s="4" t="s">
        <v>5663</v>
      </c>
      <c r="D4" s="4" t="s">
        <v>5664</v>
      </c>
      <c r="E4" s="4">
        <v>100</v>
      </c>
      <c r="F4" s="4">
        <v>380</v>
      </c>
    </row>
    <row r="5" spans="1:6" ht="15.6" x14ac:dyDescent="0.25">
      <c r="A5" s="7" t="s">
        <v>14</v>
      </c>
      <c r="B5" s="4" t="s">
        <v>5665</v>
      </c>
      <c r="C5" s="4" t="s">
        <v>5666</v>
      </c>
      <c r="D5" s="4" t="s">
        <v>5667</v>
      </c>
      <c r="E5" s="4">
        <v>80</v>
      </c>
      <c r="F5" s="4">
        <v>280</v>
      </c>
    </row>
    <row r="6" spans="1:6" ht="15.6" x14ac:dyDescent="0.25">
      <c r="A6" s="7" t="s">
        <v>14</v>
      </c>
      <c r="B6" s="4" t="s">
        <v>5668</v>
      </c>
      <c r="C6" s="4" t="s">
        <v>5669</v>
      </c>
      <c r="D6" s="4" t="s">
        <v>5670</v>
      </c>
      <c r="E6" s="4">
        <v>80</v>
      </c>
      <c r="F6" s="4">
        <v>500</v>
      </c>
    </row>
    <row r="7" spans="1:6" ht="15.6" x14ac:dyDescent="0.25">
      <c r="A7" s="7" t="s">
        <v>14</v>
      </c>
      <c r="B7" s="4" t="s">
        <v>5668</v>
      </c>
      <c r="C7" s="4" t="s">
        <v>5671</v>
      </c>
      <c r="D7" s="4" t="s">
        <v>5672</v>
      </c>
      <c r="E7" s="4">
        <v>120</v>
      </c>
      <c r="F7" s="4">
        <v>690</v>
      </c>
    </row>
    <row r="8" spans="1:6" ht="15.6" x14ac:dyDescent="0.25">
      <c r="A8" s="7" t="s">
        <v>9</v>
      </c>
      <c r="B8" s="4" t="s">
        <v>5665</v>
      </c>
      <c r="C8" s="4" t="s">
        <v>5666</v>
      </c>
      <c r="D8" s="4" t="s">
        <v>5667</v>
      </c>
      <c r="E8" s="4">
        <v>80</v>
      </c>
      <c r="F8" s="4">
        <v>280</v>
      </c>
    </row>
    <row r="9" spans="1:6" ht="15.6" x14ac:dyDescent="0.25">
      <c r="A9" s="7" t="s">
        <v>9</v>
      </c>
      <c r="B9" s="4" t="s">
        <v>5673</v>
      </c>
      <c r="C9" s="4" t="s">
        <v>5674</v>
      </c>
      <c r="D9" s="4" t="s">
        <v>5675</v>
      </c>
      <c r="E9" s="4">
        <v>80</v>
      </c>
      <c r="F9" s="4">
        <v>380</v>
      </c>
    </row>
    <row r="10" spans="1:6" ht="15.6" x14ac:dyDescent="0.25">
      <c r="A10" s="7" t="s">
        <v>9</v>
      </c>
      <c r="B10" s="4" t="s">
        <v>5673</v>
      </c>
      <c r="C10" s="4" t="s">
        <v>998</v>
      </c>
      <c r="D10" s="4" t="s">
        <v>5676</v>
      </c>
      <c r="E10" s="4">
        <v>80</v>
      </c>
      <c r="F10" s="4">
        <v>380</v>
      </c>
    </row>
    <row r="11" spans="1:6" ht="15.6" x14ac:dyDescent="0.25">
      <c r="A11" s="7" t="s">
        <v>9</v>
      </c>
      <c r="B11" s="4" t="s">
        <v>5668</v>
      </c>
      <c r="C11" s="4" t="s">
        <v>5677</v>
      </c>
      <c r="D11" s="4" t="s">
        <v>5678</v>
      </c>
      <c r="E11" s="4">
        <v>80</v>
      </c>
      <c r="F11" s="4">
        <v>720</v>
      </c>
    </row>
    <row r="12" spans="1:6" ht="15.6" x14ac:dyDescent="0.25">
      <c r="A12" s="7" t="s">
        <v>9</v>
      </c>
      <c r="B12" s="4" t="s">
        <v>5668</v>
      </c>
      <c r="C12" s="4" t="s">
        <v>5669</v>
      </c>
      <c r="D12" s="4" t="s">
        <v>5670</v>
      </c>
      <c r="E12" s="4">
        <v>80</v>
      </c>
      <c r="F12" s="4">
        <v>500</v>
      </c>
    </row>
    <row r="13" spans="1:6" ht="15.6" x14ac:dyDescent="0.25">
      <c r="A13" s="7" t="s">
        <v>9</v>
      </c>
      <c r="B13" s="4" t="s">
        <v>5668</v>
      </c>
      <c r="C13" s="4" t="s">
        <v>5671</v>
      </c>
      <c r="D13" s="4" t="s">
        <v>5672</v>
      </c>
      <c r="E13" s="4">
        <v>120</v>
      </c>
      <c r="F13" s="4">
        <v>690</v>
      </c>
    </row>
    <row r="14" spans="1:6" ht="15.6" x14ac:dyDescent="0.25">
      <c r="A14" s="7" t="s">
        <v>9</v>
      </c>
      <c r="B14" s="4" t="s">
        <v>5679</v>
      </c>
      <c r="C14" s="4" t="s">
        <v>5680</v>
      </c>
      <c r="D14" s="4" t="s">
        <v>5681</v>
      </c>
      <c r="E14" s="4">
        <v>260</v>
      </c>
      <c r="F14" s="4">
        <v>360</v>
      </c>
    </row>
    <row r="15" spans="1:6" ht="15.6" x14ac:dyDescent="0.25">
      <c r="A15" s="7" t="s">
        <v>10</v>
      </c>
      <c r="B15" s="4" t="s">
        <v>5682</v>
      </c>
      <c r="C15" s="4" t="s">
        <v>5683</v>
      </c>
      <c r="D15" s="4" t="s">
        <v>5684</v>
      </c>
      <c r="E15" s="4">
        <v>153</v>
      </c>
      <c r="F15" s="4">
        <v>480</v>
      </c>
    </row>
    <row r="16" spans="1:6" ht="15.6" x14ac:dyDescent="0.25">
      <c r="A16" s="7" t="s">
        <v>10</v>
      </c>
      <c r="B16" s="4" t="s">
        <v>5665</v>
      </c>
      <c r="C16" s="4" t="s">
        <v>2343</v>
      </c>
      <c r="D16" s="4" t="s">
        <v>5685</v>
      </c>
      <c r="E16" s="4">
        <v>180</v>
      </c>
      <c r="F16" s="4">
        <v>880</v>
      </c>
    </row>
    <row r="17" spans="1:6" ht="15.6" x14ac:dyDescent="0.25">
      <c r="A17" s="7" t="s">
        <v>10</v>
      </c>
      <c r="B17" s="4" t="s">
        <v>5668</v>
      </c>
      <c r="C17" s="4" t="s">
        <v>5686</v>
      </c>
      <c r="D17" s="4" t="s">
        <v>5687</v>
      </c>
      <c r="E17" s="4">
        <v>80</v>
      </c>
      <c r="F17" s="4">
        <v>960</v>
      </c>
    </row>
    <row r="18" spans="1:6" ht="15.6" x14ac:dyDescent="0.25">
      <c r="A18" s="7" t="s">
        <v>8</v>
      </c>
      <c r="B18" s="4" t="s">
        <v>5665</v>
      </c>
      <c r="C18" s="4" t="s">
        <v>5688</v>
      </c>
      <c r="D18" s="4" t="s">
        <v>5689</v>
      </c>
      <c r="E18" s="4">
        <v>80</v>
      </c>
      <c r="F18" s="4">
        <v>700</v>
      </c>
    </row>
    <row r="19" spans="1:6" ht="15.6" x14ac:dyDescent="0.25">
      <c r="A19" s="7" t="s">
        <v>8</v>
      </c>
      <c r="B19" s="4" t="s">
        <v>5668</v>
      </c>
      <c r="C19" s="4" t="s">
        <v>5690</v>
      </c>
      <c r="D19" s="4" t="s">
        <v>5691</v>
      </c>
      <c r="E19" s="4">
        <v>80</v>
      </c>
      <c r="F19" s="4">
        <v>720</v>
      </c>
    </row>
    <row r="20" spans="1:6" ht="15.6" x14ac:dyDescent="0.25">
      <c r="A20" s="7" t="s">
        <v>8</v>
      </c>
      <c r="B20" s="4" t="s">
        <v>5668</v>
      </c>
      <c r="C20" s="4" t="s">
        <v>5692</v>
      </c>
      <c r="D20" s="4" t="s">
        <v>5693</v>
      </c>
      <c r="E20" s="4">
        <v>80</v>
      </c>
      <c r="F20" s="4">
        <v>500</v>
      </c>
    </row>
    <row r="21" spans="1:6" ht="15.6" x14ac:dyDescent="0.25">
      <c r="A21" s="7" t="s">
        <v>8</v>
      </c>
      <c r="B21" s="4" t="s">
        <v>5665</v>
      </c>
      <c r="C21" s="4" t="s">
        <v>5694</v>
      </c>
      <c r="D21" s="4" t="s">
        <v>5695</v>
      </c>
      <c r="E21" s="4">
        <v>80</v>
      </c>
      <c r="F21" s="4">
        <v>120</v>
      </c>
    </row>
    <row r="22" spans="1:6" ht="15.6" x14ac:dyDescent="0.25">
      <c r="A22" s="7" t="s">
        <v>8</v>
      </c>
      <c r="B22" s="4" t="s">
        <v>5668</v>
      </c>
      <c r="C22" s="4" t="s">
        <v>5696</v>
      </c>
      <c r="D22" s="4" t="s">
        <v>5697</v>
      </c>
      <c r="E22" s="4">
        <v>80</v>
      </c>
      <c r="F22" s="4">
        <v>1460</v>
      </c>
    </row>
    <row r="23" spans="1:6" ht="15.6" x14ac:dyDescent="0.25">
      <c r="A23" s="7" t="s">
        <v>8</v>
      </c>
      <c r="B23" s="4" t="s">
        <v>5673</v>
      </c>
      <c r="C23" s="4" t="s">
        <v>5698</v>
      </c>
      <c r="D23" s="4" t="s">
        <v>5699</v>
      </c>
      <c r="E23" s="4">
        <v>180</v>
      </c>
      <c r="F23" s="4">
        <v>580</v>
      </c>
    </row>
    <row r="24" spans="1:6" ht="15.6" x14ac:dyDescent="0.25">
      <c r="A24" s="7" t="s">
        <v>8</v>
      </c>
      <c r="B24" s="4" t="s">
        <v>5668</v>
      </c>
      <c r="C24" s="4" t="s">
        <v>5700</v>
      </c>
      <c r="D24" s="4" t="s">
        <v>5701</v>
      </c>
      <c r="E24" s="4">
        <v>80</v>
      </c>
      <c r="F24" s="4">
        <v>500</v>
      </c>
    </row>
    <row r="25" spans="1:6" ht="15.6" x14ac:dyDescent="0.25">
      <c r="A25" s="7" t="s">
        <v>8</v>
      </c>
      <c r="B25" s="4" t="s">
        <v>5665</v>
      </c>
      <c r="C25" s="4" t="s">
        <v>5702</v>
      </c>
      <c r="D25" s="4" t="s">
        <v>5703</v>
      </c>
      <c r="E25" s="4">
        <v>80</v>
      </c>
      <c r="F25" s="4">
        <v>120</v>
      </c>
    </row>
    <row r="26" spans="1:6" ht="15.6" x14ac:dyDescent="0.25">
      <c r="A26" s="7" t="s">
        <v>8</v>
      </c>
      <c r="B26" s="4" t="s">
        <v>5668</v>
      </c>
      <c r="C26" s="4" t="s">
        <v>5704</v>
      </c>
      <c r="D26" s="4" t="s">
        <v>5705</v>
      </c>
      <c r="E26" s="4">
        <v>80</v>
      </c>
      <c r="F26" s="4">
        <v>960</v>
      </c>
    </row>
    <row r="27" spans="1:6" ht="15.6" x14ac:dyDescent="0.25">
      <c r="A27" s="7" t="s">
        <v>8</v>
      </c>
      <c r="B27" s="4" t="s">
        <v>5662</v>
      </c>
      <c r="C27" s="4" t="s">
        <v>5706</v>
      </c>
      <c r="D27" s="4" t="s">
        <v>5707</v>
      </c>
      <c r="E27" s="4">
        <v>80</v>
      </c>
      <c r="F27" s="4">
        <v>400</v>
      </c>
    </row>
    <row r="28" spans="1:6" ht="15.6" x14ac:dyDescent="0.25">
      <c r="A28" s="7" t="s">
        <v>11</v>
      </c>
      <c r="B28" s="4" t="s">
        <v>5668</v>
      </c>
      <c r="C28" s="4" t="s">
        <v>5708</v>
      </c>
      <c r="D28" s="4" t="s">
        <v>5709</v>
      </c>
      <c r="E28" s="4">
        <v>80</v>
      </c>
      <c r="F28" s="4">
        <v>960</v>
      </c>
    </row>
    <row r="29" spans="1:6" ht="15.6" x14ac:dyDescent="0.25">
      <c r="A29" s="7" t="s">
        <v>11</v>
      </c>
      <c r="B29" s="4" t="s">
        <v>5710</v>
      </c>
      <c r="C29" s="4" t="s">
        <v>5711</v>
      </c>
      <c r="D29" s="4" t="s">
        <v>5712</v>
      </c>
      <c r="E29" s="4">
        <v>20</v>
      </c>
      <c r="F29" s="4">
        <v>40</v>
      </c>
    </row>
    <row r="30" spans="1:6" ht="15.6" x14ac:dyDescent="0.25">
      <c r="A30" s="7" t="s">
        <v>11</v>
      </c>
      <c r="B30" s="4" t="s">
        <v>5668</v>
      </c>
      <c r="C30" s="4" t="s">
        <v>5713</v>
      </c>
      <c r="D30" s="4" t="s">
        <v>5714</v>
      </c>
      <c r="E30" s="4">
        <v>50</v>
      </c>
      <c r="F30" s="4">
        <v>100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14</v>
      </c>
      <c r="B2" s="4" t="s">
        <v>5715</v>
      </c>
      <c r="C2" s="4" t="s">
        <v>5716</v>
      </c>
      <c r="D2" s="4" t="s">
        <v>5717</v>
      </c>
      <c r="E2" s="4">
        <v>50</v>
      </c>
      <c r="F2" s="4">
        <v>760</v>
      </c>
    </row>
    <row r="3" spans="1:6" ht="15.6" x14ac:dyDescent="0.25">
      <c r="A3" s="7" t="s">
        <v>14</v>
      </c>
      <c r="B3" s="4" t="s">
        <v>5718</v>
      </c>
      <c r="C3" s="4" t="s">
        <v>5719</v>
      </c>
      <c r="D3" s="4" t="s">
        <v>5720</v>
      </c>
      <c r="E3" s="4">
        <v>80</v>
      </c>
      <c r="F3" s="4">
        <v>150</v>
      </c>
    </row>
    <row r="4" spans="1:6" ht="15.6" x14ac:dyDescent="0.25">
      <c r="A4" s="7" t="s">
        <v>14</v>
      </c>
      <c r="B4" s="4" t="s">
        <v>5718</v>
      </c>
      <c r="C4" s="4" t="s">
        <v>5721</v>
      </c>
      <c r="D4" s="4" t="s">
        <v>5722</v>
      </c>
      <c r="E4" s="4">
        <v>80</v>
      </c>
      <c r="F4" s="4">
        <v>150</v>
      </c>
    </row>
    <row r="5" spans="1:6" ht="15.6" x14ac:dyDescent="0.25">
      <c r="A5" s="7" t="s">
        <v>14</v>
      </c>
      <c r="B5" s="4" t="s">
        <v>5723</v>
      </c>
      <c r="C5" s="4" t="s">
        <v>5724</v>
      </c>
      <c r="D5" s="4" t="s">
        <v>5725</v>
      </c>
      <c r="E5" s="4">
        <v>80</v>
      </c>
      <c r="F5" s="4">
        <v>880</v>
      </c>
    </row>
    <row r="6" spans="1:6" ht="15.6" x14ac:dyDescent="0.25">
      <c r="A6" s="7" t="s">
        <v>14</v>
      </c>
      <c r="B6" s="4" t="s">
        <v>5723</v>
      </c>
      <c r="C6" s="4" t="s">
        <v>5726</v>
      </c>
      <c r="D6" s="4" t="s">
        <v>5727</v>
      </c>
      <c r="E6" s="4">
        <v>48</v>
      </c>
      <c r="F6" s="4">
        <v>380</v>
      </c>
    </row>
    <row r="7" spans="1:6" ht="15.6" x14ac:dyDescent="0.25">
      <c r="A7" s="7" t="s">
        <v>14</v>
      </c>
      <c r="B7" s="4" t="s">
        <v>5718</v>
      </c>
      <c r="C7" s="4" t="s">
        <v>5728</v>
      </c>
      <c r="D7" s="4" t="s">
        <v>5729</v>
      </c>
      <c r="E7" s="4">
        <v>80</v>
      </c>
      <c r="F7" s="4">
        <v>150</v>
      </c>
    </row>
    <row r="8" spans="1:6" ht="15.6" x14ac:dyDescent="0.25">
      <c r="A8" s="7" t="s">
        <v>14</v>
      </c>
      <c r="B8" s="4" t="s">
        <v>5718</v>
      </c>
      <c r="C8" s="4" t="s">
        <v>5730</v>
      </c>
      <c r="D8" s="4" t="s">
        <v>5731</v>
      </c>
      <c r="E8" s="4">
        <v>80</v>
      </c>
      <c r="F8" s="4">
        <v>150</v>
      </c>
    </row>
    <row r="9" spans="1:6" ht="15.6" x14ac:dyDescent="0.25">
      <c r="A9" s="7" t="s">
        <v>14</v>
      </c>
      <c r="B9" s="4" t="s">
        <v>5718</v>
      </c>
      <c r="C9" s="4" t="s">
        <v>5732</v>
      </c>
      <c r="D9" s="4" t="s">
        <v>5733</v>
      </c>
      <c r="E9" s="4">
        <v>80</v>
      </c>
      <c r="F9" s="4">
        <v>150</v>
      </c>
    </row>
    <row r="10" spans="1:6" ht="15.6" x14ac:dyDescent="0.25">
      <c r="A10" s="7" t="s">
        <v>12</v>
      </c>
      <c r="B10" s="4" t="s">
        <v>5734</v>
      </c>
      <c r="C10" s="4" t="s">
        <v>5735</v>
      </c>
      <c r="D10" s="4" t="s">
        <v>5736</v>
      </c>
      <c r="E10" s="4">
        <v>80</v>
      </c>
      <c r="F10" s="4">
        <v>1280</v>
      </c>
    </row>
    <row r="11" spans="1:6" ht="15.6" x14ac:dyDescent="0.25">
      <c r="A11" s="7" t="s">
        <v>8</v>
      </c>
      <c r="B11" s="4" t="s">
        <v>5723</v>
      </c>
      <c r="C11" s="4" t="s">
        <v>5737</v>
      </c>
      <c r="D11" s="4" t="s">
        <v>5738</v>
      </c>
      <c r="E11" s="4">
        <v>60</v>
      </c>
      <c r="F11" s="4">
        <v>600</v>
      </c>
    </row>
    <row r="12" spans="1:6" ht="15.6" x14ac:dyDescent="0.25">
      <c r="A12" s="7" t="s">
        <v>8</v>
      </c>
      <c r="B12" s="4" t="s">
        <v>5739</v>
      </c>
      <c r="C12" s="4" t="s">
        <v>5740</v>
      </c>
      <c r="D12" s="4" t="s">
        <v>5741</v>
      </c>
      <c r="E12" s="4">
        <v>200</v>
      </c>
      <c r="F12" s="4">
        <v>1600</v>
      </c>
    </row>
    <row r="13" spans="1:6" ht="15.6" x14ac:dyDescent="0.25">
      <c r="A13" s="7" t="s">
        <v>8</v>
      </c>
      <c r="B13" s="4" t="s">
        <v>5723</v>
      </c>
      <c r="C13" s="4" t="s">
        <v>5742</v>
      </c>
      <c r="D13" s="4" t="s">
        <v>5743</v>
      </c>
      <c r="E13" s="4">
        <v>100</v>
      </c>
      <c r="F13" s="4">
        <v>680</v>
      </c>
    </row>
    <row r="14" spans="1:6" ht="15.6" x14ac:dyDescent="0.25">
      <c r="A14" s="7" t="s">
        <v>8</v>
      </c>
      <c r="B14" s="4" t="s">
        <v>5739</v>
      </c>
      <c r="C14" s="4" t="s">
        <v>5744</v>
      </c>
      <c r="D14" s="4" t="s">
        <v>5745</v>
      </c>
      <c r="E14" s="4"/>
      <c r="F14" s="4"/>
    </row>
    <row r="15" spans="1:6" ht="15.6" x14ac:dyDescent="0.25">
      <c r="A15" s="7" t="s">
        <v>8</v>
      </c>
      <c r="B15" s="4" t="s">
        <v>5715</v>
      </c>
      <c r="C15" s="4" t="s">
        <v>5746</v>
      </c>
      <c r="D15" s="4" t="s">
        <v>5747</v>
      </c>
      <c r="E15" s="4">
        <v>50</v>
      </c>
      <c r="F15" s="4">
        <v>480</v>
      </c>
    </row>
    <row r="16" spans="1:6" ht="15.6" x14ac:dyDescent="0.25">
      <c r="A16" s="7" t="s">
        <v>8</v>
      </c>
      <c r="B16" s="4" t="s">
        <v>5723</v>
      </c>
      <c r="C16" s="4" t="s">
        <v>5748</v>
      </c>
      <c r="D16" s="4" t="s">
        <v>5749</v>
      </c>
      <c r="E16" s="4"/>
      <c r="F16" s="4"/>
    </row>
    <row r="17" spans="1:6" ht="15.6" x14ac:dyDescent="0.25">
      <c r="A17" s="7" t="s">
        <v>11</v>
      </c>
      <c r="B17" s="4" t="s">
        <v>5750</v>
      </c>
      <c r="C17" s="4" t="s">
        <v>5751</v>
      </c>
      <c r="D17" s="4" t="s">
        <v>5752</v>
      </c>
      <c r="E17" s="4">
        <v>30</v>
      </c>
      <c r="F17" s="4">
        <v>180</v>
      </c>
    </row>
    <row r="18" spans="1:6" ht="15.6" x14ac:dyDescent="0.25">
      <c r="A18" s="7" t="s">
        <v>11</v>
      </c>
      <c r="B18" s="4" t="s">
        <v>5753</v>
      </c>
      <c r="C18" s="4" t="s">
        <v>5753</v>
      </c>
      <c r="D18" s="4" t="s">
        <v>5754</v>
      </c>
      <c r="E18" s="4">
        <v>80</v>
      </c>
      <c r="F18" s="4">
        <v>580</v>
      </c>
    </row>
    <row r="19" spans="1:6" ht="15.6" x14ac:dyDescent="0.25">
      <c r="A19" s="7" t="s">
        <v>11</v>
      </c>
      <c r="B19" s="4" t="s">
        <v>5718</v>
      </c>
      <c r="C19" s="4" t="s">
        <v>5755</v>
      </c>
      <c r="D19" s="4" t="s">
        <v>5756</v>
      </c>
      <c r="E19" s="4">
        <v>15</v>
      </c>
      <c r="F19" s="4">
        <v>40</v>
      </c>
    </row>
    <row r="20" spans="1:6" ht="15.6" x14ac:dyDescent="0.25">
      <c r="A20" s="7" t="s">
        <v>11</v>
      </c>
      <c r="B20" s="4" t="s">
        <v>5715</v>
      </c>
      <c r="C20" s="4" t="s">
        <v>5757</v>
      </c>
      <c r="D20" s="4" t="s">
        <v>5758</v>
      </c>
      <c r="E20" s="4">
        <v>30</v>
      </c>
      <c r="F20" s="4">
        <v>199</v>
      </c>
    </row>
    <row r="21" spans="1:6" ht="15.6" x14ac:dyDescent="0.25">
      <c r="A21" s="7" t="s">
        <v>11</v>
      </c>
      <c r="B21" s="4" t="s">
        <v>5759</v>
      </c>
      <c r="C21" s="4" t="s">
        <v>5760</v>
      </c>
      <c r="D21" s="4" t="s">
        <v>5761</v>
      </c>
      <c r="E21" s="4">
        <v>20</v>
      </c>
      <c r="F21" s="4">
        <v>120</v>
      </c>
    </row>
    <row r="22" spans="1:6" ht="15.6" x14ac:dyDescent="0.25">
      <c r="A22" s="7" t="s">
        <v>11</v>
      </c>
      <c r="B22" s="4" t="s">
        <v>5759</v>
      </c>
      <c r="C22" s="4" t="s">
        <v>5762</v>
      </c>
      <c r="D22" s="4" t="s">
        <v>5763</v>
      </c>
      <c r="E22" s="4">
        <v>20</v>
      </c>
      <c r="F22" s="4">
        <v>120</v>
      </c>
    </row>
    <row r="23" spans="1:6" ht="15.6" x14ac:dyDescent="0.25">
      <c r="A23" s="7" t="s">
        <v>11</v>
      </c>
      <c r="B23" s="4" t="s">
        <v>5718</v>
      </c>
      <c r="C23" s="4" t="s">
        <v>5764</v>
      </c>
      <c r="D23" s="4" t="s">
        <v>5765</v>
      </c>
      <c r="E23" s="4">
        <v>15</v>
      </c>
      <c r="F23" s="4">
        <v>40</v>
      </c>
    </row>
    <row r="24" spans="1:6" ht="15.6" x14ac:dyDescent="0.25">
      <c r="A24" s="7" t="s">
        <v>9</v>
      </c>
      <c r="B24" s="4" t="s">
        <v>5723</v>
      </c>
      <c r="C24" s="4" t="s">
        <v>2993</v>
      </c>
      <c r="D24" s="4" t="s">
        <v>5766</v>
      </c>
      <c r="E24" s="4">
        <v>200</v>
      </c>
      <c r="F24" s="4">
        <v>1280</v>
      </c>
    </row>
    <row r="25" spans="1:6" ht="15.6" x14ac:dyDescent="0.25">
      <c r="A25" s="7" t="s">
        <v>9</v>
      </c>
      <c r="B25" s="4" t="s">
        <v>5715</v>
      </c>
      <c r="C25" s="4" t="s">
        <v>5716</v>
      </c>
      <c r="D25" s="4" t="s">
        <v>5717</v>
      </c>
      <c r="E25" s="4">
        <v>50</v>
      </c>
      <c r="F25" s="4">
        <v>760</v>
      </c>
    </row>
    <row r="26" spans="1:6" ht="15.6" x14ac:dyDescent="0.25">
      <c r="A26" s="7" t="s">
        <v>9</v>
      </c>
      <c r="B26" s="4" t="s">
        <v>5718</v>
      </c>
      <c r="C26" s="4" t="s">
        <v>5719</v>
      </c>
      <c r="D26" s="4" t="s">
        <v>5720</v>
      </c>
      <c r="E26" s="4">
        <v>80</v>
      </c>
      <c r="F26" s="4">
        <v>150</v>
      </c>
    </row>
    <row r="27" spans="1:6" ht="15.6" x14ac:dyDescent="0.25">
      <c r="A27" s="7" t="s">
        <v>9</v>
      </c>
      <c r="B27" s="4" t="s">
        <v>5718</v>
      </c>
      <c r="C27" s="4" t="s">
        <v>5721</v>
      </c>
      <c r="D27" s="4" t="s">
        <v>5722</v>
      </c>
      <c r="E27" s="4">
        <v>80</v>
      </c>
      <c r="F27" s="4">
        <v>150</v>
      </c>
    </row>
    <row r="28" spans="1:6" ht="15.6" x14ac:dyDescent="0.25">
      <c r="A28" s="7" t="s">
        <v>9</v>
      </c>
      <c r="B28" s="4" t="s">
        <v>5723</v>
      </c>
      <c r="C28" s="4" t="s">
        <v>5724</v>
      </c>
      <c r="D28" s="4" t="s">
        <v>5725</v>
      </c>
      <c r="E28" s="4">
        <v>80</v>
      </c>
      <c r="F28" s="4">
        <v>880</v>
      </c>
    </row>
    <row r="29" spans="1:6" ht="15.6" x14ac:dyDescent="0.25">
      <c r="A29" s="7" t="s">
        <v>9</v>
      </c>
      <c r="B29" s="4" t="s">
        <v>5723</v>
      </c>
      <c r="C29" s="4" t="s">
        <v>5726</v>
      </c>
      <c r="D29" s="4" t="s">
        <v>5727</v>
      </c>
      <c r="E29" s="4">
        <v>48</v>
      </c>
      <c r="F29" s="4">
        <v>380</v>
      </c>
    </row>
    <row r="30" spans="1:6" ht="15.6" x14ac:dyDescent="0.25">
      <c r="A30" s="7" t="s">
        <v>9</v>
      </c>
      <c r="B30" s="4" t="s">
        <v>5718</v>
      </c>
      <c r="C30" s="4" t="s">
        <v>5728</v>
      </c>
      <c r="D30" s="4" t="s">
        <v>5729</v>
      </c>
      <c r="E30" s="4">
        <v>80</v>
      </c>
      <c r="F30" s="4">
        <v>150</v>
      </c>
    </row>
    <row r="31" spans="1:6" ht="15.6" x14ac:dyDescent="0.25">
      <c r="A31" s="7" t="s">
        <v>9</v>
      </c>
      <c r="B31" s="4" t="s">
        <v>5718</v>
      </c>
      <c r="C31" s="4" t="s">
        <v>5730</v>
      </c>
      <c r="D31" s="4" t="s">
        <v>5731</v>
      </c>
      <c r="E31" s="4">
        <v>80</v>
      </c>
      <c r="F31" s="4">
        <v>150</v>
      </c>
    </row>
    <row r="32" spans="1:6" ht="15.6" x14ac:dyDescent="0.25">
      <c r="A32" s="7" t="s">
        <v>9</v>
      </c>
      <c r="B32" s="4" t="s">
        <v>5718</v>
      </c>
      <c r="C32" s="4" t="s">
        <v>5732</v>
      </c>
      <c r="D32" s="4" t="s">
        <v>5733</v>
      </c>
      <c r="E32" s="4">
        <v>80</v>
      </c>
      <c r="F32" s="4">
        <v>150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5767</v>
      </c>
      <c r="C2" s="4" t="s">
        <v>3700</v>
      </c>
      <c r="D2" s="4" t="s">
        <v>5768</v>
      </c>
      <c r="E2" s="4">
        <v>100</v>
      </c>
      <c r="F2" s="4">
        <v>800</v>
      </c>
    </row>
    <row r="3" spans="1:6" ht="15.6" x14ac:dyDescent="0.25">
      <c r="A3" s="7" t="s">
        <v>8</v>
      </c>
      <c r="B3" s="4" t="s">
        <v>5767</v>
      </c>
      <c r="C3" s="4" t="s">
        <v>4777</v>
      </c>
      <c r="D3" s="4" t="s">
        <v>5769</v>
      </c>
      <c r="E3" s="4">
        <v>100</v>
      </c>
      <c r="F3" s="4">
        <v>800</v>
      </c>
    </row>
    <row r="4" spans="1:6" ht="15.6" x14ac:dyDescent="0.25">
      <c r="A4" s="7" t="s">
        <v>8</v>
      </c>
      <c r="B4" s="4" t="s">
        <v>5767</v>
      </c>
      <c r="C4" s="4" t="s">
        <v>5770</v>
      </c>
      <c r="D4" s="4" t="s">
        <v>5771</v>
      </c>
      <c r="E4" s="4">
        <v>40</v>
      </c>
      <c r="F4" s="4">
        <v>100</v>
      </c>
    </row>
    <row r="5" spans="1:6" ht="15.6" x14ac:dyDescent="0.25">
      <c r="A5" s="7" t="s">
        <v>8</v>
      </c>
      <c r="B5" s="4" t="s">
        <v>5767</v>
      </c>
      <c r="C5" s="4" t="s">
        <v>5772</v>
      </c>
      <c r="D5" s="4" t="s">
        <v>5773</v>
      </c>
      <c r="E5" s="4">
        <v>40</v>
      </c>
      <c r="F5" s="4">
        <v>100</v>
      </c>
    </row>
    <row r="6" spans="1:6" ht="15.6" x14ac:dyDescent="0.25">
      <c r="A6" s="7" t="s">
        <v>8</v>
      </c>
      <c r="B6" s="4" t="s">
        <v>5767</v>
      </c>
      <c r="C6" s="4" t="s">
        <v>5774</v>
      </c>
      <c r="D6" s="4" t="s">
        <v>5775</v>
      </c>
      <c r="E6" s="4">
        <v>40</v>
      </c>
      <c r="F6" s="4">
        <v>100</v>
      </c>
    </row>
    <row r="7" spans="1:6" ht="15.6" x14ac:dyDescent="0.25">
      <c r="A7" s="7" t="s">
        <v>8</v>
      </c>
      <c r="B7" s="4" t="s">
        <v>5767</v>
      </c>
      <c r="C7" s="4" t="s">
        <v>5776</v>
      </c>
      <c r="D7" s="4" t="s">
        <v>5777</v>
      </c>
      <c r="E7" s="4">
        <v>40</v>
      </c>
      <c r="F7" s="4">
        <v>100</v>
      </c>
    </row>
    <row r="8" spans="1:6" ht="15.6" x14ac:dyDescent="0.25">
      <c r="A8" s="7" t="s">
        <v>8</v>
      </c>
      <c r="B8" s="4" t="s">
        <v>5767</v>
      </c>
      <c r="C8" s="4" t="s">
        <v>5778</v>
      </c>
      <c r="D8" s="4" t="s">
        <v>5779</v>
      </c>
      <c r="E8" s="4">
        <v>40</v>
      </c>
      <c r="F8" s="4">
        <v>100</v>
      </c>
    </row>
    <row r="9" spans="1:6" ht="15.6" x14ac:dyDescent="0.25">
      <c r="A9" s="7" t="s">
        <v>8</v>
      </c>
      <c r="B9" s="4" t="s">
        <v>5767</v>
      </c>
      <c r="C9" s="4" t="s">
        <v>5780</v>
      </c>
      <c r="D9" s="4" t="s">
        <v>5781</v>
      </c>
      <c r="E9" s="4">
        <v>40</v>
      </c>
      <c r="F9" s="4">
        <v>100</v>
      </c>
    </row>
    <row r="10" spans="1:6" ht="15.6" x14ac:dyDescent="0.25">
      <c r="A10" s="7" t="s">
        <v>15</v>
      </c>
      <c r="B10" s="4" t="s">
        <v>5767</v>
      </c>
      <c r="C10" s="4" t="s">
        <v>5770</v>
      </c>
      <c r="D10" s="4" t="s">
        <v>5771</v>
      </c>
      <c r="E10" s="4">
        <v>40</v>
      </c>
      <c r="F10" s="4">
        <v>100</v>
      </c>
    </row>
    <row r="11" spans="1:6" ht="15.6" x14ac:dyDescent="0.25">
      <c r="A11" s="7" t="s">
        <v>9</v>
      </c>
      <c r="B11" s="4" t="s">
        <v>5767</v>
      </c>
      <c r="C11" s="4" t="s">
        <v>2663</v>
      </c>
      <c r="D11" s="4" t="s">
        <v>5782</v>
      </c>
      <c r="E11" s="4">
        <v>280</v>
      </c>
      <c r="F11" s="4">
        <v>918</v>
      </c>
    </row>
    <row r="12" spans="1:6" ht="15.6" x14ac:dyDescent="0.25">
      <c r="A12" s="7" t="s">
        <v>9</v>
      </c>
      <c r="B12" s="4" t="s">
        <v>5767</v>
      </c>
      <c r="C12" s="4" t="s">
        <v>3455</v>
      </c>
      <c r="D12" s="4" t="s">
        <v>5783</v>
      </c>
      <c r="E12" s="4">
        <v>100</v>
      </c>
      <c r="F12" s="4">
        <v>950</v>
      </c>
    </row>
    <row r="13" spans="1:6" ht="15.6" x14ac:dyDescent="0.25">
      <c r="A13" s="7" t="s">
        <v>9</v>
      </c>
      <c r="B13" s="4" t="s">
        <v>5784</v>
      </c>
      <c r="C13" s="4" t="s">
        <v>5785</v>
      </c>
      <c r="D13" s="4" t="s">
        <v>5786</v>
      </c>
      <c r="E13" s="4">
        <v>80</v>
      </c>
      <c r="F13" s="4">
        <v>300</v>
      </c>
    </row>
    <row r="14" spans="1:6" ht="15.6" x14ac:dyDescent="0.25">
      <c r="A14" s="7" t="s">
        <v>9</v>
      </c>
      <c r="B14" s="4" t="s">
        <v>5784</v>
      </c>
      <c r="C14" s="4" t="s">
        <v>5787</v>
      </c>
      <c r="D14" s="4" t="s">
        <v>5788</v>
      </c>
      <c r="E14" s="4">
        <v>80</v>
      </c>
      <c r="F14" s="4">
        <v>300</v>
      </c>
    </row>
    <row r="15" spans="1:6" ht="15.6" x14ac:dyDescent="0.25">
      <c r="A15" s="7" t="s">
        <v>9</v>
      </c>
      <c r="B15" s="4" t="s">
        <v>5767</v>
      </c>
      <c r="C15" s="4" t="s">
        <v>5789</v>
      </c>
      <c r="D15" s="4" t="s">
        <v>5790</v>
      </c>
      <c r="E15" s="4">
        <v>40</v>
      </c>
      <c r="F15" s="4">
        <v>100</v>
      </c>
    </row>
    <row r="16" spans="1:6" ht="15.6" x14ac:dyDescent="0.25">
      <c r="A16" s="7" t="s">
        <v>9</v>
      </c>
      <c r="B16" s="4" t="s">
        <v>5767</v>
      </c>
      <c r="C16" s="4" t="s">
        <v>5791</v>
      </c>
      <c r="D16" s="4" t="s">
        <v>5792</v>
      </c>
      <c r="E16" s="4">
        <v>40</v>
      </c>
      <c r="F16" s="4">
        <v>100</v>
      </c>
    </row>
    <row r="17" spans="1:6" ht="15.6" x14ac:dyDescent="0.25">
      <c r="A17" s="7" t="s">
        <v>9</v>
      </c>
      <c r="B17" s="4" t="s">
        <v>5767</v>
      </c>
      <c r="C17" s="4" t="s">
        <v>5793</v>
      </c>
      <c r="D17" s="4" t="s">
        <v>5794</v>
      </c>
      <c r="E17" s="4">
        <v>40</v>
      </c>
      <c r="F17" s="4">
        <v>100</v>
      </c>
    </row>
    <row r="18" spans="1:6" ht="15.6" x14ac:dyDescent="0.25">
      <c r="A18" s="7" t="s">
        <v>9</v>
      </c>
      <c r="B18" s="4" t="s">
        <v>5767</v>
      </c>
      <c r="C18" s="4" t="s">
        <v>5795</v>
      </c>
      <c r="D18" s="4" t="s">
        <v>5796</v>
      </c>
      <c r="E18" s="4">
        <v>40</v>
      </c>
      <c r="F18" s="4">
        <v>100</v>
      </c>
    </row>
    <row r="19" spans="1:6" ht="15.6" x14ac:dyDescent="0.25">
      <c r="A19" s="7" t="s">
        <v>14</v>
      </c>
      <c r="B19" s="4" t="s">
        <v>5767</v>
      </c>
      <c r="C19" s="4" t="s">
        <v>3455</v>
      </c>
      <c r="D19" s="4" t="s">
        <v>5783</v>
      </c>
      <c r="E19" s="4">
        <v>100</v>
      </c>
      <c r="F19" s="4">
        <v>950</v>
      </c>
    </row>
    <row r="20" spans="1:6" ht="15.6" x14ac:dyDescent="0.25">
      <c r="A20" s="7" t="s">
        <v>14</v>
      </c>
      <c r="B20" s="4" t="s">
        <v>5784</v>
      </c>
      <c r="C20" s="4" t="s">
        <v>5785</v>
      </c>
      <c r="D20" s="4" t="s">
        <v>5786</v>
      </c>
      <c r="E20" s="4">
        <v>80</v>
      </c>
      <c r="F20" s="4">
        <v>300</v>
      </c>
    </row>
    <row r="21" spans="1:6" ht="15.6" x14ac:dyDescent="0.25">
      <c r="A21" s="7" t="s">
        <v>14</v>
      </c>
      <c r="B21" s="4" t="s">
        <v>5784</v>
      </c>
      <c r="C21" s="4" t="s">
        <v>5787</v>
      </c>
      <c r="D21" s="4" t="s">
        <v>5788</v>
      </c>
      <c r="E21" s="4">
        <v>80</v>
      </c>
      <c r="F21" s="4">
        <v>300</v>
      </c>
    </row>
    <row r="22" spans="1:6" ht="15.6" x14ac:dyDescent="0.25">
      <c r="A22" s="7" t="s">
        <v>14</v>
      </c>
      <c r="B22" s="4" t="s">
        <v>5767</v>
      </c>
      <c r="C22" s="4" t="s">
        <v>5797</v>
      </c>
      <c r="D22" s="4" t="s">
        <v>5798</v>
      </c>
      <c r="E22" s="4">
        <v>40</v>
      </c>
      <c r="F22" s="4">
        <v>100</v>
      </c>
    </row>
    <row r="23" spans="1:6" ht="15.6" x14ac:dyDescent="0.25">
      <c r="A23" s="7" t="s">
        <v>14</v>
      </c>
      <c r="B23" s="4" t="s">
        <v>5767</v>
      </c>
      <c r="C23" s="4" t="s">
        <v>5789</v>
      </c>
      <c r="D23" s="4" t="s">
        <v>5790</v>
      </c>
      <c r="E23" s="4">
        <v>40</v>
      </c>
      <c r="F23" s="4">
        <v>100</v>
      </c>
    </row>
    <row r="24" spans="1:6" ht="15.6" x14ac:dyDescent="0.25">
      <c r="A24" s="7" t="s">
        <v>14</v>
      </c>
      <c r="B24" s="4" t="s">
        <v>5767</v>
      </c>
      <c r="C24" s="4" t="s">
        <v>5791</v>
      </c>
      <c r="D24" s="4" t="s">
        <v>5792</v>
      </c>
      <c r="E24" s="4">
        <v>40</v>
      </c>
      <c r="F24" s="4">
        <v>100</v>
      </c>
    </row>
    <row r="25" spans="1:6" ht="15.6" x14ac:dyDescent="0.25">
      <c r="A25" s="7" t="s">
        <v>14</v>
      </c>
      <c r="B25" s="4" t="s">
        <v>5767</v>
      </c>
      <c r="C25" s="4" t="s">
        <v>5793</v>
      </c>
      <c r="D25" s="4" t="s">
        <v>5794</v>
      </c>
      <c r="E25" s="4">
        <v>40</v>
      </c>
      <c r="F25" s="4">
        <v>100</v>
      </c>
    </row>
    <row r="26" spans="1:6" ht="15.6" x14ac:dyDescent="0.25">
      <c r="A26" s="7" t="s">
        <v>14</v>
      </c>
      <c r="B26" s="4" t="s">
        <v>5767</v>
      </c>
      <c r="C26" s="4" t="s">
        <v>5795</v>
      </c>
      <c r="D26" s="4" t="s">
        <v>5796</v>
      </c>
      <c r="E26" s="4">
        <v>40</v>
      </c>
      <c r="F26" s="4">
        <v>100</v>
      </c>
    </row>
    <row r="27" spans="1:6" ht="15.6" x14ac:dyDescent="0.25">
      <c r="A27" s="7" t="s">
        <v>11</v>
      </c>
      <c r="B27" s="4" t="s">
        <v>5784</v>
      </c>
      <c r="C27" s="4" t="s">
        <v>5799</v>
      </c>
      <c r="D27" s="4" t="s">
        <v>5800</v>
      </c>
      <c r="E27" s="4">
        <v>30</v>
      </c>
      <c r="F27" s="4">
        <v>280</v>
      </c>
    </row>
    <row r="28" spans="1:6" ht="15.6" x14ac:dyDescent="0.25">
      <c r="A28" s="7" t="s">
        <v>11</v>
      </c>
      <c r="B28" s="4" t="s">
        <v>5767</v>
      </c>
      <c r="C28" s="4" t="s">
        <v>5801</v>
      </c>
      <c r="D28" s="4" t="s">
        <v>5802</v>
      </c>
      <c r="E28" s="4">
        <v>40</v>
      </c>
      <c r="F28" s="4">
        <v>100</v>
      </c>
    </row>
    <row r="29" spans="1:6" ht="15.6" x14ac:dyDescent="0.25">
      <c r="A29" s="7" t="s">
        <v>11</v>
      </c>
      <c r="B29" s="4" t="s">
        <v>5784</v>
      </c>
      <c r="C29" s="4" t="s">
        <v>5803</v>
      </c>
      <c r="D29" s="4" t="s">
        <v>5804</v>
      </c>
      <c r="E29" s="4">
        <v>180</v>
      </c>
      <c r="F29" s="4">
        <v>280</v>
      </c>
    </row>
    <row r="30" spans="1:6" ht="15.6" x14ac:dyDescent="0.25">
      <c r="A30" s="7" t="s">
        <v>11</v>
      </c>
      <c r="B30" s="4" t="s">
        <v>5767</v>
      </c>
      <c r="C30" s="4" t="s">
        <v>5805</v>
      </c>
      <c r="D30" s="4" t="s">
        <v>5806</v>
      </c>
      <c r="E30" s="4">
        <v>40</v>
      </c>
      <c r="F30" s="4">
        <v>100</v>
      </c>
    </row>
    <row r="31" spans="1:6" ht="15.6" x14ac:dyDescent="0.25">
      <c r="A31" s="7" t="s">
        <v>11</v>
      </c>
      <c r="B31" s="4" t="s">
        <v>5807</v>
      </c>
      <c r="C31" s="4" t="s">
        <v>5808</v>
      </c>
      <c r="D31" s="4" t="s">
        <v>5809</v>
      </c>
      <c r="E31" s="4">
        <v>100</v>
      </c>
      <c r="F31" s="4">
        <v>380</v>
      </c>
    </row>
    <row r="32" spans="1:6" ht="15.6" x14ac:dyDescent="0.25">
      <c r="A32" s="7" t="s">
        <v>11</v>
      </c>
      <c r="B32" s="4" t="s">
        <v>5767</v>
      </c>
      <c r="C32" s="4" t="s">
        <v>5797</v>
      </c>
      <c r="D32" s="4" t="s">
        <v>5798</v>
      </c>
      <c r="E32" s="4">
        <v>40</v>
      </c>
      <c r="F32" s="4">
        <v>100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14</v>
      </c>
      <c r="B2" s="4" t="s">
        <v>5810</v>
      </c>
      <c r="C2" s="4" t="s">
        <v>5811</v>
      </c>
      <c r="D2" s="4" t="s">
        <v>5812</v>
      </c>
      <c r="E2" s="4">
        <v>100</v>
      </c>
      <c r="F2" s="4">
        <v>600</v>
      </c>
    </row>
    <row r="3" spans="1:6" ht="15.6" x14ac:dyDescent="0.25">
      <c r="A3" s="7" t="s">
        <v>14</v>
      </c>
      <c r="B3" s="4" t="s">
        <v>5810</v>
      </c>
      <c r="C3" s="4" t="s">
        <v>5813</v>
      </c>
      <c r="D3" s="4" t="s">
        <v>5814</v>
      </c>
      <c r="E3" s="4">
        <v>120</v>
      </c>
      <c r="F3" s="4">
        <v>690</v>
      </c>
    </row>
    <row r="4" spans="1:6" ht="15.6" x14ac:dyDescent="0.25">
      <c r="A4" s="7" t="s">
        <v>14</v>
      </c>
      <c r="B4" s="4" t="s">
        <v>5810</v>
      </c>
      <c r="C4" s="4" t="s">
        <v>5815</v>
      </c>
      <c r="D4" s="4" t="s">
        <v>5816</v>
      </c>
      <c r="E4" s="4">
        <v>50</v>
      </c>
      <c r="F4" s="4">
        <v>180</v>
      </c>
    </row>
    <row r="5" spans="1:6" ht="15.6" x14ac:dyDescent="0.25">
      <c r="A5" s="7" t="s">
        <v>14</v>
      </c>
      <c r="B5" s="4" t="s">
        <v>5817</v>
      </c>
      <c r="C5" s="4" t="s">
        <v>5818</v>
      </c>
      <c r="D5" s="4" t="s">
        <v>5819</v>
      </c>
      <c r="E5" s="4">
        <v>50</v>
      </c>
      <c r="F5" s="4">
        <v>240</v>
      </c>
    </row>
    <row r="6" spans="1:6" ht="15.6" x14ac:dyDescent="0.25">
      <c r="A6" s="7" t="s">
        <v>14</v>
      </c>
      <c r="B6" s="4" t="s">
        <v>5817</v>
      </c>
      <c r="C6" s="4" t="s">
        <v>5820</v>
      </c>
      <c r="D6" s="4" t="s">
        <v>5821</v>
      </c>
      <c r="E6" s="4">
        <v>50</v>
      </c>
      <c r="F6" s="4">
        <v>240</v>
      </c>
    </row>
    <row r="7" spans="1:6" ht="15.6" x14ac:dyDescent="0.25">
      <c r="A7" s="7" t="s">
        <v>14</v>
      </c>
      <c r="B7" s="4" t="s">
        <v>5817</v>
      </c>
      <c r="C7" s="4" t="s">
        <v>5822</v>
      </c>
      <c r="D7" s="4" t="s">
        <v>5823</v>
      </c>
      <c r="E7" s="4">
        <v>50</v>
      </c>
      <c r="F7" s="4">
        <v>240</v>
      </c>
    </row>
    <row r="8" spans="1:6" ht="15.6" x14ac:dyDescent="0.25">
      <c r="A8" s="7" t="s">
        <v>14</v>
      </c>
      <c r="B8" s="4" t="s">
        <v>5817</v>
      </c>
      <c r="C8" s="4" t="s">
        <v>5824</v>
      </c>
      <c r="D8" s="4" t="s">
        <v>5825</v>
      </c>
      <c r="E8" s="4">
        <v>50</v>
      </c>
      <c r="F8" s="4">
        <v>240</v>
      </c>
    </row>
    <row r="9" spans="1:6" ht="15.6" x14ac:dyDescent="0.25">
      <c r="A9" s="7" t="s">
        <v>14</v>
      </c>
      <c r="B9" s="4" t="s">
        <v>5817</v>
      </c>
      <c r="C9" s="4" t="s">
        <v>5826</v>
      </c>
      <c r="D9" s="4" t="s">
        <v>5827</v>
      </c>
      <c r="E9" s="4">
        <v>50</v>
      </c>
      <c r="F9" s="4">
        <v>240</v>
      </c>
    </row>
    <row r="10" spans="1:6" ht="15.6" x14ac:dyDescent="0.25">
      <c r="A10" s="7" t="s">
        <v>10</v>
      </c>
      <c r="B10" s="4" t="s">
        <v>5810</v>
      </c>
      <c r="C10" s="4" t="s">
        <v>2343</v>
      </c>
      <c r="D10" s="4" t="s">
        <v>5828</v>
      </c>
      <c r="E10" s="4">
        <v>90</v>
      </c>
      <c r="F10" s="4">
        <v>880</v>
      </c>
    </row>
    <row r="11" spans="1:6" ht="15.6" x14ac:dyDescent="0.25">
      <c r="A11" s="7" t="s">
        <v>15</v>
      </c>
      <c r="B11" s="4" t="s">
        <v>5810</v>
      </c>
      <c r="C11" s="4" t="s">
        <v>5811</v>
      </c>
      <c r="D11" s="4" t="s">
        <v>5812</v>
      </c>
      <c r="E11" s="4">
        <v>100</v>
      </c>
      <c r="F11" s="4">
        <v>600</v>
      </c>
    </row>
    <row r="12" spans="1:6" ht="15.6" x14ac:dyDescent="0.25">
      <c r="A12" s="7" t="s">
        <v>15</v>
      </c>
      <c r="B12" s="4" t="s">
        <v>5810</v>
      </c>
      <c r="C12" s="4" t="s">
        <v>5829</v>
      </c>
      <c r="D12" s="4" t="s">
        <v>5830</v>
      </c>
      <c r="E12" s="4">
        <v>120</v>
      </c>
      <c r="F12" s="4">
        <v>899</v>
      </c>
    </row>
    <row r="13" spans="1:6" ht="15.6" x14ac:dyDescent="0.25">
      <c r="A13" s="7" t="s">
        <v>3</v>
      </c>
      <c r="B13" s="4" t="s">
        <v>5831</v>
      </c>
      <c r="C13" s="4" t="s">
        <v>5832</v>
      </c>
      <c r="D13" s="4" t="s">
        <v>5833</v>
      </c>
      <c r="E13" s="4">
        <v>380</v>
      </c>
      <c r="F13" s="4">
        <v>1880</v>
      </c>
    </row>
    <row r="14" spans="1:6" ht="15.6" x14ac:dyDescent="0.25">
      <c r="A14" s="7" t="s">
        <v>3</v>
      </c>
      <c r="B14" s="4" t="s">
        <v>5834</v>
      </c>
      <c r="C14" s="4" t="s">
        <v>5835</v>
      </c>
      <c r="D14" s="4" t="s">
        <v>5836</v>
      </c>
      <c r="E14" s="4">
        <v>299</v>
      </c>
      <c r="F14" s="4">
        <v>899</v>
      </c>
    </row>
    <row r="15" spans="1:6" ht="15.6" x14ac:dyDescent="0.25">
      <c r="A15" s="7" t="s">
        <v>3</v>
      </c>
      <c r="B15" s="4" t="s">
        <v>5837</v>
      </c>
      <c r="C15" s="4" t="s">
        <v>5838</v>
      </c>
      <c r="D15" s="4" t="s">
        <v>5839</v>
      </c>
      <c r="E15" s="4">
        <v>380</v>
      </c>
      <c r="F15" s="4">
        <v>1680</v>
      </c>
    </row>
    <row r="16" spans="1:6" ht="15.6" x14ac:dyDescent="0.25">
      <c r="A16" s="7" t="s">
        <v>3</v>
      </c>
      <c r="B16" s="4" t="s">
        <v>5834</v>
      </c>
      <c r="C16" s="4" t="s">
        <v>5840</v>
      </c>
      <c r="D16" s="4" t="s">
        <v>5841</v>
      </c>
      <c r="E16" s="4">
        <v>180</v>
      </c>
      <c r="F16" s="4">
        <v>980</v>
      </c>
    </row>
    <row r="17" spans="1:6" ht="15.6" x14ac:dyDescent="0.25">
      <c r="A17" s="7" t="s">
        <v>12</v>
      </c>
      <c r="B17" s="4" t="s">
        <v>5842</v>
      </c>
      <c r="C17" s="4" t="s">
        <v>5843</v>
      </c>
      <c r="D17" s="4" t="s">
        <v>5844</v>
      </c>
      <c r="E17" s="4">
        <v>50</v>
      </c>
      <c r="F17" s="4">
        <v>300</v>
      </c>
    </row>
    <row r="18" spans="1:6" ht="15.6" x14ac:dyDescent="0.25">
      <c r="A18" s="7" t="s">
        <v>12</v>
      </c>
      <c r="B18" s="4" t="s">
        <v>5845</v>
      </c>
      <c r="C18" s="4" t="s">
        <v>5846</v>
      </c>
      <c r="D18" s="4" t="s">
        <v>5847</v>
      </c>
      <c r="E18" s="4">
        <v>40</v>
      </c>
      <c r="F18" s="4">
        <v>1880</v>
      </c>
    </row>
    <row r="19" spans="1:6" ht="15.6" x14ac:dyDescent="0.25">
      <c r="A19" s="7" t="s">
        <v>11</v>
      </c>
      <c r="B19" s="4" t="s">
        <v>5834</v>
      </c>
      <c r="C19" s="4" t="s">
        <v>5848</v>
      </c>
      <c r="D19" s="4" t="s">
        <v>5849</v>
      </c>
      <c r="E19" s="4">
        <v>288</v>
      </c>
      <c r="F19" s="4">
        <v>988</v>
      </c>
    </row>
    <row r="20" spans="1:6" ht="15.6" x14ac:dyDescent="0.25">
      <c r="A20" s="7" t="s">
        <v>8</v>
      </c>
      <c r="B20" s="4" t="s">
        <v>5810</v>
      </c>
      <c r="C20" s="4" t="s">
        <v>5811</v>
      </c>
      <c r="D20" s="4" t="s">
        <v>5812</v>
      </c>
      <c r="E20" s="4">
        <v>100</v>
      </c>
      <c r="F20" s="4">
        <v>600</v>
      </c>
    </row>
    <row r="21" spans="1:6" ht="15.6" x14ac:dyDescent="0.25">
      <c r="A21" s="7" t="s">
        <v>8</v>
      </c>
      <c r="B21" s="4" t="s">
        <v>5810</v>
      </c>
      <c r="C21" s="4" t="s">
        <v>5829</v>
      </c>
      <c r="D21" s="4" t="s">
        <v>5830</v>
      </c>
      <c r="E21" s="4">
        <v>120</v>
      </c>
      <c r="F21" s="4">
        <v>899</v>
      </c>
    </row>
    <row r="22" spans="1:6" ht="15.6" x14ac:dyDescent="0.25">
      <c r="A22" s="7" t="s">
        <v>8</v>
      </c>
      <c r="B22" s="4" t="s">
        <v>5810</v>
      </c>
      <c r="C22" s="4" t="s">
        <v>5850</v>
      </c>
      <c r="D22" s="4" t="s">
        <v>5851</v>
      </c>
      <c r="E22" s="4">
        <v>80</v>
      </c>
      <c r="F22" s="4">
        <v>280</v>
      </c>
    </row>
    <row r="23" spans="1:6" ht="15.6" x14ac:dyDescent="0.25">
      <c r="A23" s="7" t="s">
        <v>9</v>
      </c>
      <c r="B23" s="4" t="s">
        <v>5852</v>
      </c>
      <c r="C23" s="4" t="s">
        <v>5853</v>
      </c>
      <c r="D23" s="4" t="s">
        <v>5854</v>
      </c>
      <c r="E23" s="4">
        <v>180</v>
      </c>
      <c r="F23" s="4">
        <v>980</v>
      </c>
    </row>
    <row r="24" spans="1:6" ht="15.6" x14ac:dyDescent="0.25">
      <c r="A24" s="7" t="s">
        <v>9</v>
      </c>
      <c r="B24" s="4" t="s">
        <v>5810</v>
      </c>
      <c r="C24" s="4" t="s">
        <v>5855</v>
      </c>
      <c r="D24" s="4" t="s">
        <v>5856</v>
      </c>
      <c r="E24" s="4">
        <v>100</v>
      </c>
      <c r="F24" s="4">
        <v>480</v>
      </c>
    </row>
    <row r="25" spans="1:6" ht="15.6" x14ac:dyDescent="0.25">
      <c r="A25" s="7" t="s">
        <v>9</v>
      </c>
      <c r="B25" s="4" t="s">
        <v>5810</v>
      </c>
      <c r="C25" s="4" t="s">
        <v>5813</v>
      </c>
      <c r="D25" s="4" t="s">
        <v>5814</v>
      </c>
      <c r="E25" s="4">
        <v>120</v>
      </c>
      <c r="F25" s="4">
        <v>690</v>
      </c>
    </row>
    <row r="26" spans="1:6" ht="15.6" x14ac:dyDescent="0.25">
      <c r="A26" s="7" t="s">
        <v>9</v>
      </c>
      <c r="B26" s="4" t="s">
        <v>5810</v>
      </c>
      <c r="C26" s="4" t="s">
        <v>5815</v>
      </c>
      <c r="D26" s="4" t="s">
        <v>5816</v>
      </c>
      <c r="E26" s="4">
        <v>50</v>
      </c>
      <c r="F26" s="4">
        <v>180</v>
      </c>
    </row>
    <row r="27" spans="1:6" ht="15.6" x14ac:dyDescent="0.25">
      <c r="A27" s="7" t="s">
        <v>9</v>
      </c>
      <c r="B27" s="4" t="s">
        <v>5817</v>
      </c>
      <c r="C27" s="4" t="s">
        <v>5818</v>
      </c>
      <c r="D27" s="4" t="s">
        <v>5819</v>
      </c>
      <c r="E27" s="4">
        <v>50</v>
      </c>
      <c r="F27" s="4">
        <v>240</v>
      </c>
    </row>
    <row r="28" spans="1:6" ht="15.6" x14ac:dyDescent="0.25">
      <c r="A28" s="7" t="s">
        <v>9</v>
      </c>
      <c r="B28" s="4" t="s">
        <v>5817</v>
      </c>
      <c r="C28" s="4" t="s">
        <v>5820</v>
      </c>
      <c r="D28" s="4" t="s">
        <v>5821</v>
      </c>
      <c r="E28" s="4">
        <v>50</v>
      </c>
      <c r="F28" s="4">
        <v>240</v>
      </c>
    </row>
    <row r="29" spans="1:6" ht="15.6" x14ac:dyDescent="0.25">
      <c r="A29" s="7" t="s">
        <v>9</v>
      </c>
      <c r="B29" s="4" t="s">
        <v>5817</v>
      </c>
      <c r="C29" s="4" t="s">
        <v>5822</v>
      </c>
      <c r="D29" s="4" t="s">
        <v>5823</v>
      </c>
      <c r="E29" s="4">
        <v>50</v>
      </c>
      <c r="F29" s="4">
        <v>240</v>
      </c>
    </row>
    <row r="30" spans="1:6" ht="15.6" x14ac:dyDescent="0.25">
      <c r="A30" s="7" t="s">
        <v>9</v>
      </c>
      <c r="B30" s="4" t="s">
        <v>5817</v>
      </c>
      <c r="C30" s="4" t="s">
        <v>5824</v>
      </c>
      <c r="D30" s="4" t="s">
        <v>5825</v>
      </c>
      <c r="E30" s="4">
        <v>50</v>
      </c>
      <c r="F30" s="4">
        <v>240</v>
      </c>
    </row>
    <row r="31" spans="1:6" ht="15.6" x14ac:dyDescent="0.25">
      <c r="A31" s="7" t="s">
        <v>9</v>
      </c>
      <c r="B31" s="4" t="s">
        <v>5817</v>
      </c>
      <c r="C31" s="4" t="s">
        <v>5826</v>
      </c>
      <c r="D31" s="4" t="s">
        <v>5827</v>
      </c>
      <c r="E31" s="4">
        <v>50</v>
      </c>
      <c r="F31" s="4">
        <v>240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1291</v>
      </c>
      <c r="C2" s="4" t="s">
        <v>1292</v>
      </c>
      <c r="D2" s="4" t="s">
        <v>1293</v>
      </c>
      <c r="E2" s="4">
        <v>280</v>
      </c>
      <c r="F2" s="4">
        <v>1280</v>
      </c>
    </row>
    <row r="3" spans="1:6" ht="15.6" x14ac:dyDescent="0.25">
      <c r="A3" s="7" t="s">
        <v>15</v>
      </c>
      <c r="B3" s="4" t="s">
        <v>1294</v>
      </c>
      <c r="C3" s="4" t="s">
        <v>1295</v>
      </c>
      <c r="D3" s="4" t="s">
        <v>1296</v>
      </c>
      <c r="E3" s="4">
        <v>100</v>
      </c>
      <c r="F3" s="4">
        <v>800</v>
      </c>
    </row>
    <row r="4" spans="1:6" ht="15.6" x14ac:dyDescent="0.25">
      <c r="A4" s="7" t="s">
        <v>15</v>
      </c>
      <c r="B4" s="4" t="s">
        <v>1297</v>
      </c>
      <c r="C4" s="4" t="s">
        <v>1298</v>
      </c>
      <c r="D4" s="4" t="s">
        <v>1299</v>
      </c>
      <c r="E4" s="4">
        <v>100</v>
      </c>
      <c r="F4" s="4">
        <v>150</v>
      </c>
    </row>
    <row r="5" spans="1:6" ht="15.6" x14ac:dyDescent="0.25">
      <c r="A5" s="7" t="s">
        <v>15</v>
      </c>
      <c r="B5" s="4" t="s">
        <v>1300</v>
      </c>
      <c r="C5" s="4" t="s">
        <v>1301</v>
      </c>
      <c r="D5" s="4" t="s">
        <v>1302</v>
      </c>
      <c r="E5" s="4">
        <v>80</v>
      </c>
      <c r="F5" s="4">
        <v>1080</v>
      </c>
    </row>
    <row r="6" spans="1:6" ht="15.6" x14ac:dyDescent="0.25">
      <c r="A6" s="7" t="s">
        <v>15</v>
      </c>
      <c r="B6" s="4" t="s">
        <v>1303</v>
      </c>
      <c r="C6" s="4" t="s">
        <v>1304</v>
      </c>
      <c r="D6" s="4" t="s">
        <v>1305</v>
      </c>
      <c r="E6" s="4">
        <v>480</v>
      </c>
      <c r="F6" s="4">
        <v>480</v>
      </c>
    </row>
    <row r="7" spans="1:6" ht="15.6" x14ac:dyDescent="0.25">
      <c r="A7" s="7" t="s">
        <v>15</v>
      </c>
      <c r="B7" s="4" t="s">
        <v>1306</v>
      </c>
      <c r="C7" s="4" t="s">
        <v>1307</v>
      </c>
      <c r="D7" s="4" t="s">
        <v>1308</v>
      </c>
      <c r="E7" s="4">
        <v>50</v>
      </c>
      <c r="F7" s="4">
        <v>200</v>
      </c>
    </row>
    <row r="8" spans="1:6" ht="15.6" x14ac:dyDescent="0.25">
      <c r="A8" s="7" t="s">
        <v>12</v>
      </c>
      <c r="B8" s="4" t="s">
        <v>1309</v>
      </c>
      <c r="C8" s="4" t="s">
        <v>1310</v>
      </c>
      <c r="D8" s="4" t="s">
        <v>1311</v>
      </c>
      <c r="E8" s="4">
        <v>299</v>
      </c>
      <c r="F8" s="4">
        <v>1899</v>
      </c>
    </row>
    <row r="9" spans="1:6" ht="15.6" x14ac:dyDescent="0.25">
      <c r="A9" s="7" t="s">
        <v>12</v>
      </c>
      <c r="B9" s="4" t="s">
        <v>1297</v>
      </c>
      <c r="C9" s="4" t="s">
        <v>1298</v>
      </c>
      <c r="D9" s="4" t="s">
        <v>1299</v>
      </c>
      <c r="E9" s="4">
        <v>100</v>
      </c>
      <c r="F9" s="4">
        <v>150</v>
      </c>
    </row>
    <row r="10" spans="1:6" ht="15.6" x14ac:dyDescent="0.25">
      <c r="A10" s="7" t="s">
        <v>12</v>
      </c>
      <c r="B10" s="4" t="s">
        <v>1312</v>
      </c>
      <c r="C10" s="4" t="s">
        <v>1313</v>
      </c>
      <c r="D10" s="4" t="s">
        <v>1314</v>
      </c>
      <c r="E10" s="4">
        <v>180</v>
      </c>
      <c r="F10" s="4">
        <v>380</v>
      </c>
    </row>
    <row r="11" spans="1:6" ht="15.6" x14ac:dyDescent="0.25">
      <c r="A11" s="7" t="s">
        <v>12</v>
      </c>
      <c r="B11" s="4" t="s">
        <v>1315</v>
      </c>
      <c r="C11" s="4" t="s">
        <v>1316</v>
      </c>
      <c r="D11" s="4" t="s">
        <v>1317</v>
      </c>
      <c r="E11" s="4">
        <v>10</v>
      </c>
      <c r="F11" s="4">
        <v>100</v>
      </c>
    </row>
    <row r="12" spans="1:6" ht="15.6" x14ac:dyDescent="0.25">
      <c r="A12" s="7" t="s">
        <v>12</v>
      </c>
      <c r="B12" s="4" t="s">
        <v>1318</v>
      </c>
      <c r="C12" s="4" t="s">
        <v>1319</v>
      </c>
      <c r="D12" s="4" t="s">
        <v>1320</v>
      </c>
      <c r="E12" s="4">
        <v>310</v>
      </c>
      <c r="F12" s="4">
        <v>588</v>
      </c>
    </row>
    <row r="13" spans="1:6" ht="15.6" x14ac:dyDescent="0.25">
      <c r="A13" s="7" t="s">
        <v>12</v>
      </c>
      <c r="B13" s="4" t="s">
        <v>1321</v>
      </c>
      <c r="C13" s="4" t="s">
        <v>1322</v>
      </c>
      <c r="D13" s="4" t="s">
        <v>1323</v>
      </c>
      <c r="E13" s="4">
        <v>50</v>
      </c>
      <c r="F13" s="4">
        <v>580</v>
      </c>
    </row>
    <row r="14" spans="1:6" ht="15.6" x14ac:dyDescent="0.25">
      <c r="A14" s="7" t="s">
        <v>3</v>
      </c>
      <c r="B14" s="4" t="s">
        <v>1291</v>
      </c>
      <c r="C14" s="4" t="s">
        <v>1324</v>
      </c>
      <c r="D14" s="4" t="s">
        <v>1325</v>
      </c>
      <c r="E14" s="4">
        <v>599</v>
      </c>
      <c r="F14" s="4">
        <v>1299</v>
      </c>
    </row>
    <row r="15" spans="1:6" ht="15.6" x14ac:dyDescent="0.25">
      <c r="A15" s="7" t="s">
        <v>3</v>
      </c>
      <c r="B15" s="4" t="s">
        <v>1291</v>
      </c>
      <c r="C15" s="4" t="s">
        <v>1326</v>
      </c>
      <c r="D15" s="4" t="s">
        <v>1327</v>
      </c>
      <c r="E15" s="4">
        <v>321</v>
      </c>
      <c r="F15" s="4">
        <v>1717</v>
      </c>
    </row>
    <row r="16" spans="1:6" ht="15.6" x14ac:dyDescent="0.25">
      <c r="A16" s="7" t="s">
        <v>3</v>
      </c>
      <c r="B16" s="4" t="s">
        <v>1291</v>
      </c>
      <c r="C16" s="4" t="s">
        <v>1328</v>
      </c>
      <c r="D16" s="4" t="s">
        <v>1329</v>
      </c>
      <c r="E16" s="4">
        <v>380</v>
      </c>
      <c r="F16" s="4">
        <v>1280</v>
      </c>
    </row>
    <row r="17" spans="1:6" ht="15.6" x14ac:dyDescent="0.25">
      <c r="A17" s="7" t="s">
        <v>3</v>
      </c>
      <c r="B17" s="4" t="s">
        <v>1291</v>
      </c>
      <c r="C17" s="4" t="s">
        <v>1330</v>
      </c>
      <c r="D17" s="4" t="s">
        <v>1331</v>
      </c>
      <c r="E17" s="4">
        <v>380</v>
      </c>
      <c r="F17" s="4">
        <v>1680</v>
      </c>
    </row>
    <row r="18" spans="1:6" ht="15.6" x14ac:dyDescent="0.25">
      <c r="A18" s="7" t="s">
        <v>3</v>
      </c>
      <c r="B18" s="4" t="s">
        <v>1332</v>
      </c>
      <c r="C18" s="4" t="s">
        <v>1333</v>
      </c>
      <c r="D18" s="4" t="s">
        <v>1334</v>
      </c>
      <c r="E18" s="4">
        <v>180</v>
      </c>
      <c r="F18" s="4">
        <v>680</v>
      </c>
    </row>
    <row r="19" spans="1:6" ht="15.6" x14ac:dyDescent="0.25">
      <c r="A19" s="7" t="s">
        <v>3</v>
      </c>
      <c r="B19" s="4" t="s">
        <v>1291</v>
      </c>
      <c r="C19" s="4" t="s">
        <v>1335</v>
      </c>
      <c r="D19" s="4" t="s">
        <v>1336</v>
      </c>
      <c r="E19" s="4">
        <v>280</v>
      </c>
      <c r="F19" s="4">
        <v>1280</v>
      </c>
    </row>
    <row r="20" spans="1:6" ht="15.6" x14ac:dyDescent="0.25">
      <c r="A20" s="7" t="s">
        <v>3</v>
      </c>
      <c r="B20" s="4" t="s">
        <v>1291</v>
      </c>
      <c r="C20" s="4" t="s">
        <v>1292</v>
      </c>
      <c r="D20" s="4" t="s">
        <v>1293</v>
      </c>
      <c r="E20" s="4">
        <v>280</v>
      </c>
      <c r="F20" s="4">
        <v>1280</v>
      </c>
    </row>
    <row r="21" spans="1:6" ht="15.6" x14ac:dyDescent="0.25">
      <c r="A21" s="7" t="s">
        <v>3</v>
      </c>
      <c r="B21" s="4" t="s">
        <v>1332</v>
      </c>
      <c r="C21" s="4" t="s">
        <v>1337</v>
      </c>
      <c r="D21" s="4" t="s">
        <v>1338</v>
      </c>
      <c r="E21" s="4">
        <v>120</v>
      </c>
      <c r="F21" s="4">
        <v>580</v>
      </c>
    </row>
    <row r="22" spans="1:6" ht="15.6" x14ac:dyDescent="0.25">
      <c r="A22" s="7" t="s">
        <v>3</v>
      </c>
      <c r="B22" s="4" t="s">
        <v>1291</v>
      </c>
      <c r="C22" s="4" t="s">
        <v>1339</v>
      </c>
      <c r="D22" s="4" t="s">
        <v>1340</v>
      </c>
      <c r="E22" s="4">
        <v>380</v>
      </c>
      <c r="F22" s="4">
        <v>1280</v>
      </c>
    </row>
    <row r="23" spans="1:6" ht="15.6" x14ac:dyDescent="0.25">
      <c r="A23" s="7" t="s">
        <v>3</v>
      </c>
      <c r="B23" s="4" t="s">
        <v>1341</v>
      </c>
      <c r="C23" s="4" t="s">
        <v>1342</v>
      </c>
      <c r="D23" s="4" t="s">
        <v>1343</v>
      </c>
      <c r="E23" s="4">
        <v>80</v>
      </c>
      <c r="F23" s="4">
        <v>580</v>
      </c>
    </row>
    <row r="24" spans="1:6" ht="15.6" x14ac:dyDescent="0.25">
      <c r="A24" s="7" t="s">
        <v>3</v>
      </c>
      <c r="B24" s="4" t="s">
        <v>1344</v>
      </c>
      <c r="C24" s="4" t="s">
        <v>1345</v>
      </c>
      <c r="D24" s="4" t="s">
        <v>1346</v>
      </c>
      <c r="E24" s="4">
        <v>80</v>
      </c>
      <c r="F24" s="4">
        <v>880</v>
      </c>
    </row>
    <row r="25" spans="1:6" ht="15.6" x14ac:dyDescent="0.25">
      <c r="A25" s="7" t="s">
        <v>3</v>
      </c>
      <c r="B25" s="4" t="s">
        <v>1332</v>
      </c>
      <c r="C25" s="4" t="s">
        <v>1347</v>
      </c>
      <c r="D25" s="4" t="s">
        <v>1348</v>
      </c>
      <c r="E25" s="4">
        <v>280</v>
      </c>
      <c r="F25" s="4">
        <v>880</v>
      </c>
    </row>
    <row r="26" spans="1:6" ht="15.6" x14ac:dyDescent="0.25">
      <c r="A26" s="7" t="s">
        <v>3</v>
      </c>
      <c r="B26" s="4" t="s">
        <v>1349</v>
      </c>
      <c r="C26" s="4" t="s">
        <v>1350</v>
      </c>
      <c r="D26" s="4" t="s">
        <v>1351</v>
      </c>
      <c r="E26" s="4">
        <v>380</v>
      </c>
      <c r="F26" s="4">
        <v>1280</v>
      </c>
    </row>
    <row r="27" spans="1:6" ht="15.6" x14ac:dyDescent="0.25">
      <c r="A27" s="7" t="s">
        <v>3</v>
      </c>
      <c r="B27" s="4" t="s">
        <v>1352</v>
      </c>
      <c r="C27" s="4" t="s">
        <v>1353</v>
      </c>
      <c r="D27" s="4" t="s">
        <v>1354</v>
      </c>
      <c r="E27" s="4">
        <v>199</v>
      </c>
      <c r="F27" s="4">
        <v>199</v>
      </c>
    </row>
    <row r="28" spans="1:6" ht="15.6" x14ac:dyDescent="0.25">
      <c r="A28" s="7" t="s">
        <v>3</v>
      </c>
      <c r="B28" s="4" t="s">
        <v>1341</v>
      </c>
      <c r="C28" s="4" t="s">
        <v>1355</v>
      </c>
      <c r="D28" s="4" t="s">
        <v>1356</v>
      </c>
      <c r="E28" s="4">
        <v>80</v>
      </c>
      <c r="F28" s="4">
        <v>580</v>
      </c>
    </row>
    <row r="29" spans="1:6" ht="15.6" x14ac:dyDescent="0.25">
      <c r="A29" s="7" t="s">
        <v>3</v>
      </c>
      <c r="B29" s="4" t="s">
        <v>1352</v>
      </c>
      <c r="C29" s="4" t="s">
        <v>1357</v>
      </c>
      <c r="D29" s="4" t="s">
        <v>1358</v>
      </c>
      <c r="E29" s="4">
        <v>80</v>
      </c>
      <c r="F29" s="4">
        <v>580</v>
      </c>
    </row>
    <row r="30" spans="1:6" ht="15.6" x14ac:dyDescent="0.25">
      <c r="A30" s="7" t="s">
        <v>3</v>
      </c>
      <c r="B30" s="4" t="s">
        <v>1359</v>
      </c>
      <c r="C30" s="4" t="s">
        <v>1360</v>
      </c>
      <c r="D30" s="4" t="s">
        <v>1361</v>
      </c>
      <c r="E30" s="4">
        <v>380</v>
      </c>
      <c r="F30" s="4">
        <v>680</v>
      </c>
    </row>
    <row r="31" spans="1:6" ht="15.6" x14ac:dyDescent="0.25">
      <c r="A31" s="7" t="s">
        <v>3</v>
      </c>
      <c r="B31" s="4" t="s">
        <v>1303</v>
      </c>
      <c r="C31" s="4" t="s">
        <v>1304</v>
      </c>
      <c r="D31" s="4" t="s">
        <v>1305</v>
      </c>
      <c r="E31" s="4">
        <v>480</v>
      </c>
      <c r="F31" s="4">
        <v>480</v>
      </c>
    </row>
    <row r="32" spans="1:6" ht="15.6" x14ac:dyDescent="0.25">
      <c r="A32" s="7" t="s">
        <v>3</v>
      </c>
      <c r="B32" s="4" t="s">
        <v>1362</v>
      </c>
      <c r="C32" s="4" t="s">
        <v>1363</v>
      </c>
      <c r="D32" s="4" t="s">
        <v>1364</v>
      </c>
      <c r="E32" s="4">
        <v>80</v>
      </c>
      <c r="F32" s="4">
        <v>100</v>
      </c>
    </row>
    <row r="33" spans="1:6" ht="15.6" x14ac:dyDescent="0.25">
      <c r="A33" s="7" t="s">
        <v>3</v>
      </c>
      <c r="B33" s="4" t="s">
        <v>1352</v>
      </c>
      <c r="C33" s="4" t="s">
        <v>1365</v>
      </c>
      <c r="D33" s="4" t="s">
        <v>1366</v>
      </c>
      <c r="E33" s="4">
        <v>80</v>
      </c>
      <c r="F33" s="4">
        <v>580</v>
      </c>
    </row>
    <row r="34" spans="1:6" ht="15.6" x14ac:dyDescent="0.25">
      <c r="A34" s="7" t="s">
        <v>3</v>
      </c>
      <c r="B34" s="4" t="s">
        <v>1367</v>
      </c>
      <c r="C34" s="4" t="s">
        <v>1368</v>
      </c>
      <c r="D34" s="4" t="s">
        <v>1369</v>
      </c>
      <c r="E34" s="4">
        <v>99</v>
      </c>
      <c r="F34" s="4">
        <v>399</v>
      </c>
    </row>
    <row r="35" spans="1:6" ht="15.6" x14ac:dyDescent="0.25">
      <c r="A35" s="7" t="s">
        <v>3</v>
      </c>
      <c r="B35" s="4" t="s">
        <v>1359</v>
      </c>
      <c r="C35" s="4" t="s">
        <v>1370</v>
      </c>
      <c r="D35" s="4" t="s">
        <v>1371</v>
      </c>
      <c r="E35" s="4">
        <v>160</v>
      </c>
      <c r="F35" s="4">
        <v>300</v>
      </c>
    </row>
    <row r="36" spans="1:6" ht="15.6" x14ac:dyDescent="0.25">
      <c r="A36" s="7" t="s">
        <v>3</v>
      </c>
      <c r="B36" s="4" t="s">
        <v>1372</v>
      </c>
      <c r="C36" s="4" t="s">
        <v>1373</v>
      </c>
      <c r="D36" s="4" t="s">
        <v>1374</v>
      </c>
      <c r="E36" s="4">
        <v>120</v>
      </c>
      <c r="F36" s="4">
        <v>360</v>
      </c>
    </row>
    <row r="37" spans="1:6" ht="15.6" x14ac:dyDescent="0.25">
      <c r="A37" s="7" t="s">
        <v>3</v>
      </c>
      <c r="B37" s="4" t="s">
        <v>1375</v>
      </c>
      <c r="C37" s="4" t="s">
        <v>1376</v>
      </c>
      <c r="D37" s="4" t="s">
        <v>1377</v>
      </c>
      <c r="E37" s="4">
        <v>80</v>
      </c>
      <c r="F37" s="4">
        <v>280</v>
      </c>
    </row>
    <row r="38" spans="1:6" ht="15.6" x14ac:dyDescent="0.25">
      <c r="A38" s="7" t="s">
        <v>3</v>
      </c>
      <c r="B38" s="4" t="s">
        <v>1378</v>
      </c>
      <c r="C38" s="4" t="s">
        <v>1379</v>
      </c>
      <c r="D38" s="4" t="s">
        <v>1380</v>
      </c>
      <c r="E38" s="4">
        <v>80</v>
      </c>
      <c r="F38" s="4">
        <v>680</v>
      </c>
    </row>
    <row r="39" spans="1:6" ht="15.6" x14ac:dyDescent="0.25">
      <c r="A39" s="7" t="s">
        <v>3</v>
      </c>
      <c r="B39" s="4" t="s">
        <v>1372</v>
      </c>
      <c r="C39" s="4" t="s">
        <v>1381</v>
      </c>
      <c r="D39" s="4" t="s">
        <v>1382</v>
      </c>
      <c r="E39" s="4">
        <v>120</v>
      </c>
      <c r="F39" s="4">
        <v>360</v>
      </c>
    </row>
    <row r="40" spans="1:6" ht="15.6" x14ac:dyDescent="0.25">
      <c r="A40" s="7" t="s">
        <v>10</v>
      </c>
      <c r="B40" s="4" t="s">
        <v>1383</v>
      </c>
      <c r="C40" s="4" t="s">
        <v>1384</v>
      </c>
      <c r="D40" s="4" t="s">
        <v>1385</v>
      </c>
      <c r="E40" s="4">
        <v>80</v>
      </c>
      <c r="F40" s="4">
        <v>999</v>
      </c>
    </row>
    <row r="41" spans="1:6" ht="15.6" x14ac:dyDescent="0.25">
      <c r="A41" s="7" t="s">
        <v>10</v>
      </c>
      <c r="B41" s="4" t="s">
        <v>1349</v>
      </c>
      <c r="C41" s="4" t="s">
        <v>1386</v>
      </c>
      <c r="D41" s="4" t="s">
        <v>1387</v>
      </c>
      <c r="E41" s="4">
        <v>280</v>
      </c>
      <c r="F41" s="4">
        <v>400</v>
      </c>
    </row>
    <row r="42" spans="1:6" ht="15.6" x14ac:dyDescent="0.25">
      <c r="A42" s="7" t="s">
        <v>10</v>
      </c>
      <c r="B42" s="4" t="s">
        <v>1378</v>
      </c>
      <c r="C42" s="4" t="s">
        <v>1388</v>
      </c>
      <c r="D42" s="4" t="s">
        <v>1389</v>
      </c>
      <c r="E42" s="4">
        <v>80</v>
      </c>
      <c r="F42" s="4">
        <v>580</v>
      </c>
    </row>
    <row r="43" spans="1:6" ht="15.6" x14ac:dyDescent="0.25">
      <c r="A43" s="7" t="s">
        <v>10</v>
      </c>
      <c r="B43" s="4" t="s">
        <v>1390</v>
      </c>
      <c r="C43" s="4" t="s">
        <v>1391</v>
      </c>
      <c r="D43" s="4" t="s">
        <v>1392</v>
      </c>
      <c r="E43" s="4">
        <v>100</v>
      </c>
      <c r="F43" s="4">
        <v>420</v>
      </c>
    </row>
    <row r="44" spans="1:6" ht="15.6" x14ac:dyDescent="0.25">
      <c r="A44" s="7" t="s">
        <v>10</v>
      </c>
      <c r="B44" s="4" t="s">
        <v>1344</v>
      </c>
      <c r="C44" s="4" t="s">
        <v>1393</v>
      </c>
      <c r="D44" s="4" t="s">
        <v>1394</v>
      </c>
      <c r="E44" s="4">
        <v>80</v>
      </c>
      <c r="F44" s="4">
        <v>1600</v>
      </c>
    </row>
    <row r="45" spans="1:6" ht="15.6" x14ac:dyDescent="0.25">
      <c r="A45" s="7" t="s">
        <v>10</v>
      </c>
      <c r="B45" s="4" t="s">
        <v>1395</v>
      </c>
      <c r="C45" s="4" t="s">
        <v>1396</v>
      </c>
      <c r="D45" s="4" t="s">
        <v>1397</v>
      </c>
      <c r="E45" s="4">
        <v>60</v>
      </c>
      <c r="F45" s="4">
        <v>450</v>
      </c>
    </row>
    <row r="46" spans="1:6" ht="15.6" x14ac:dyDescent="0.25">
      <c r="A46" s="7" t="s">
        <v>10</v>
      </c>
      <c r="B46" s="4" t="s">
        <v>1390</v>
      </c>
      <c r="C46" s="4" t="s">
        <v>1398</v>
      </c>
      <c r="D46" s="4" t="s">
        <v>1399</v>
      </c>
      <c r="E46" s="4">
        <v>220</v>
      </c>
      <c r="F46" s="4">
        <v>630</v>
      </c>
    </row>
    <row r="47" spans="1:6" ht="15.6" x14ac:dyDescent="0.25">
      <c r="A47" s="7" t="s">
        <v>10</v>
      </c>
      <c r="B47" s="4" t="s">
        <v>1400</v>
      </c>
      <c r="C47" s="4" t="s">
        <v>1401</v>
      </c>
      <c r="D47" s="4" t="s">
        <v>1402</v>
      </c>
      <c r="E47" s="4">
        <v>80</v>
      </c>
      <c r="F47" s="4">
        <v>580</v>
      </c>
    </row>
    <row r="48" spans="1:6" ht="15.6" x14ac:dyDescent="0.25">
      <c r="A48" s="7" t="s">
        <v>10</v>
      </c>
      <c r="B48" s="4" t="s">
        <v>1400</v>
      </c>
      <c r="C48" s="4" t="s">
        <v>1403</v>
      </c>
      <c r="D48" s="4" t="s">
        <v>1404</v>
      </c>
      <c r="E48" s="4">
        <v>80</v>
      </c>
      <c r="F48" s="4">
        <v>880</v>
      </c>
    </row>
    <row r="49" spans="1:6" ht="15.6" x14ac:dyDescent="0.25">
      <c r="A49" s="7" t="s">
        <v>10</v>
      </c>
      <c r="B49" s="4" t="s">
        <v>1378</v>
      </c>
      <c r="C49" s="4" t="s">
        <v>1405</v>
      </c>
      <c r="D49" s="4" t="s">
        <v>1406</v>
      </c>
      <c r="E49" s="4">
        <v>80</v>
      </c>
      <c r="F49" s="4">
        <v>580</v>
      </c>
    </row>
    <row r="50" spans="1:6" ht="15.6" x14ac:dyDescent="0.25">
      <c r="A50" s="7" t="s">
        <v>10</v>
      </c>
      <c r="B50" s="4" t="s">
        <v>1300</v>
      </c>
      <c r="C50" s="4" t="s">
        <v>1407</v>
      </c>
      <c r="D50" s="4" t="s">
        <v>1408</v>
      </c>
      <c r="E50" s="4">
        <v>80</v>
      </c>
      <c r="F50" s="4">
        <v>1080</v>
      </c>
    </row>
    <row r="51" spans="1:6" ht="15.6" x14ac:dyDescent="0.25">
      <c r="A51" s="7" t="s">
        <v>10</v>
      </c>
      <c r="B51" s="4" t="s">
        <v>1300</v>
      </c>
      <c r="C51" s="4" t="s">
        <v>1409</v>
      </c>
      <c r="D51" s="4" t="s">
        <v>1410</v>
      </c>
      <c r="E51" s="4">
        <v>80</v>
      </c>
      <c r="F51" s="4">
        <v>1080</v>
      </c>
    </row>
    <row r="52" spans="1:6" ht="15.6" x14ac:dyDescent="0.25">
      <c r="A52" s="7" t="s">
        <v>10</v>
      </c>
      <c r="B52" s="4" t="s">
        <v>1300</v>
      </c>
      <c r="C52" s="4" t="s">
        <v>1411</v>
      </c>
      <c r="D52" s="4" t="s">
        <v>1412</v>
      </c>
      <c r="E52" s="4">
        <v>80</v>
      </c>
      <c r="F52" s="4">
        <v>1080</v>
      </c>
    </row>
    <row r="53" spans="1:6" ht="15.6" x14ac:dyDescent="0.25">
      <c r="A53" s="7" t="s">
        <v>10</v>
      </c>
      <c r="B53" s="4" t="s">
        <v>1300</v>
      </c>
      <c r="C53" s="4" t="s">
        <v>1413</v>
      </c>
      <c r="D53" s="4" t="s">
        <v>1414</v>
      </c>
      <c r="E53" s="4">
        <v>80</v>
      </c>
      <c r="F53" s="4">
        <v>680</v>
      </c>
    </row>
    <row r="54" spans="1:6" ht="15.6" x14ac:dyDescent="0.25">
      <c r="A54" s="7" t="s">
        <v>10</v>
      </c>
      <c r="B54" s="4" t="s">
        <v>1400</v>
      </c>
      <c r="C54" s="4" t="s">
        <v>1415</v>
      </c>
      <c r="D54" s="4" t="s">
        <v>1416</v>
      </c>
      <c r="E54" s="4">
        <v>80</v>
      </c>
      <c r="F54" s="4">
        <v>580</v>
      </c>
    </row>
    <row r="55" spans="1:6" ht="15.6" x14ac:dyDescent="0.25">
      <c r="A55" s="7" t="s">
        <v>10</v>
      </c>
      <c r="B55" s="4" t="s">
        <v>1417</v>
      </c>
      <c r="C55" s="4" t="s">
        <v>1418</v>
      </c>
      <c r="D55" s="4" t="s">
        <v>1419</v>
      </c>
      <c r="E55" s="4">
        <v>180</v>
      </c>
      <c r="F55" s="4">
        <v>580</v>
      </c>
    </row>
    <row r="56" spans="1:6" ht="15.6" x14ac:dyDescent="0.25">
      <c r="A56" s="7" t="s">
        <v>10</v>
      </c>
      <c r="B56" s="4" t="s">
        <v>1300</v>
      </c>
      <c r="C56" s="4" t="s">
        <v>1420</v>
      </c>
      <c r="D56" s="4" t="s">
        <v>1421</v>
      </c>
      <c r="E56" s="4">
        <v>80</v>
      </c>
      <c r="F56" s="4">
        <v>380</v>
      </c>
    </row>
    <row r="57" spans="1:6" ht="15.6" x14ac:dyDescent="0.25">
      <c r="A57" s="7" t="s">
        <v>10</v>
      </c>
      <c r="B57" s="4" t="s">
        <v>1400</v>
      </c>
      <c r="C57" s="4" t="s">
        <v>1422</v>
      </c>
      <c r="D57" s="4" t="s">
        <v>1423</v>
      </c>
      <c r="E57" s="4">
        <v>80</v>
      </c>
      <c r="F57" s="4">
        <v>880</v>
      </c>
    </row>
    <row r="58" spans="1:6" ht="15.6" x14ac:dyDescent="0.25">
      <c r="A58" s="7" t="s">
        <v>10</v>
      </c>
      <c r="B58" s="4" t="s">
        <v>1378</v>
      </c>
      <c r="C58" s="4" t="s">
        <v>1424</v>
      </c>
      <c r="D58" s="4" t="s">
        <v>1425</v>
      </c>
      <c r="E58" s="4">
        <v>50</v>
      </c>
      <c r="F58" s="4">
        <v>380</v>
      </c>
    </row>
    <row r="59" spans="1:6" ht="15.6" x14ac:dyDescent="0.25">
      <c r="A59" s="7" t="s">
        <v>10</v>
      </c>
      <c r="B59" s="4" t="s">
        <v>1400</v>
      </c>
      <c r="C59" s="4" t="s">
        <v>1426</v>
      </c>
      <c r="D59" s="4" t="s">
        <v>1427</v>
      </c>
      <c r="E59" s="4">
        <v>80</v>
      </c>
      <c r="F59" s="4">
        <v>580</v>
      </c>
    </row>
    <row r="60" spans="1:6" ht="15.6" x14ac:dyDescent="0.25">
      <c r="A60" s="7" t="s">
        <v>10</v>
      </c>
      <c r="B60" s="4" t="s">
        <v>1400</v>
      </c>
      <c r="C60" s="4" t="s">
        <v>1428</v>
      </c>
      <c r="D60" s="4" t="s">
        <v>1429</v>
      </c>
      <c r="E60" s="4">
        <v>80</v>
      </c>
      <c r="F60" s="4">
        <v>580</v>
      </c>
    </row>
    <row r="61" spans="1:6" ht="15.6" x14ac:dyDescent="0.25">
      <c r="A61" s="7" t="s">
        <v>10</v>
      </c>
      <c r="B61" s="4" t="s">
        <v>1383</v>
      </c>
      <c r="C61" s="4" t="s">
        <v>1430</v>
      </c>
      <c r="D61" s="4" t="s">
        <v>1431</v>
      </c>
      <c r="E61" s="4">
        <v>80</v>
      </c>
      <c r="F61" s="4">
        <v>999</v>
      </c>
    </row>
    <row r="62" spans="1:6" ht="15.6" x14ac:dyDescent="0.25">
      <c r="A62" s="7" t="s">
        <v>10</v>
      </c>
      <c r="B62" s="4" t="s">
        <v>1432</v>
      </c>
      <c r="C62" s="4" t="s">
        <v>1433</v>
      </c>
      <c r="D62" s="4" t="s">
        <v>1434</v>
      </c>
      <c r="E62" s="4">
        <v>80</v>
      </c>
      <c r="F62" s="4">
        <v>380</v>
      </c>
    </row>
    <row r="63" spans="1:6" ht="15.6" x14ac:dyDescent="0.25">
      <c r="A63" s="7" t="s">
        <v>10</v>
      </c>
      <c r="B63" s="4" t="s">
        <v>1400</v>
      </c>
      <c r="C63" s="4" t="s">
        <v>1435</v>
      </c>
      <c r="D63" s="4" t="s">
        <v>1436</v>
      </c>
      <c r="E63" s="4">
        <v>80</v>
      </c>
      <c r="F63" s="4">
        <v>1280</v>
      </c>
    </row>
    <row r="64" spans="1:6" ht="15.6" x14ac:dyDescent="0.25">
      <c r="A64" s="7" t="s">
        <v>10</v>
      </c>
      <c r="B64" s="4" t="s">
        <v>1400</v>
      </c>
      <c r="C64" s="4" t="s">
        <v>1437</v>
      </c>
      <c r="D64" s="4" t="s">
        <v>1438</v>
      </c>
      <c r="E64" s="4">
        <v>80</v>
      </c>
      <c r="F64" s="4">
        <v>1280</v>
      </c>
    </row>
    <row r="65" spans="1:6" ht="15.6" x14ac:dyDescent="0.25">
      <c r="A65" s="7" t="s">
        <v>10</v>
      </c>
      <c r="B65" s="4" t="s">
        <v>1378</v>
      </c>
      <c r="C65" s="4" t="s">
        <v>1439</v>
      </c>
      <c r="D65" s="4" t="s">
        <v>1440</v>
      </c>
      <c r="E65" s="4">
        <v>50</v>
      </c>
      <c r="F65" s="4">
        <v>380</v>
      </c>
    </row>
    <row r="66" spans="1:6" ht="15.6" x14ac:dyDescent="0.25">
      <c r="A66" s="7" t="s">
        <v>10</v>
      </c>
      <c r="B66" s="4" t="s">
        <v>1344</v>
      </c>
      <c r="C66" s="4" t="s">
        <v>1441</v>
      </c>
      <c r="D66" s="4" t="s">
        <v>1442</v>
      </c>
      <c r="E66" s="4">
        <v>80</v>
      </c>
      <c r="F66" s="4">
        <v>280</v>
      </c>
    </row>
    <row r="67" spans="1:6" ht="15.6" x14ac:dyDescent="0.25">
      <c r="A67" s="7" t="s">
        <v>10</v>
      </c>
      <c r="B67" s="4" t="s">
        <v>1383</v>
      </c>
      <c r="C67" s="4" t="s">
        <v>1443</v>
      </c>
      <c r="D67" s="4" t="s">
        <v>1444</v>
      </c>
      <c r="E67" s="4">
        <v>80</v>
      </c>
      <c r="F67" s="4">
        <v>580</v>
      </c>
    </row>
    <row r="68" spans="1:6" ht="15.6" x14ac:dyDescent="0.25">
      <c r="A68" s="7" t="s">
        <v>13</v>
      </c>
      <c r="B68" s="4" t="s">
        <v>1294</v>
      </c>
      <c r="C68" s="4" t="s">
        <v>1295</v>
      </c>
      <c r="D68" s="4" t="s">
        <v>1296</v>
      </c>
      <c r="E68" s="4">
        <v>100</v>
      </c>
      <c r="F68" s="4">
        <v>800</v>
      </c>
    </row>
    <row r="69" spans="1:6" ht="15.6" x14ac:dyDescent="0.25">
      <c r="A69" s="7" t="s">
        <v>13</v>
      </c>
      <c r="B69" s="4" t="s">
        <v>1445</v>
      </c>
      <c r="C69" s="4" t="s">
        <v>1446</v>
      </c>
      <c r="D69" s="4" t="s">
        <v>1447</v>
      </c>
      <c r="E69" s="4">
        <v>20</v>
      </c>
      <c r="F69" s="4">
        <v>50</v>
      </c>
    </row>
    <row r="70" spans="1:6" ht="15.6" x14ac:dyDescent="0.25">
      <c r="A70" s="7" t="s">
        <v>13</v>
      </c>
      <c r="B70" s="4" t="s">
        <v>1448</v>
      </c>
      <c r="C70" s="4" t="s">
        <v>1449</v>
      </c>
      <c r="D70" s="4" t="s">
        <v>1450</v>
      </c>
      <c r="E70" s="4">
        <v>10</v>
      </c>
      <c r="F70" s="4">
        <v>10</v>
      </c>
    </row>
    <row r="71" spans="1:6" ht="15.6" x14ac:dyDescent="0.25">
      <c r="A71" s="7" t="s">
        <v>13</v>
      </c>
      <c r="B71" s="4" t="s">
        <v>1451</v>
      </c>
      <c r="C71" s="4" t="s">
        <v>1452</v>
      </c>
      <c r="D71" s="4" t="s">
        <v>1453</v>
      </c>
      <c r="E71" s="4">
        <v>280</v>
      </c>
      <c r="F71" s="4">
        <v>499</v>
      </c>
    </row>
    <row r="72" spans="1:6" ht="15.6" x14ac:dyDescent="0.25">
      <c r="A72" s="7" t="s">
        <v>13</v>
      </c>
      <c r="B72" s="4" t="s">
        <v>1445</v>
      </c>
      <c r="C72" s="4" t="s">
        <v>1454</v>
      </c>
      <c r="D72" s="4" t="s">
        <v>1455</v>
      </c>
      <c r="E72" s="4">
        <v>50</v>
      </c>
      <c r="F72" s="4">
        <v>100</v>
      </c>
    </row>
    <row r="73" spans="1:6" ht="15.6" x14ac:dyDescent="0.25">
      <c r="A73" s="7" t="s">
        <v>13</v>
      </c>
      <c r="B73" s="4" t="s">
        <v>1456</v>
      </c>
      <c r="C73" s="4" t="s">
        <v>1457</v>
      </c>
      <c r="D73" s="4" t="s">
        <v>1458</v>
      </c>
      <c r="E73" s="4">
        <v>38</v>
      </c>
      <c r="F73" s="4">
        <v>1088</v>
      </c>
    </row>
    <row r="74" spans="1:6" ht="15.6" x14ac:dyDescent="0.25">
      <c r="A74" s="7" t="s">
        <v>13</v>
      </c>
      <c r="B74" s="4" t="s">
        <v>1459</v>
      </c>
      <c r="C74" s="4" t="s">
        <v>1460</v>
      </c>
      <c r="D74" s="4" t="s">
        <v>1461</v>
      </c>
      <c r="E74" s="4">
        <v>40</v>
      </c>
      <c r="F74" s="4">
        <v>80</v>
      </c>
    </row>
    <row r="75" spans="1:6" ht="15.6" x14ac:dyDescent="0.25">
      <c r="A75" s="7" t="s">
        <v>13</v>
      </c>
      <c r="B75" s="4" t="s">
        <v>1462</v>
      </c>
      <c r="C75" s="4" t="s">
        <v>1463</v>
      </c>
      <c r="D75" s="4" t="s">
        <v>1464</v>
      </c>
      <c r="E75" s="4">
        <v>45</v>
      </c>
      <c r="F75" s="4">
        <v>300</v>
      </c>
    </row>
    <row r="76" spans="1:6" ht="15.6" x14ac:dyDescent="0.25">
      <c r="A76" s="7" t="s">
        <v>13</v>
      </c>
      <c r="B76" s="4" t="s">
        <v>1465</v>
      </c>
      <c r="C76" s="4" t="s">
        <v>1466</v>
      </c>
      <c r="D76" s="4" t="s">
        <v>1467</v>
      </c>
      <c r="E76" s="4">
        <v>88</v>
      </c>
      <c r="F76" s="4">
        <v>130</v>
      </c>
    </row>
    <row r="77" spans="1:6" ht="15.6" x14ac:dyDescent="0.25">
      <c r="A77" s="7" t="s">
        <v>13</v>
      </c>
      <c r="B77" s="4" t="s">
        <v>1462</v>
      </c>
      <c r="C77" s="4" t="s">
        <v>1468</v>
      </c>
      <c r="D77" s="4" t="s">
        <v>1469</v>
      </c>
      <c r="E77" s="4">
        <v>23</v>
      </c>
      <c r="F77" s="4">
        <v>23</v>
      </c>
    </row>
    <row r="78" spans="1:6" ht="15.6" x14ac:dyDescent="0.25">
      <c r="A78" s="7" t="s">
        <v>13</v>
      </c>
      <c r="B78" s="4" t="s">
        <v>1470</v>
      </c>
      <c r="C78" s="4" t="s">
        <v>1471</v>
      </c>
      <c r="D78" s="4" t="s">
        <v>1472</v>
      </c>
      <c r="E78" s="4">
        <v>20</v>
      </c>
      <c r="F78" s="4">
        <v>20</v>
      </c>
    </row>
    <row r="79" spans="1:6" ht="15.6" x14ac:dyDescent="0.25">
      <c r="A79" s="7" t="s">
        <v>13</v>
      </c>
      <c r="B79" s="4" t="s">
        <v>1294</v>
      </c>
      <c r="C79" s="4" t="s">
        <v>1473</v>
      </c>
      <c r="D79" s="4" t="s">
        <v>1474</v>
      </c>
      <c r="E79" s="4">
        <v>50</v>
      </c>
      <c r="F79" s="4">
        <v>50</v>
      </c>
    </row>
    <row r="80" spans="1:6" ht="15.6" x14ac:dyDescent="0.25">
      <c r="A80" s="7" t="s">
        <v>13</v>
      </c>
      <c r="B80" s="4" t="s">
        <v>1475</v>
      </c>
      <c r="C80" s="4" t="s">
        <v>1475</v>
      </c>
      <c r="D80" s="4" t="s">
        <v>1476</v>
      </c>
      <c r="E80" s="4">
        <v>180</v>
      </c>
      <c r="F80" s="4">
        <v>180</v>
      </c>
    </row>
    <row r="81" spans="1:6" ht="15.6" x14ac:dyDescent="0.25">
      <c r="A81" s="7" t="s">
        <v>13</v>
      </c>
      <c r="B81" s="4" t="s">
        <v>1477</v>
      </c>
      <c r="C81" s="4" t="s">
        <v>1478</v>
      </c>
      <c r="D81" s="4" t="s">
        <v>1479</v>
      </c>
      <c r="E81" s="4">
        <v>138</v>
      </c>
      <c r="F81" s="4">
        <v>288</v>
      </c>
    </row>
    <row r="82" spans="1:6" ht="15.6" x14ac:dyDescent="0.25">
      <c r="A82" s="7" t="s">
        <v>13</v>
      </c>
      <c r="B82" s="4" t="s">
        <v>1480</v>
      </c>
      <c r="C82" s="4" t="s">
        <v>1481</v>
      </c>
      <c r="D82" s="4" t="s">
        <v>1482</v>
      </c>
      <c r="E82" s="4">
        <v>50</v>
      </c>
      <c r="F82" s="4">
        <v>180</v>
      </c>
    </row>
    <row r="83" spans="1:6" ht="15.6" x14ac:dyDescent="0.25">
      <c r="A83" s="7" t="s">
        <v>13</v>
      </c>
      <c r="B83" s="4" t="s">
        <v>1483</v>
      </c>
      <c r="C83" s="4" t="s">
        <v>1484</v>
      </c>
      <c r="D83" s="4" t="s">
        <v>1485</v>
      </c>
      <c r="E83" s="4">
        <v>50</v>
      </c>
      <c r="F83" s="4">
        <v>100</v>
      </c>
    </row>
    <row r="84" spans="1:6" ht="15.6" x14ac:dyDescent="0.25">
      <c r="A84" s="7" t="s">
        <v>13</v>
      </c>
      <c r="B84" s="4" t="s">
        <v>1486</v>
      </c>
      <c r="C84" s="4" t="s">
        <v>1487</v>
      </c>
      <c r="D84" s="4" t="s">
        <v>1488</v>
      </c>
      <c r="E84" s="4">
        <v>58</v>
      </c>
      <c r="F84" s="4">
        <v>110</v>
      </c>
    </row>
    <row r="85" spans="1:6" ht="15.6" x14ac:dyDescent="0.25">
      <c r="A85" s="7" t="s">
        <v>13</v>
      </c>
      <c r="B85" s="4" t="s">
        <v>1445</v>
      </c>
      <c r="C85" s="4" t="s">
        <v>1489</v>
      </c>
      <c r="D85" s="4" t="s">
        <v>1490</v>
      </c>
      <c r="E85" s="4">
        <v>20</v>
      </c>
      <c r="F85" s="4">
        <v>100</v>
      </c>
    </row>
    <row r="86" spans="1:6" ht="15.6" x14ac:dyDescent="0.25">
      <c r="A86" s="7" t="s">
        <v>13</v>
      </c>
      <c r="B86" s="4" t="s">
        <v>1491</v>
      </c>
      <c r="C86" s="4" t="s">
        <v>1492</v>
      </c>
      <c r="D86" s="4" t="s">
        <v>1493</v>
      </c>
      <c r="E86" s="4">
        <v>92</v>
      </c>
      <c r="F86" s="4">
        <v>240</v>
      </c>
    </row>
    <row r="87" spans="1:6" ht="15.6" x14ac:dyDescent="0.25">
      <c r="A87" s="7" t="s">
        <v>13</v>
      </c>
      <c r="B87" s="4" t="s">
        <v>1470</v>
      </c>
      <c r="C87" s="4" t="s">
        <v>1494</v>
      </c>
      <c r="D87" s="4" t="s">
        <v>1495</v>
      </c>
      <c r="E87" s="4">
        <v>40</v>
      </c>
      <c r="F87" s="4">
        <v>60</v>
      </c>
    </row>
    <row r="88" spans="1:6" ht="15.6" x14ac:dyDescent="0.25">
      <c r="A88" s="7" t="s">
        <v>13</v>
      </c>
      <c r="B88" s="4" t="s">
        <v>1496</v>
      </c>
      <c r="C88" s="4" t="s">
        <v>1497</v>
      </c>
      <c r="D88" s="4" t="s">
        <v>1498</v>
      </c>
      <c r="E88" s="4">
        <v>20</v>
      </c>
      <c r="F88" s="4">
        <v>20</v>
      </c>
    </row>
    <row r="89" spans="1:6" ht="15.6" x14ac:dyDescent="0.25">
      <c r="A89" s="7" t="s">
        <v>13</v>
      </c>
      <c r="B89" s="4" t="s">
        <v>1306</v>
      </c>
      <c r="C89" s="4" t="s">
        <v>1307</v>
      </c>
      <c r="D89" s="4" t="s">
        <v>1308</v>
      </c>
      <c r="E89" s="4">
        <v>50</v>
      </c>
      <c r="F89" s="4">
        <v>200</v>
      </c>
    </row>
    <row r="90" spans="1:6" ht="15.6" x14ac:dyDescent="0.25">
      <c r="A90" s="7" t="s">
        <v>13</v>
      </c>
      <c r="B90" s="4" t="s">
        <v>1499</v>
      </c>
      <c r="C90" s="4" t="s">
        <v>1500</v>
      </c>
      <c r="D90" s="4" t="s">
        <v>1501</v>
      </c>
      <c r="E90" s="4">
        <v>30</v>
      </c>
      <c r="F90" s="4">
        <v>69</v>
      </c>
    </row>
    <row r="91" spans="1:6" ht="15.6" x14ac:dyDescent="0.25">
      <c r="A91" s="7" t="s">
        <v>13</v>
      </c>
      <c r="B91" s="4" t="s">
        <v>1502</v>
      </c>
      <c r="C91" s="4" t="s">
        <v>1503</v>
      </c>
      <c r="D91" s="4" t="s">
        <v>1504</v>
      </c>
      <c r="E91" s="4">
        <v>76</v>
      </c>
      <c r="F91" s="4">
        <v>76</v>
      </c>
    </row>
    <row r="92" spans="1:6" ht="15.6" x14ac:dyDescent="0.25">
      <c r="A92" s="7" t="s">
        <v>13</v>
      </c>
      <c r="B92" s="4" t="s">
        <v>1505</v>
      </c>
      <c r="C92" s="4" t="s">
        <v>1506</v>
      </c>
      <c r="D92" s="4" t="s">
        <v>1507</v>
      </c>
      <c r="E92" s="4">
        <v>100</v>
      </c>
      <c r="F92" s="4">
        <v>940</v>
      </c>
    </row>
    <row r="93" spans="1:6" ht="15.6" x14ac:dyDescent="0.25">
      <c r="A93" s="7" t="s">
        <v>13</v>
      </c>
      <c r="B93" s="4" t="s">
        <v>1508</v>
      </c>
      <c r="C93" s="4" t="s">
        <v>1509</v>
      </c>
      <c r="D93" s="4" t="s">
        <v>1510</v>
      </c>
      <c r="E93" s="4">
        <v>198</v>
      </c>
      <c r="F93" s="4">
        <v>198</v>
      </c>
    </row>
    <row r="94" spans="1:6" ht="15.6" x14ac:dyDescent="0.25">
      <c r="A94" s="7" t="s">
        <v>13</v>
      </c>
      <c r="B94" s="4" t="s">
        <v>1511</v>
      </c>
      <c r="C94" s="4" t="s">
        <v>1512</v>
      </c>
      <c r="D94" s="4" t="s">
        <v>1513</v>
      </c>
      <c r="E94" s="4">
        <v>100</v>
      </c>
      <c r="F94" s="4">
        <v>120</v>
      </c>
    </row>
    <row r="95" spans="1:6" ht="15.6" x14ac:dyDescent="0.25">
      <c r="A95" s="7" t="s">
        <v>13</v>
      </c>
      <c r="B95" s="4" t="s">
        <v>1514</v>
      </c>
      <c r="C95" s="4" t="s">
        <v>1515</v>
      </c>
      <c r="D95" s="4" t="s">
        <v>1516</v>
      </c>
      <c r="E95" s="4">
        <v>60</v>
      </c>
      <c r="F95" s="4">
        <v>4880</v>
      </c>
    </row>
    <row r="96" spans="1:6" ht="15.6" x14ac:dyDescent="0.25">
      <c r="A96" s="7" t="s">
        <v>13</v>
      </c>
      <c r="B96" s="4" t="s">
        <v>1367</v>
      </c>
      <c r="C96" s="4" t="s">
        <v>1517</v>
      </c>
      <c r="D96" s="4" t="s">
        <v>1518</v>
      </c>
      <c r="E96" s="4">
        <v>180</v>
      </c>
      <c r="F96" s="4">
        <v>680</v>
      </c>
    </row>
    <row r="97" spans="1:6" ht="15.6" x14ac:dyDescent="0.25">
      <c r="A97" s="7" t="s">
        <v>13</v>
      </c>
      <c r="B97" s="4" t="s">
        <v>1519</v>
      </c>
      <c r="C97" s="4" t="s">
        <v>1520</v>
      </c>
      <c r="D97" s="4" t="s">
        <v>1521</v>
      </c>
      <c r="E97" s="4">
        <v>50</v>
      </c>
      <c r="F97" s="4">
        <v>150</v>
      </c>
    </row>
    <row r="98" spans="1:6" ht="15.6" x14ac:dyDescent="0.25">
      <c r="A98" s="7" t="s">
        <v>13</v>
      </c>
      <c r="B98" s="4" t="s">
        <v>1508</v>
      </c>
      <c r="C98" s="4" t="s">
        <v>1522</v>
      </c>
      <c r="D98" s="4" t="s">
        <v>1523</v>
      </c>
      <c r="E98" s="4">
        <v>198</v>
      </c>
      <c r="F98" s="4">
        <v>198</v>
      </c>
    </row>
    <row r="99" spans="1:6" ht="15.6" x14ac:dyDescent="0.25">
      <c r="A99" s="7" t="s">
        <v>13</v>
      </c>
      <c r="B99" s="4" t="s">
        <v>1524</v>
      </c>
      <c r="C99" s="4" t="s">
        <v>1524</v>
      </c>
      <c r="D99" s="4" t="s">
        <v>1525</v>
      </c>
      <c r="E99" s="4">
        <v>189</v>
      </c>
      <c r="F99" s="4">
        <v>189</v>
      </c>
    </row>
    <row r="100" spans="1:6" ht="15.6" x14ac:dyDescent="0.25">
      <c r="A100" s="7" t="s">
        <v>13</v>
      </c>
      <c r="B100" s="4" t="s">
        <v>1526</v>
      </c>
      <c r="C100" s="4" t="s">
        <v>1527</v>
      </c>
      <c r="D100" s="4" t="s">
        <v>1528</v>
      </c>
      <c r="E100" s="4">
        <v>240</v>
      </c>
      <c r="F100" s="4">
        <v>2160</v>
      </c>
    </row>
    <row r="101" spans="1:6" ht="15.6" x14ac:dyDescent="0.25">
      <c r="A101" s="7" t="s">
        <v>13</v>
      </c>
      <c r="B101" s="4" t="s">
        <v>1445</v>
      </c>
      <c r="C101" s="4" t="s">
        <v>1529</v>
      </c>
      <c r="D101" s="4" t="s">
        <v>1530</v>
      </c>
      <c r="E101" s="4">
        <v>50</v>
      </c>
      <c r="F101" s="4">
        <v>60</v>
      </c>
    </row>
    <row r="102" spans="1:6" ht="15.6" x14ac:dyDescent="0.25">
      <c r="A102" s="7" t="s">
        <v>13</v>
      </c>
      <c r="B102" s="4" t="s">
        <v>1531</v>
      </c>
      <c r="C102" s="4" t="s">
        <v>1532</v>
      </c>
      <c r="D102" s="4" t="s">
        <v>1533</v>
      </c>
      <c r="E102" s="4">
        <v>198</v>
      </c>
      <c r="F102" s="4">
        <v>246</v>
      </c>
    </row>
    <row r="103" spans="1:6" ht="15.6" x14ac:dyDescent="0.25">
      <c r="A103" s="7" t="s">
        <v>13</v>
      </c>
      <c r="B103" s="4" t="s">
        <v>1534</v>
      </c>
      <c r="C103" s="4" t="s">
        <v>1535</v>
      </c>
      <c r="D103" s="4" t="s">
        <v>1536</v>
      </c>
      <c r="E103" s="4">
        <v>108</v>
      </c>
      <c r="F103" s="4">
        <v>158</v>
      </c>
    </row>
    <row r="104" spans="1:6" ht="15.6" x14ac:dyDescent="0.25">
      <c r="A104" s="7" t="s">
        <v>13</v>
      </c>
      <c r="B104" s="4" t="s">
        <v>1537</v>
      </c>
      <c r="C104" s="4" t="s">
        <v>1538</v>
      </c>
      <c r="D104" s="4" t="s">
        <v>1539</v>
      </c>
      <c r="E104" s="4">
        <v>10</v>
      </c>
      <c r="F104" s="4">
        <v>10</v>
      </c>
    </row>
    <row r="105" spans="1:6" ht="15.6" x14ac:dyDescent="0.25">
      <c r="A105" s="7" t="s">
        <v>13</v>
      </c>
      <c r="B105" s="4" t="s">
        <v>1508</v>
      </c>
      <c r="C105" s="4" t="s">
        <v>1540</v>
      </c>
      <c r="D105" s="4" t="s">
        <v>1541</v>
      </c>
      <c r="E105" s="4">
        <v>150</v>
      </c>
      <c r="F105" s="4">
        <v>150</v>
      </c>
    </row>
    <row r="106" spans="1:6" ht="15.6" x14ac:dyDescent="0.25">
      <c r="A106" s="7" t="s">
        <v>8</v>
      </c>
      <c r="B106" s="4" t="s">
        <v>1375</v>
      </c>
      <c r="C106" s="4" t="s">
        <v>1542</v>
      </c>
      <c r="D106" s="4" t="s">
        <v>1543</v>
      </c>
      <c r="E106" s="4">
        <v>80</v>
      </c>
      <c r="F106" s="4">
        <v>660</v>
      </c>
    </row>
    <row r="107" spans="1:6" ht="15.6" x14ac:dyDescent="0.25">
      <c r="A107" s="7" t="s">
        <v>8</v>
      </c>
      <c r="B107" s="4" t="s">
        <v>1372</v>
      </c>
      <c r="C107" s="4" t="s">
        <v>1544</v>
      </c>
      <c r="D107" s="4" t="s">
        <v>1545</v>
      </c>
      <c r="E107" s="4">
        <v>80</v>
      </c>
      <c r="F107" s="4">
        <v>480</v>
      </c>
    </row>
    <row r="108" spans="1:6" ht="15.6" x14ac:dyDescent="0.25">
      <c r="A108" s="7" t="s">
        <v>8</v>
      </c>
      <c r="B108" s="4" t="s">
        <v>1372</v>
      </c>
      <c r="C108" s="4" t="s">
        <v>1546</v>
      </c>
      <c r="D108" s="4" t="s">
        <v>1547</v>
      </c>
      <c r="E108" s="4"/>
      <c r="F108" s="4"/>
    </row>
    <row r="109" spans="1:6" ht="15.6" x14ac:dyDescent="0.25">
      <c r="A109" s="7" t="s">
        <v>8</v>
      </c>
      <c r="B109" s="4" t="s">
        <v>1372</v>
      </c>
      <c r="C109" s="4" t="s">
        <v>1548</v>
      </c>
      <c r="D109" s="4" t="s">
        <v>1549</v>
      </c>
      <c r="E109" s="4">
        <v>25</v>
      </c>
      <c r="F109" s="4">
        <v>50</v>
      </c>
    </row>
    <row r="110" spans="1:6" ht="15.6" x14ac:dyDescent="0.25">
      <c r="A110" s="7" t="s">
        <v>8</v>
      </c>
      <c r="B110" s="4" t="s">
        <v>1375</v>
      </c>
      <c r="C110" s="4" t="s">
        <v>1550</v>
      </c>
      <c r="D110" s="4" t="s">
        <v>1551</v>
      </c>
      <c r="E110" s="4">
        <v>80</v>
      </c>
      <c r="F110" s="4">
        <v>660</v>
      </c>
    </row>
    <row r="111" spans="1:6" ht="15.6" x14ac:dyDescent="0.25">
      <c r="A111" s="7" t="s">
        <v>8</v>
      </c>
      <c r="B111" s="4" t="s">
        <v>1375</v>
      </c>
      <c r="C111" s="4" t="s">
        <v>1552</v>
      </c>
      <c r="D111" s="4" t="s">
        <v>1553</v>
      </c>
      <c r="E111" s="4">
        <v>80</v>
      </c>
      <c r="F111" s="4">
        <v>660</v>
      </c>
    </row>
    <row r="112" spans="1:6" ht="15.6" x14ac:dyDescent="0.25">
      <c r="A112" s="7" t="s">
        <v>8</v>
      </c>
      <c r="B112" s="4" t="s">
        <v>1375</v>
      </c>
      <c r="C112" s="4" t="s">
        <v>1554</v>
      </c>
      <c r="D112" s="4" t="s">
        <v>1555</v>
      </c>
      <c r="E112" s="4">
        <v>80</v>
      </c>
      <c r="F112" s="4">
        <v>700</v>
      </c>
    </row>
    <row r="113" spans="1:6" ht="15.6" x14ac:dyDescent="0.25">
      <c r="A113" s="7" t="s">
        <v>8</v>
      </c>
      <c r="B113" s="4" t="s">
        <v>1375</v>
      </c>
      <c r="C113" s="4" t="s">
        <v>283</v>
      </c>
      <c r="D113" s="4" t="s">
        <v>1556</v>
      </c>
      <c r="E113" s="4">
        <v>80</v>
      </c>
      <c r="F113" s="4">
        <v>1080</v>
      </c>
    </row>
    <row r="114" spans="1:6" ht="15.6" x14ac:dyDescent="0.25">
      <c r="A114" s="7" t="s">
        <v>8</v>
      </c>
      <c r="B114" s="4" t="s">
        <v>1375</v>
      </c>
      <c r="C114" s="4" t="s">
        <v>1557</v>
      </c>
      <c r="D114" s="4" t="s">
        <v>1558</v>
      </c>
      <c r="E114" s="4">
        <v>80</v>
      </c>
      <c r="F114" s="4">
        <v>660</v>
      </c>
    </row>
    <row r="115" spans="1:6" ht="15.6" x14ac:dyDescent="0.25">
      <c r="A115" s="7" t="s">
        <v>8</v>
      </c>
      <c r="B115" s="4" t="s">
        <v>1372</v>
      </c>
      <c r="C115" s="4" t="s">
        <v>1559</v>
      </c>
      <c r="D115" s="4" t="s">
        <v>1560</v>
      </c>
      <c r="E115" s="4">
        <v>80</v>
      </c>
      <c r="F115" s="4">
        <v>360</v>
      </c>
    </row>
    <row r="116" spans="1:6" ht="15.6" x14ac:dyDescent="0.25">
      <c r="A116" s="7" t="s">
        <v>8</v>
      </c>
      <c r="B116" s="4" t="s">
        <v>1341</v>
      </c>
      <c r="C116" s="4" t="s">
        <v>1561</v>
      </c>
      <c r="D116" s="4" t="s">
        <v>1562</v>
      </c>
      <c r="E116" s="4">
        <v>200</v>
      </c>
      <c r="F116" s="4">
        <v>200</v>
      </c>
    </row>
    <row r="117" spans="1:6" ht="15.6" x14ac:dyDescent="0.25">
      <c r="A117" s="7" t="s">
        <v>8</v>
      </c>
      <c r="B117" s="4" t="s">
        <v>1372</v>
      </c>
      <c r="C117" s="4" t="s">
        <v>1563</v>
      </c>
      <c r="D117" s="4" t="s">
        <v>1564</v>
      </c>
      <c r="E117" s="4">
        <v>80</v>
      </c>
      <c r="F117" s="4">
        <v>360</v>
      </c>
    </row>
    <row r="118" spans="1:6" ht="15.6" x14ac:dyDescent="0.25">
      <c r="A118" s="7" t="s">
        <v>8</v>
      </c>
      <c r="B118" s="4" t="s">
        <v>1432</v>
      </c>
      <c r="C118" s="4" t="s">
        <v>1565</v>
      </c>
      <c r="D118" s="4" t="s">
        <v>1566</v>
      </c>
      <c r="E118" s="4">
        <v>40</v>
      </c>
      <c r="F118" s="4">
        <v>80</v>
      </c>
    </row>
    <row r="119" spans="1:6" ht="15.6" x14ac:dyDescent="0.25">
      <c r="A119" s="7" t="s">
        <v>8</v>
      </c>
      <c r="B119" s="4" t="s">
        <v>1372</v>
      </c>
      <c r="C119" s="4" t="s">
        <v>1567</v>
      </c>
      <c r="D119" s="4" t="s">
        <v>1568</v>
      </c>
      <c r="E119" s="4">
        <v>80</v>
      </c>
      <c r="F119" s="4">
        <v>680</v>
      </c>
    </row>
    <row r="120" spans="1:6" ht="15.6" x14ac:dyDescent="0.25">
      <c r="A120" s="7" t="s">
        <v>8</v>
      </c>
      <c r="B120" s="4" t="s">
        <v>1569</v>
      </c>
      <c r="C120" s="4" t="s">
        <v>1570</v>
      </c>
      <c r="D120" s="4" t="s">
        <v>1571</v>
      </c>
      <c r="E120" s="4">
        <v>80</v>
      </c>
      <c r="F120" s="4">
        <v>480</v>
      </c>
    </row>
    <row r="121" spans="1:6" ht="15.6" x14ac:dyDescent="0.25">
      <c r="A121" s="7" t="s">
        <v>8</v>
      </c>
      <c r="B121" s="4" t="s">
        <v>1572</v>
      </c>
      <c r="C121" s="4" t="s">
        <v>919</v>
      </c>
      <c r="D121" s="4" t="s">
        <v>1573</v>
      </c>
      <c r="E121" s="4">
        <v>60</v>
      </c>
      <c r="F121" s="4">
        <v>180</v>
      </c>
    </row>
    <row r="122" spans="1:6" ht="15.6" x14ac:dyDescent="0.25">
      <c r="A122" s="7" t="s">
        <v>8</v>
      </c>
      <c r="B122" s="4" t="s">
        <v>1574</v>
      </c>
      <c r="C122" s="4" t="s">
        <v>1575</v>
      </c>
      <c r="D122" s="4" t="s">
        <v>1576</v>
      </c>
      <c r="E122" s="4">
        <v>100</v>
      </c>
      <c r="F122" s="4">
        <v>700</v>
      </c>
    </row>
    <row r="123" spans="1:6" ht="15.6" x14ac:dyDescent="0.25">
      <c r="A123" s="7" t="s">
        <v>8</v>
      </c>
      <c r="B123" s="4" t="s">
        <v>1375</v>
      </c>
      <c r="C123" s="4" t="s">
        <v>1577</v>
      </c>
      <c r="D123" s="4" t="s">
        <v>1578</v>
      </c>
      <c r="E123" s="4">
        <v>80</v>
      </c>
      <c r="F123" s="4">
        <v>480</v>
      </c>
    </row>
    <row r="124" spans="1:6" ht="15.6" x14ac:dyDescent="0.25">
      <c r="A124" s="7" t="s">
        <v>8</v>
      </c>
      <c r="B124" s="4" t="s">
        <v>1375</v>
      </c>
      <c r="C124" s="4" t="s">
        <v>1579</v>
      </c>
      <c r="D124" s="4" t="s">
        <v>1580</v>
      </c>
      <c r="E124" s="4">
        <v>80</v>
      </c>
      <c r="F124" s="4">
        <v>500</v>
      </c>
    </row>
    <row r="125" spans="1:6" ht="15.6" x14ac:dyDescent="0.25">
      <c r="A125" s="7" t="s">
        <v>8</v>
      </c>
      <c r="B125" s="4" t="s">
        <v>1372</v>
      </c>
      <c r="C125" s="4" t="s">
        <v>1581</v>
      </c>
      <c r="D125" s="4" t="s">
        <v>1582</v>
      </c>
      <c r="E125" s="4">
        <v>25</v>
      </c>
      <c r="F125" s="4">
        <v>50</v>
      </c>
    </row>
    <row r="126" spans="1:6" ht="15.6" x14ac:dyDescent="0.25">
      <c r="A126" s="7" t="s">
        <v>8</v>
      </c>
      <c r="B126" s="4" t="s">
        <v>1372</v>
      </c>
      <c r="C126" s="4" t="s">
        <v>1583</v>
      </c>
      <c r="D126" s="4" t="s">
        <v>1584</v>
      </c>
      <c r="E126" s="4">
        <v>80</v>
      </c>
      <c r="F126" s="4">
        <v>360</v>
      </c>
    </row>
    <row r="127" spans="1:6" ht="15.6" x14ac:dyDescent="0.25">
      <c r="A127" s="7" t="s">
        <v>8</v>
      </c>
      <c r="B127" s="4" t="s">
        <v>1372</v>
      </c>
      <c r="C127" s="4" t="s">
        <v>1585</v>
      </c>
      <c r="D127" s="4" t="s">
        <v>1586</v>
      </c>
      <c r="E127" s="4">
        <v>80</v>
      </c>
      <c r="F127" s="4">
        <v>360</v>
      </c>
    </row>
    <row r="128" spans="1:6" ht="15.6" x14ac:dyDescent="0.25">
      <c r="A128" s="7" t="s">
        <v>8</v>
      </c>
      <c r="B128" s="4" t="s">
        <v>1375</v>
      </c>
      <c r="C128" s="4" t="s">
        <v>1587</v>
      </c>
      <c r="D128" s="4" t="s">
        <v>1588</v>
      </c>
      <c r="E128" s="4">
        <v>50</v>
      </c>
      <c r="F128" s="4">
        <v>380</v>
      </c>
    </row>
    <row r="129" spans="1:6" ht="15.6" x14ac:dyDescent="0.25">
      <c r="A129" s="7" t="s">
        <v>8</v>
      </c>
      <c r="B129" s="4" t="s">
        <v>1574</v>
      </c>
      <c r="C129" s="4" t="s">
        <v>1589</v>
      </c>
      <c r="D129" s="4" t="s">
        <v>1590</v>
      </c>
      <c r="E129" s="4"/>
      <c r="F129" s="4"/>
    </row>
    <row r="130" spans="1:6" ht="15.6" x14ac:dyDescent="0.25">
      <c r="A130" s="7" t="s">
        <v>8</v>
      </c>
      <c r="B130" s="4" t="s">
        <v>1372</v>
      </c>
      <c r="C130" s="4" t="s">
        <v>1591</v>
      </c>
      <c r="D130" s="4" t="s">
        <v>1592</v>
      </c>
      <c r="E130" s="4">
        <v>80</v>
      </c>
      <c r="F130" s="4">
        <v>360</v>
      </c>
    </row>
    <row r="131" spans="1:6" ht="15.6" x14ac:dyDescent="0.25">
      <c r="A131" s="7" t="s">
        <v>8</v>
      </c>
      <c r="B131" s="4" t="s">
        <v>1372</v>
      </c>
      <c r="C131" s="4" t="s">
        <v>1593</v>
      </c>
      <c r="D131" s="4" t="s">
        <v>1594</v>
      </c>
      <c r="E131" s="4">
        <v>80</v>
      </c>
      <c r="F131" s="4">
        <v>380</v>
      </c>
    </row>
    <row r="132" spans="1:6" ht="15.6" x14ac:dyDescent="0.25">
      <c r="A132" s="7" t="s">
        <v>8</v>
      </c>
      <c r="B132" s="4" t="s">
        <v>1375</v>
      </c>
      <c r="C132" s="4" t="s">
        <v>1595</v>
      </c>
      <c r="D132" s="4" t="s">
        <v>1596</v>
      </c>
      <c r="E132" s="4">
        <v>80</v>
      </c>
      <c r="F132" s="4">
        <v>660</v>
      </c>
    </row>
    <row r="133" spans="1:6" ht="15.6" x14ac:dyDescent="0.25">
      <c r="A133" s="7" t="s">
        <v>8</v>
      </c>
      <c r="B133" s="4" t="s">
        <v>1378</v>
      </c>
      <c r="C133" s="4" t="s">
        <v>1597</v>
      </c>
      <c r="D133" s="4" t="s">
        <v>1598</v>
      </c>
      <c r="E133" s="4">
        <v>50</v>
      </c>
      <c r="F133" s="4">
        <v>580</v>
      </c>
    </row>
    <row r="134" spans="1:6" ht="15.6" x14ac:dyDescent="0.25">
      <c r="A134" s="7" t="s">
        <v>8</v>
      </c>
      <c r="B134" s="4" t="s">
        <v>1372</v>
      </c>
      <c r="C134" s="4" t="s">
        <v>1599</v>
      </c>
      <c r="D134" s="4" t="s">
        <v>1600</v>
      </c>
      <c r="E134" s="4">
        <v>80</v>
      </c>
      <c r="F134" s="4">
        <v>380</v>
      </c>
    </row>
    <row r="135" spans="1:6" ht="15.6" x14ac:dyDescent="0.25">
      <c r="A135" s="7" t="s">
        <v>8</v>
      </c>
      <c r="B135" s="4" t="s">
        <v>1375</v>
      </c>
      <c r="C135" s="4" t="s">
        <v>1601</v>
      </c>
      <c r="D135" s="4" t="s">
        <v>1602</v>
      </c>
      <c r="E135" s="4">
        <v>160</v>
      </c>
      <c r="F135" s="4">
        <v>790</v>
      </c>
    </row>
    <row r="136" spans="1:6" ht="15.6" x14ac:dyDescent="0.25">
      <c r="A136" s="7" t="s">
        <v>8</v>
      </c>
      <c r="B136" s="4" t="s">
        <v>1372</v>
      </c>
      <c r="C136" s="4" t="s">
        <v>1603</v>
      </c>
      <c r="D136" s="4" t="s">
        <v>1604</v>
      </c>
      <c r="E136" s="4">
        <v>80</v>
      </c>
      <c r="F136" s="4">
        <v>280</v>
      </c>
    </row>
    <row r="137" spans="1:6" ht="15.6" x14ac:dyDescent="0.25">
      <c r="A137" s="7" t="s">
        <v>8</v>
      </c>
      <c r="B137" s="4" t="s">
        <v>1372</v>
      </c>
      <c r="C137" s="4" t="s">
        <v>1605</v>
      </c>
      <c r="D137" s="4" t="s">
        <v>1606</v>
      </c>
      <c r="E137" s="4">
        <v>80</v>
      </c>
      <c r="F137" s="4">
        <v>180</v>
      </c>
    </row>
    <row r="138" spans="1:6" ht="15.6" x14ac:dyDescent="0.25">
      <c r="A138" s="7" t="s">
        <v>8</v>
      </c>
      <c r="B138" s="4" t="s">
        <v>1372</v>
      </c>
      <c r="C138" s="4" t="s">
        <v>1607</v>
      </c>
      <c r="D138" s="4" t="s">
        <v>1608</v>
      </c>
      <c r="E138" s="4">
        <v>100</v>
      </c>
      <c r="F138" s="4">
        <v>380</v>
      </c>
    </row>
    <row r="139" spans="1:6" ht="15.6" x14ac:dyDescent="0.25">
      <c r="A139" s="7" t="s">
        <v>8</v>
      </c>
      <c r="B139" s="4" t="s">
        <v>1569</v>
      </c>
      <c r="C139" s="4" t="s">
        <v>1609</v>
      </c>
      <c r="D139" s="4" t="s">
        <v>1610</v>
      </c>
      <c r="E139" s="4">
        <v>60</v>
      </c>
      <c r="F139" s="4">
        <v>380</v>
      </c>
    </row>
    <row r="140" spans="1:6" ht="15.6" x14ac:dyDescent="0.25">
      <c r="A140" s="7" t="s">
        <v>8</v>
      </c>
      <c r="B140" s="4" t="s">
        <v>1378</v>
      </c>
      <c r="C140" s="4" t="s">
        <v>1611</v>
      </c>
      <c r="D140" s="4" t="s">
        <v>1612</v>
      </c>
      <c r="E140" s="4">
        <v>30</v>
      </c>
      <c r="F140" s="4">
        <v>80</v>
      </c>
    </row>
    <row r="141" spans="1:6" ht="15.6" x14ac:dyDescent="0.25">
      <c r="A141" s="7" t="s">
        <v>8</v>
      </c>
      <c r="B141" s="4" t="s">
        <v>1375</v>
      </c>
      <c r="C141" s="4" t="s">
        <v>1613</v>
      </c>
      <c r="D141" s="4" t="s">
        <v>1614</v>
      </c>
      <c r="E141" s="4">
        <v>80</v>
      </c>
      <c r="F141" s="4">
        <v>660</v>
      </c>
    </row>
    <row r="142" spans="1:6" ht="15.6" x14ac:dyDescent="0.25">
      <c r="A142" s="7" t="s">
        <v>8</v>
      </c>
      <c r="B142" s="4" t="s">
        <v>1372</v>
      </c>
      <c r="C142" s="4" t="s">
        <v>1615</v>
      </c>
      <c r="D142" s="4" t="s">
        <v>1616</v>
      </c>
      <c r="E142" s="4">
        <v>80</v>
      </c>
      <c r="F142" s="4">
        <v>360</v>
      </c>
    </row>
    <row r="143" spans="1:6" ht="15.6" x14ac:dyDescent="0.25">
      <c r="A143" s="7" t="s">
        <v>8</v>
      </c>
      <c r="B143" s="4" t="s">
        <v>1372</v>
      </c>
      <c r="C143" s="4" t="s">
        <v>1617</v>
      </c>
      <c r="D143" s="4" t="s">
        <v>1618</v>
      </c>
      <c r="E143" s="4">
        <v>25</v>
      </c>
      <c r="F143" s="4">
        <v>50</v>
      </c>
    </row>
    <row r="144" spans="1:6" ht="15.6" x14ac:dyDescent="0.25">
      <c r="A144" s="7" t="s">
        <v>8</v>
      </c>
      <c r="B144" s="4" t="s">
        <v>1341</v>
      </c>
      <c r="C144" s="4" t="s">
        <v>1619</v>
      </c>
      <c r="D144" s="4" t="s">
        <v>1620</v>
      </c>
      <c r="E144" s="4">
        <v>80</v>
      </c>
      <c r="F144" s="4">
        <v>480</v>
      </c>
    </row>
    <row r="145" spans="1:6" ht="15.6" x14ac:dyDescent="0.25">
      <c r="A145" s="7" t="s">
        <v>8</v>
      </c>
      <c r="B145" s="4" t="s">
        <v>1378</v>
      </c>
      <c r="C145" s="4" t="s">
        <v>1621</v>
      </c>
      <c r="D145" s="4" t="s">
        <v>1622</v>
      </c>
      <c r="E145" s="4">
        <v>80</v>
      </c>
      <c r="F145" s="4">
        <v>380</v>
      </c>
    </row>
    <row r="146" spans="1:6" ht="15.6" x14ac:dyDescent="0.25">
      <c r="A146" s="7" t="s">
        <v>8</v>
      </c>
      <c r="B146" s="4" t="s">
        <v>1623</v>
      </c>
      <c r="C146" s="4" t="s">
        <v>1624</v>
      </c>
      <c r="D146" s="4" t="s">
        <v>1625</v>
      </c>
      <c r="E146" s="4">
        <v>80</v>
      </c>
      <c r="F146" s="4">
        <v>80</v>
      </c>
    </row>
    <row r="147" spans="1:6" ht="15.6" x14ac:dyDescent="0.25">
      <c r="A147" s="7" t="s">
        <v>8</v>
      </c>
      <c r="B147" s="4" t="s">
        <v>1372</v>
      </c>
      <c r="C147" s="4" t="s">
        <v>1626</v>
      </c>
      <c r="D147" s="4" t="s">
        <v>1627</v>
      </c>
      <c r="E147" s="4">
        <v>80</v>
      </c>
      <c r="F147" s="4">
        <v>360</v>
      </c>
    </row>
    <row r="148" spans="1:6" ht="15.6" x14ac:dyDescent="0.25">
      <c r="A148" s="7" t="s">
        <v>8</v>
      </c>
      <c r="B148" s="4" t="s">
        <v>1623</v>
      </c>
      <c r="C148" s="4" t="s">
        <v>1628</v>
      </c>
      <c r="D148" s="4" t="s">
        <v>1629</v>
      </c>
      <c r="E148" s="4">
        <v>50</v>
      </c>
      <c r="F148" s="4">
        <v>580</v>
      </c>
    </row>
    <row r="149" spans="1:6" ht="15.6" x14ac:dyDescent="0.25">
      <c r="A149" s="7" t="s">
        <v>8</v>
      </c>
      <c r="B149" s="4" t="s">
        <v>1375</v>
      </c>
      <c r="C149" s="4" t="s">
        <v>1630</v>
      </c>
      <c r="D149" s="4" t="s">
        <v>1631</v>
      </c>
      <c r="E149" s="4">
        <v>30</v>
      </c>
      <c r="F149" s="4">
        <v>80</v>
      </c>
    </row>
    <row r="150" spans="1:6" ht="15.6" x14ac:dyDescent="0.25">
      <c r="A150" s="7" t="s">
        <v>8</v>
      </c>
      <c r="B150" s="4" t="s">
        <v>1375</v>
      </c>
      <c r="C150" s="4" t="s">
        <v>1632</v>
      </c>
      <c r="D150" s="4" t="s">
        <v>1633</v>
      </c>
      <c r="E150" s="4">
        <v>30</v>
      </c>
      <c r="F150" s="4">
        <v>80</v>
      </c>
    </row>
    <row r="151" spans="1:6" ht="15.6" x14ac:dyDescent="0.25">
      <c r="A151" s="7" t="s">
        <v>8</v>
      </c>
      <c r="B151" s="4" t="s">
        <v>1372</v>
      </c>
      <c r="C151" s="4" t="s">
        <v>1634</v>
      </c>
      <c r="D151" s="4" t="s">
        <v>1635</v>
      </c>
      <c r="E151" s="4">
        <v>80</v>
      </c>
      <c r="F151" s="4">
        <v>80</v>
      </c>
    </row>
    <row r="152" spans="1:6" ht="15.6" x14ac:dyDescent="0.25">
      <c r="A152" s="7" t="s">
        <v>8</v>
      </c>
      <c r="B152" s="4" t="s">
        <v>1417</v>
      </c>
      <c r="C152" s="4" t="s">
        <v>1636</v>
      </c>
      <c r="D152" s="4" t="s">
        <v>1637</v>
      </c>
      <c r="E152" s="4">
        <v>80</v>
      </c>
      <c r="F152" s="4">
        <v>200</v>
      </c>
    </row>
    <row r="153" spans="1:6" ht="15.6" x14ac:dyDescent="0.25">
      <c r="A153" s="7" t="s">
        <v>8</v>
      </c>
      <c r="B153" s="4" t="s">
        <v>1638</v>
      </c>
      <c r="C153" s="4" t="s">
        <v>1639</v>
      </c>
      <c r="D153" s="4" t="s">
        <v>1640</v>
      </c>
      <c r="E153" s="4">
        <v>80</v>
      </c>
      <c r="F153" s="4">
        <v>100</v>
      </c>
    </row>
    <row r="154" spans="1:6" ht="15.6" x14ac:dyDescent="0.25">
      <c r="A154" s="7" t="s">
        <v>8</v>
      </c>
      <c r="B154" s="4" t="s">
        <v>1400</v>
      </c>
      <c r="C154" s="4" t="s">
        <v>1641</v>
      </c>
      <c r="D154" s="4" t="s">
        <v>1642</v>
      </c>
      <c r="E154" s="4">
        <v>60</v>
      </c>
      <c r="F154" s="4">
        <v>800</v>
      </c>
    </row>
    <row r="155" spans="1:6" ht="15.6" x14ac:dyDescent="0.25">
      <c r="A155" s="7" t="s">
        <v>8</v>
      </c>
      <c r="B155" s="4" t="s">
        <v>1378</v>
      </c>
      <c r="C155" s="4" t="s">
        <v>1643</v>
      </c>
      <c r="D155" s="4" t="s">
        <v>1644</v>
      </c>
      <c r="E155" s="4">
        <v>30</v>
      </c>
      <c r="F155" s="4">
        <v>30</v>
      </c>
    </row>
    <row r="156" spans="1:6" ht="15.6" x14ac:dyDescent="0.25">
      <c r="A156" s="7" t="s">
        <v>8</v>
      </c>
      <c r="B156" s="4" t="s">
        <v>1417</v>
      </c>
      <c r="C156" s="4" t="s">
        <v>1645</v>
      </c>
      <c r="D156" s="4" t="s">
        <v>1646</v>
      </c>
      <c r="E156" s="4">
        <v>120</v>
      </c>
      <c r="F156" s="4">
        <v>380</v>
      </c>
    </row>
    <row r="157" spans="1:6" ht="15.6" x14ac:dyDescent="0.25">
      <c r="A157" s="7" t="s">
        <v>8</v>
      </c>
      <c r="B157" s="4" t="s">
        <v>1647</v>
      </c>
      <c r="C157" s="4" t="s">
        <v>1648</v>
      </c>
      <c r="D157" s="4" t="s">
        <v>1649</v>
      </c>
      <c r="E157" s="4">
        <v>120</v>
      </c>
      <c r="F157" s="4">
        <v>120</v>
      </c>
    </row>
    <row r="158" spans="1:6" ht="15.6" x14ac:dyDescent="0.25">
      <c r="A158" s="7" t="s">
        <v>8</v>
      </c>
      <c r="B158" s="4" t="s">
        <v>1372</v>
      </c>
      <c r="C158" s="4" t="s">
        <v>1650</v>
      </c>
      <c r="D158" s="4" t="s">
        <v>1651</v>
      </c>
      <c r="E158" s="4">
        <v>80</v>
      </c>
      <c r="F158" s="4">
        <v>280</v>
      </c>
    </row>
    <row r="159" spans="1:6" ht="15.6" x14ac:dyDescent="0.25">
      <c r="A159" s="7" t="s">
        <v>8</v>
      </c>
      <c r="B159" s="4" t="s">
        <v>1375</v>
      </c>
      <c r="C159" s="4" t="s">
        <v>1652</v>
      </c>
      <c r="D159" s="4" t="s">
        <v>1653</v>
      </c>
      <c r="E159" s="4">
        <v>30</v>
      </c>
      <c r="F159" s="4">
        <v>80</v>
      </c>
    </row>
    <row r="160" spans="1:6" ht="15.6" x14ac:dyDescent="0.25">
      <c r="A160" s="7" t="s">
        <v>8</v>
      </c>
      <c r="B160" s="4" t="s">
        <v>1623</v>
      </c>
      <c r="C160" s="4" t="s">
        <v>1654</v>
      </c>
      <c r="D160" s="4" t="s">
        <v>1655</v>
      </c>
      <c r="E160" s="4">
        <v>50</v>
      </c>
      <c r="F160" s="4">
        <v>280</v>
      </c>
    </row>
    <row r="161" spans="1:6" ht="15.6" x14ac:dyDescent="0.25">
      <c r="A161" s="7" t="s">
        <v>8</v>
      </c>
      <c r="B161" s="4" t="s">
        <v>1372</v>
      </c>
      <c r="C161" s="4" t="s">
        <v>1656</v>
      </c>
      <c r="D161" s="4" t="s">
        <v>1657</v>
      </c>
      <c r="E161" s="4">
        <v>80</v>
      </c>
      <c r="F161" s="4">
        <v>480</v>
      </c>
    </row>
    <row r="162" spans="1:6" ht="15.6" x14ac:dyDescent="0.25">
      <c r="A162" s="7" t="s">
        <v>14</v>
      </c>
      <c r="B162" s="4" t="s">
        <v>1432</v>
      </c>
      <c r="C162" s="4" t="s">
        <v>1658</v>
      </c>
      <c r="D162" s="4" t="s">
        <v>1659</v>
      </c>
      <c r="E162" s="4">
        <v>120</v>
      </c>
      <c r="F162" s="4">
        <v>690</v>
      </c>
    </row>
    <row r="163" spans="1:6" ht="15.6" x14ac:dyDescent="0.25">
      <c r="A163" s="7" t="s">
        <v>14</v>
      </c>
      <c r="B163" s="4" t="s">
        <v>1660</v>
      </c>
      <c r="C163" s="4" t="s">
        <v>1661</v>
      </c>
      <c r="D163" s="4" t="s">
        <v>1662</v>
      </c>
      <c r="E163" s="4">
        <v>80</v>
      </c>
      <c r="F163" s="4">
        <v>480</v>
      </c>
    </row>
    <row r="164" spans="1:6" ht="15.6" x14ac:dyDescent="0.25">
      <c r="A164" s="7" t="s">
        <v>14</v>
      </c>
      <c r="B164" s="4" t="s">
        <v>1660</v>
      </c>
      <c r="C164" s="4" t="s">
        <v>1663</v>
      </c>
      <c r="D164" s="4" t="s">
        <v>1664</v>
      </c>
      <c r="E164" s="4">
        <v>80</v>
      </c>
      <c r="F164" s="4">
        <v>760</v>
      </c>
    </row>
    <row r="165" spans="1:6" ht="15.6" x14ac:dyDescent="0.25">
      <c r="A165" s="7" t="s">
        <v>14</v>
      </c>
      <c r="B165" s="4" t="s">
        <v>1400</v>
      </c>
      <c r="C165" s="4" t="s">
        <v>1665</v>
      </c>
      <c r="D165" s="4" t="s">
        <v>1666</v>
      </c>
      <c r="E165" s="4">
        <v>80</v>
      </c>
      <c r="F165" s="4">
        <v>580</v>
      </c>
    </row>
    <row r="166" spans="1:6" ht="15.6" x14ac:dyDescent="0.25">
      <c r="A166" s="7" t="s">
        <v>14</v>
      </c>
      <c r="B166" s="4" t="s">
        <v>1667</v>
      </c>
      <c r="C166" s="4" t="s">
        <v>1668</v>
      </c>
      <c r="D166" s="4" t="s">
        <v>1669</v>
      </c>
      <c r="E166" s="4">
        <v>80</v>
      </c>
      <c r="F166" s="4">
        <v>480</v>
      </c>
    </row>
    <row r="167" spans="1:6" ht="15.6" x14ac:dyDescent="0.25">
      <c r="A167" s="7" t="s">
        <v>14</v>
      </c>
      <c r="B167" s="4" t="s">
        <v>1670</v>
      </c>
      <c r="C167" s="4" t="s">
        <v>1671</v>
      </c>
      <c r="D167" s="4" t="s">
        <v>1672</v>
      </c>
      <c r="E167" s="4">
        <v>120</v>
      </c>
      <c r="F167" s="4">
        <v>480</v>
      </c>
    </row>
    <row r="168" spans="1:6" ht="15.6" x14ac:dyDescent="0.25">
      <c r="A168" s="7" t="s">
        <v>14</v>
      </c>
      <c r="B168" s="4" t="s">
        <v>1673</v>
      </c>
      <c r="C168" s="4" t="s">
        <v>1674</v>
      </c>
      <c r="D168" s="4" t="s">
        <v>1675</v>
      </c>
      <c r="E168" s="4">
        <v>190</v>
      </c>
      <c r="F168" s="4">
        <v>1000</v>
      </c>
    </row>
    <row r="169" spans="1:6" ht="15.6" x14ac:dyDescent="0.25">
      <c r="A169" s="7" t="s">
        <v>14</v>
      </c>
      <c r="B169" s="4" t="s">
        <v>1451</v>
      </c>
      <c r="C169" s="4" t="s">
        <v>1452</v>
      </c>
      <c r="D169" s="4" t="s">
        <v>1453</v>
      </c>
      <c r="E169" s="4">
        <v>280</v>
      </c>
      <c r="F169" s="4">
        <v>499</v>
      </c>
    </row>
    <row r="170" spans="1:6" ht="15.6" x14ac:dyDescent="0.25">
      <c r="A170" s="7" t="s">
        <v>14</v>
      </c>
      <c r="B170" s="4" t="s">
        <v>1395</v>
      </c>
      <c r="C170" s="4" t="s">
        <v>1676</v>
      </c>
      <c r="D170" s="4" t="s">
        <v>1677</v>
      </c>
      <c r="E170" s="4">
        <v>80</v>
      </c>
      <c r="F170" s="4">
        <v>600</v>
      </c>
    </row>
    <row r="171" spans="1:6" ht="15.6" x14ac:dyDescent="0.25">
      <c r="A171" s="7" t="s">
        <v>14</v>
      </c>
      <c r="B171" s="4" t="s">
        <v>1390</v>
      </c>
      <c r="C171" s="4" t="s">
        <v>1391</v>
      </c>
      <c r="D171" s="4" t="s">
        <v>1392</v>
      </c>
      <c r="E171" s="4">
        <v>100</v>
      </c>
      <c r="F171" s="4">
        <v>420</v>
      </c>
    </row>
    <row r="172" spans="1:6" ht="15.6" x14ac:dyDescent="0.25">
      <c r="A172" s="7" t="s">
        <v>14</v>
      </c>
      <c r="B172" s="4" t="s">
        <v>1456</v>
      </c>
      <c r="C172" s="4" t="s">
        <v>1457</v>
      </c>
      <c r="D172" s="4" t="s">
        <v>1458</v>
      </c>
      <c r="E172" s="4">
        <v>38</v>
      </c>
      <c r="F172" s="4">
        <v>1088</v>
      </c>
    </row>
    <row r="173" spans="1:6" ht="15.6" x14ac:dyDescent="0.25">
      <c r="A173" s="7" t="s">
        <v>14</v>
      </c>
      <c r="B173" s="4" t="s">
        <v>1678</v>
      </c>
      <c r="C173" s="4" t="s">
        <v>1679</v>
      </c>
      <c r="D173" s="4" t="s">
        <v>1680</v>
      </c>
      <c r="E173" s="4">
        <v>80</v>
      </c>
      <c r="F173" s="4">
        <v>858</v>
      </c>
    </row>
    <row r="174" spans="1:6" ht="15.6" x14ac:dyDescent="0.25">
      <c r="A174" s="7" t="s">
        <v>14</v>
      </c>
      <c r="B174" s="4" t="s">
        <v>1344</v>
      </c>
      <c r="C174" s="4" t="s">
        <v>1393</v>
      </c>
      <c r="D174" s="4" t="s">
        <v>1394</v>
      </c>
      <c r="E174" s="4">
        <v>80</v>
      </c>
      <c r="F174" s="4">
        <v>1600</v>
      </c>
    </row>
    <row r="175" spans="1:6" ht="15.6" x14ac:dyDescent="0.25">
      <c r="A175" s="7" t="s">
        <v>14</v>
      </c>
      <c r="B175" s="4" t="s">
        <v>1660</v>
      </c>
      <c r="C175" s="4" t="s">
        <v>1681</v>
      </c>
      <c r="D175" s="4" t="s">
        <v>1682</v>
      </c>
      <c r="E175" s="4">
        <v>80</v>
      </c>
      <c r="F175" s="4">
        <v>300</v>
      </c>
    </row>
    <row r="176" spans="1:6" ht="15.6" x14ac:dyDescent="0.25">
      <c r="A176" s="7" t="s">
        <v>14</v>
      </c>
      <c r="B176" s="4" t="s">
        <v>1395</v>
      </c>
      <c r="C176" s="4" t="s">
        <v>1396</v>
      </c>
      <c r="D176" s="4" t="s">
        <v>1397</v>
      </c>
      <c r="E176" s="4">
        <v>60</v>
      </c>
      <c r="F176" s="4">
        <v>450</v>
      </c>
    </row>
    <row r="177" spans="1:6" ht="15.6" x14ac:dyDescent="0.25">
      <c r="A177" s="7" t="s">
        <v>14</v>
      </c>
      <c r="B177" s="4" t="s">
        <v>1378</v>
      </c>
      <c r="C177" s="4" t="s">
        <v>1683</v>
      </c>
      <c r="D177" s="4" t="s">
        <v>1684</v>
      </c>
      <c r="E177" s="4">
        <v>50</v>
      </c>
      <c r="F177" s="4">
        <v>180</v>
      </c>
    </row>
    <row r="178" spans="1:6" ht="15.6" x14ac:dyDescent="0.25">
      <c r="A178" s="7" t="s">
        <v>14</v>
      </c>
      <c r="B178" s="4" t="s">
        <v>1341</v>
      </c>
      <c r="C178" s="4" t="s">
        <v>1561</v>
      </c>
      <c r="D178" s="4" t="s">
        <v>1562</v>
      </c>
      <c r="E178" s="4">
        <v>200</v>
      </c>
      <c r="F178" s="4">
        <v>200</v>
      </c>
    </row>
    <row r="179" spans="1:6" ht="15.6" x14ac:dyDescent="0.25">
      <c r="A179" s="7" t="s">
        <v>14</v>
      </c>
      <c r="B179" s="4" t="s">
        <v>1390</v>
      </c>
      <c r="C179" s="4" t="s">
        <v>1398</v>
      </c>
      <c r="D179" s="4" t="s">
        <v>1399</v>
      </c>
      <c r="E179" s="4">
        <v>220</v>
      </c>
      <c r="F179" s="4">
        <v>630</v>
      </c>
    </row>
    <row r="180" spans="1:6" ht="15.6" x14ac:dyDescent="0.25">
      <c r="A180" s="7" t="s">
        <v>14</v>
      </c>
      <c r="B180" s="4" t="s">
        <v>1685</v>
      </c>
      <c r="C180" s="4" t="s">
        <v>1686</v>
      </c>
      <c r="D180" s="4" t="s">
        <v>1687</v>
      </c>
      <c r="E180" s="4">
        <v>60</v>
      </c>
      <c r="F180" s="4">
        <v>350</v>
      </c>
    </row>
    <row r="181" spans="1:6" ht="15.6" x14ac:dyDescent="0.25">
      <c r="A181" s="7" t="s">
        <v>14</v>
      </c>
      <c r="B181" s="4" t="s">
        <v>1462</v>
      </c>
      <c r="C181" s="4" t="s">
        <v>1463</v>
      </c>
      <c r="D181" s="4" t="s">
        <v>1464</v>
      </c>
      <c r="E181" s="4">
        <v>45</v>
      </c>
      <c r="F181" s="4">
        <v>300</v>
      </c>
    </row>
    <row r="182" spans="1:6" ht="15.6" x14ac:dyDescent="0.25">
      <c r="A182" s="7" t="s">
        <v>14</v>
      </c>
      <c r="B182" s="4" t="s">
        <v>1623</v>
      </c>
      <c r="C182" s="4" t="s">
        <v>1688</v>
      </c>
      <c r="D182" s="4" t="s">
        <v>1689</v>
      </c>
      <c r="E182" s="4">
        <v>80</v>
      </c>
      <c r="F182" s="4">
        <v>1000</v>
      </c>
    </row>
    <row r="183" spans="1:6" ht="15.6" x14ac:dyDescent="0.25">
      <c r="A183" s="7" t="s">
        <v>14</v>
      </c>
      <c r="B183" s="4" t="s">
        <v>1572</v>
      </c>
      <c r="C183" s="4" t="s">
        <v>919</v>
      </c>
      <c r="D183" s="4" t="s">
        <v>1573</v>
      </c>
      <c r="E183" s="4">
        <v>60</v>
      </c>
      <c r="F183" s="4">
        <v>180</v>
      </c>
    </row>
    <row r="184" spans="1:6" ht="15.6" x14ac:dyDescent="0.25">
      <c r="A184" s="7" t="s">
        <v>14</v>
      </c>
      <c r="B184" s="4" t="s">
        <v>1375</v>
      </c>
      <c r="C184" s="4" t="s">
        <v>1577</v>
      </c>
      <c r="D184" s="4" t="s">
        <v>1578</v>
      </c>
      <c r="E184" s="4">
        <v>80</v>
      </c>
      <c r="F184" s="4">
        <v>480</v>
      </c>
    </row>
    <row r="185" spans="1:6" ht="15.6" x14ac:dyDescent="0.25">
      <c r="A185" s="7" t="s">
        <v>14</v>
      </c>
      <c r="B185" s="4" t="s">
        <v>1375</v>
      </c>
      <c r="C185" s="4" t="s">
        <v>1579</v>
      </c>
      <c r="D185" s="4" t="s">
        <v>1580</v>
      </c>
      <c r="E185" s="4">
        <v>80</v>
      </c>
      <c r="F185" s="4">
        <v>500</v>
      </c>
    </row>
    <row r="186" spans="1:6" ht="15.6" x14ac:dyDescent="0.25">
      <c r="A186" s="7" t="s">
        <v>14</v>
      </c>
      <c r="B186" s="4" t="s">
        <v>1372</v>
      </c>
      <c r="C186" s="4" t="s">
        <v>1583</v>
      </c>
      <c r="D186" s="4" t="s">
        <v>1584</v>
      </c>
      <c r="E186" s="4">
        <v>80</v>
      </c>
      <c r="F186" s="4">
        <v>360</v>
      </c>
    </row>
    <row r="187" spans="1:6" ht="15.6" x14ac:dyDescent="0.25">
      <c r="A187" s="7" t="s">
        <v>14</v>
      </c>
      <c r="B187" s="4" t="s">
        <v>1372</v>
      </c>
      <c r="C187" s="4" t="s">
        <v>1585</v>
      </c>
      <c r="D187" s="4" t="s">
        <v>1586</v>
      </c>
      <c r="E187" s="4">
        <v>80</v>
      </c>
      <c r="F187" s="4">
        <v>360</v>
      </c>
    </row>
    <row r="188" spans="1:6" ht="15.6" x14ac:dyDescent="0.25">
      <c r="A188" s="7" t="s">
        <v>14</v>
      </c>
      <c r="B188" s="4" t="s">
        <v>1685</v>
      </c>
      <c r="C188" s="4" t="s">
        <v>1690</v>
      </c>
      <c r="D188" s="4" t="s">
        <v>1691</v>
      </c>
      <c r="E188" s="4">
        <v>60</v>
      </c>
      <c r="F188" s="4">
        <v>240</v>
      </c>
    </row>
    <row r="189" spans="1:6" ht="15.6" x14ac:dyDescent="0.25">
      <c r="A189" s="7" t="s">
        <v>14</v>
      </c>
      <c r="B189" s="4" t="s">
        <v>1692</v>
      </c>
      <c r="C189" s="4" t="s">
        <v>1693</v>
      </c>
      <c r="D189" s="4" t="s">
        <v>1694</v>
      </c>
      <c r="E189" s="4">
        <v>60</v>
      </c>
      <c r="F189" s="4">
        <v>60</v>
      </c>
    </row>
    <row r="190" spans="1:6" ht="15.6" x14ac:dyDescent="0.25">
      <c r="A190" s="7" t="s">
        <v>14</v>
      </c>
      <c r="B190" s="4" t="s">
        <v>1692</v>
      </c>
      <c r="C190" s="4" t="s">
        <v>1695</v>
      </c>
      <c r="D190" s="4" t="s">
        <v>1696</v>
      </c>
      <c r="E190" s="4">
        <v>80</v>
      </c>
      <c r="F190" s="4">
        <v>80</v>
      </c>
    </row>
    <row r="191" spans="1:6" ht="15.6" x14ac:dyDescent="0.25">
      <c r="A191" s="7" t="s">
        <v>14</v>
      </c>
      <c r="B191" s="4" t="s">
        <v>1344</v>
      </c>
      <c r="C191" s="4" t="s">
        <v>1697</v>
      </c>
      <c r="D191" s="4" t="s">
        <v>1698</v>
      </c>
      <c r="E191" s="4">
        <v>80</v>
      </c>
      <c r="F191" s="4">
        <v>499</v>
      </c>
    </row>
    <row r="192" spans="1:6" ht="15.6" x14ac:dyDescent="0.25">
      <c r="A192" s="7" t="s">
        <v>14</v>
      </c>
      <c r="B192" s="4" t="s">
        <v>1477</v>
      </c>
      <c r="C192" s="4" t="s">
        <v>1478</v>
      </c>
      <c r="D192" s="4" t="s">
        <v>1479</v>
      </c>
      <c r="E192" s="4">
        <v>138</v>
      </c>
      <c r="F192" s="4">
        <v>288</v>
      </c>
    </row>
    <row r="193" spans="1:6" ht="15.6" x14ac:dyDescent="0.25">
      <c r="A193" s="7" t="s">
        <v>14</v>
      </c>
      <c r="B193" s="4" t="s">
        <v>1667</v>
      </c>
      <c r="C193" s="4" t="s">
        <v>1699</v>
      </c>
      <c r="D193" s="4" t="s">
        <v>1700</v>
      </c>
      <c r="E193" s="4">
        <v>80</v>
      </c>
      <c r="F193" s="4">
        <v>480</v>
      </c>
    </row>
    <row r="194" spans="1:6" ht="15.6" x14ac:dyDescent="0.25">
      <c r="A194" s="7" t="s">
        <v>14</v>
      </c>
      <c r="B194" s="4" t="s">
        <v>1692</v>
      </c>
      <c r="C194" s="4" t="s">
        <v>1701</v>
      </c>
      <c r="D194" s="4" t="s">
        <v>1702</v>
      </c>
      <c r="E194" s="4">
        <v>60</v>
      </c>
      <c r="F194" s="4">
        <v>60</v>
      </c>
    </row>
    <row r="195" spans="1:6" ht="15.6" x14ac:dyDescent="0.25">
      <c r="A195" s="7" t="s">
        <v>14</v>
      </c>
      <c r="B195" s="4" t="s">
        <v>1372</v>
      </c>
      <c r="C195" s="4" t="s">
        <v>1615</v>
      </c>
      <c r="D195" s="4" t="s">
        <v>1616</v>
      </c>
      <c r="E195" s="4">
        <v>80</v>
      </c>
      <c r="F195" s="4">
        <v>360</v>
      </c>
    </row>
    <row r="196" spans="1:6" ht="15.6" x14ac:dyDescent="0.25">
      <c r="A196" s="7" t="s">
        <v>14</v>
      </c>
      <c r="B196" s="4" t="s">
        <v>1432</v>
      </c>
      <c r="C196" s="4" t="s">
        <v>1703</v>
      </c>
      <c r="D196" s="4" t="s">
        <v>1704</v>
      </c>
      <c r="E196" s="4">
        <v>80</v>
      </c>
      <c r="F196" s="4">
        <v>480</v>
      </c>
    </row>
    <row r="197" spans="1:6" ht="15.6" x14ac:dyDescent="0.25">
      <c r="A197" s="7" t="s">
        <v>14</v>
      </c>
      <c r="B197" s="4" t="s">
        <v>1574</v>
      </c>
      <c r="C197" s="4" t="s">
        <v>1705</v>
      </c>
      <c r="D197" s="4" t="s">
        <v>1706</v>
      </c>
      <c r="E197" s="4">
        <v>100</v>
      </c>
      <c r="F197" s="4">
        <v>900</v>
      </c>
    </row>
    <row r="198" spans="1:6" ht="15.6" x14ac:dyDescent="0.25">
      <c r="A198" s="7" t="s">
        <v>14</v>
      </c>
      <c r="B198" s="4" t="s">
        <v>1372</v>
      </c>
      <c r="C198" s="4" t="s">
        <v>1626</v>
      </c>
      <c r="D198" s="4" t="s">
        <v>1627</v>
      </c>
      <c r="E198" s="4">
        <v>80</v>
      </c>
      <c r="F198" s="4">
        <v>360</v>
      </c>
    </row>
    <row r="199" spans="1:6" ht="15.6" x14ac:dyDescent="0.25">
      <c r="A199" s="7" t="s">
        <v>14</v>
      </c>
      <c r="B199" s="4" t="s">
        <v>1496</v>
      </c>
      <c r="C199" s="4" t="s">
        <v>1497</v>
      </c>
      <c r="D199" s="4" t="s">
        <v>1498</v>
      </c>
      <c r="E199" s="4">
        <v>20</v>
      </c>
      <c r="F199" s="4">
        <v>20</v>
      </c>
    </row>
    <row r="200" spans="1:6" ht="15.6" x14ac:dyDescent="0.25">
      <c r="A200" s="7" t="s">
        <v>14</v>
      </c>
      <c r="B200" s="4" t="s">
        <v>1306</v>
      </c>
      <c r="C200" s="4" t="s">
        <v>1307</v>
      </c>
      <c r="D200" s="4" t="s">
        <v>1308</v>
      </c>
      <c r="E200" s="4">
        <v>50</v>
      </c>
      <c r="F200" s="4">
        <v>200</v>
      </c>
    </row>
    <row r="201" spans="1:6" ht="15.6" x14ac:dyDescent="0.25">
      <c r="A201" s="7" t="s">
        <v>14</v>
      </c>
      <c r="B201" s="4" t="s">
        <v>1667</v>
      </c>
      <c r="C201" s="4" t="s">
        <v>1707</v>
      </c>
      <c r="D201" s="4" t="s">
        <v>1708</v>
      </c>
      <c r="E201" s="4">
        <v>80</v>
      </c>
      <c r="F201" s="4">
        <v>480</v>
      </c>
    </row>
    <row r="202" spans="1:6" ht="15.6" x14ac:dyDescent="0.25">
      <c r="A202" s="7" t="s">
        <v>14</v>
      </c>
      <c r="B202" s="4" t="s">
        <v>1499</v>
      </c>
      <c r="C202" s="4" t="s">
        <v>1500</v>
      </c>
      <c r="D202" s="4" t="s">
        <v>1501</v>
      </c>
      <c r="E202" s="4">
        <v>30</v>
      </c>
      <c r="F202" s="4">
        <v>69</v>
      </c>
    </row>
    <row r="203" spans="1:6" ht="15.6" x14ac:dyDescent="0.25">
      <c r="A203" s="7" t="s">
        <v>14</v>
      </c>
      <c r="B203" s="4" t="s">
        <v>1502</v>
      </c>
      <c r="C203" s="4" t="s">
        <v>1503</v>
      </c>
      <c r="D203" s="4" t="s">
        <v>1504</v>
      </c>
      <c r="E203" s="4">
        <v>76</v>
      </c>
      <c r="F203" s="4">
        <v>76</v>
      </c>
    </row>
    <row r="204" spans="1:6" ht="15.6" x14ac:dyDescent="0.25">
      <c r="A204" s="7" t="s">
        <v>14</v>
      </c>
      <c r="B204" s="4" t="s">
        <v>1660</v>
      </c>
      <c r="C204" s="4" t="s">
        <v>1709</v>
      </c>
      <c r="D204" s="4" t="s">
        <v>1710</v>
      </c>
      <c r="E204" s="4">
        <v>80</v>
      </c>
      <c r="F204" s="4">
        <v>700</v>
      </c>
    </row>
    <row r="205" spans="1:6" ht="15.6" x14ac:dyDescent="0.25">
      <c r="A205" s="7" t="s">
        <v>14</v>
      </c>
      <c r="B205" s="4" t="s">
        <v>1367</v>
      </c>
      <c r="C205" s="4" t="s">
        <v>1711</v>
      </c>
      <c r="D205" s="4" t="s">
        <v>1712</v>
      </c>
      <c r="E205" s="4">
        <v>60</v>
      </c>
      <c r="F205" s="4">
        <v>180</v>
      </c>
    </row>
    <row r="206" spans="1:6" ht="15.6" x14ac:dyDescent="0.25">
      <c r="A206" s="7" t="s">
        <v>14</v>
      </c>
      <c r="B206" s="4" t="s">
        <v>1713</v>
      </c>
      <c r="C206" s="4" t="s">
        <v>1714</v>
      </c>
      <c r="D206" s="4" t="s">
        <v>1715</v>
      </c>
      <c r="E206" s="4">
        <v>80</v>
      </c>
      <c r="F206" s="4">
        <v>120</v>
      </c>
    </row>
    <row r="207" spans="1:6" ht="15.6" x14ac:dyDescent="0.25">
      <c r="A207" s="7" t="s">
        <v>14</v>
      </c>
      <c r="B207" s="4" t="s">
        <v>1378</v>
      </c>
      <c r="C207" s="4" t="s">
        <v>1716</v>
      </c>
      <c r="D207" s="4" t="s">
        <v>1717</v>
      </c>
      <c r="E207" s="4">
        <v>50</v>
      </c>
      <c r="F207" s="4">
        <v>280</v>
      </c>
    </row>
    <row r="208" spans="1:6" ht="15.6" x14ac:dyDescent="0.25">
      <c r="A208" s="7" t="s">
        <v>14</v>
      </c>
      <c r="B208" s="4" t="s">
        <v>1692</v>
      </c>
      <c r="C208" s="4" t="s">
        <v>1718</v>
      </c>
      <c r="D208" s="4" t="s">
        <v>1719</v>
      </c>
      <c r="E208" s="4">
        <v>60</v>
      </c>
      <c r="F208" s="4">
        <v>60</v>
      </c>
    </row>
    <row r="209" spans="1:6" ht="15.6" x14ac:dyDescent="0.25">
      <c r="A209" s="7" t="s">
        <v>14</v>
      </c>
      <c r="B209" s="4" t="s">
        <v>1685</v>
      </c>
      <c r="C209" s="4" t="s">
        <v>1720</v>
      </c>
      <c r="D209" s="4" t="s">
        <v>1721</v>
      </c>
      <c r="E209" s="4"/>
      <c r="F209" s="4"/>
    </row>
    <row r="210" spans="1:6" ht="15.6" x14ac:dyDescent="0.25">
      <c r="A210" s="7" t="s">
        <v>14</v>
      </c>
      <c r="B210" s="4" t="s">
        <v>1685</v>
      </c>
      <c r="C210" s="4" t="s">
        <v>1722</v>
      </c>
      <c r="D210" s="4" t="s">
        <v>1723</v>
      </c>
      <c r="E210" s="4"/>
      <c r="F210" s="4"/>
    </row>
    <row r="211" spans="1:6" ht="15.6" x14ac:dyDescent="0.25">
      <c r="A211" s="7" t="s">
        <v>14</v>
      </c>
      <c r="B211" s="4" t="s">
        <v>1400</v>
      </c>
      <c r="C211" s="4" t="s">
        <v>1641</v>
      </c>
      <c r="D211" s="4" t="s">
        <v>1642</v>
      </c>
      <c r="E211" s="4">
        <v>60</v>
      </c>
      <c r="F211" s="4">
        <v>800</v>
      </c>
    </row>
    <row r="212" spans="1:6" ht="15.6" x14ac:dyDescent="0.25">
      <c r="A212" s="7" t="s">
        <v>14</v>
      </c>
      <c r="B212" s="4" t="s">
        <v>1432</v>
      </c>
      <c r="C212" s="4" t="s">
        <v>1724</v>
      </c>
      <c r="D212" s="4" t="s">
        <v>1725</v>
      </c>
      <c r="E212" s="4">
        <v>80</v>
      </c>
      <c r="F212" s="4">
        <v>480</v>
      </c>
    </row>
    <row r="213" spans="1:6" ht="15.6" x14ac:dyDescent="0.25">
      <c r="A213" s="7" t="s">
        <v>14</v>
      </c>
      <c r="B213" s="4" t="s">
        <v>1417</v>
      </c>
      <c r="C213" s="4" t="s">
        <v>1645</v>
      </c>
      <c r="D213" s="4" t="s">
        <v>1646</v>
      </c>
      <c r="E213" s="4">
        <v>120</v>
      </c>
      <c r="F213" s="4">
        <v>380</v>
      </c>
    </row>
    <row r="214" spans="1:6" ht="15.6" x14ac:dyDescent="0.25">
      <c r="A214" s="7" t="s">
        <v>14</v>
      </c>
      <c r="B214" s="4" t="s">
        <v>1692</v>
      </c>
      <c r="C214" s="4" t="s">
        <v>1726</v>
      </c>
      <c r="D214" s="4" t="s">
        <v>1727</v>
      </c>
      <c r="E214" s="4">
        <v>60</v>
      </c>
      <c r="F214" s="4">
        <v>60</v>
      </c>
    </row>
    <row r="215" spans="1:6" ht="15.6" x14ac:dyDescent="0.25">
      <c r="A215" s="7" t="s">
        <v>14</v>
      </c>
      <c r="B215" s="4" t="s">
        <v>1344</v>
      </c>
      <c r="C215" s="4" t="s">
        <v>1728</v>
      </c>
      <c r="D215" s="4" t="s">
        <v>1729</v>
      </c>
      <c r="E215" s="4">
        <v>80</v>
      </c>
      <c r="F215" s="4">
        <v>580</v>
      </c>
    </row>
    <row r="216" spans="1:6" ht="15.6" x14ac:dyDescent="0.25">
      <c r="A216" s="7" t="s">
        <v>14</v>
      </c>
      <c r="B216" s="4" t="s">
        <v>1685</v>
      </c>
      <c r="C216" s="4" t="s">
        <v>1730</v>
      </c>
      <c r="D216" s="4" t="s">
        <v>1731</v>
      </c>
      <c r="E216" s="4">
        <v>60</v>
      </c>
      <c r="F216" s="4">
        <v>240</v>
      </c>
    </row>
    <row r="217" spans="1:6" ht="15.6" x14ac:dyDescent="0.25">
      <c r="A217" s="7" t="s">
        <v>14</v>
      </c>
      <c r="B217" s="4" t="s">
        <v>1660</v>
      </c>
      <c r="C217" s="4" t="s">
        <v>1732</v>
      </c>
      <c r="D217" s="4" t="s">
        <v>1733</v>
      </c>
      <c r="E217" s="4">
        <v>80</v>
      </c>
      <c r="F217" s="4">
        <v>380</v>
      </c>
    </row>
    <row r="218" spans="1:6" ht="15.6" x14ac:dyDescent="0.25">
      <c r="A218" s="7" t="s">
        <v>14</v>
      </c>
      <c r="B218" s="4" t="s">
        <v>1685</v>
      </c>
      <c r="C218" s="4" t="s">
        <v>1734</v>
      </c>
      <c r="D218" s="4" t="s">
        <v>1735</v>
      </c>
      <c r="E218" s="4">
        <v>60</v>
      </c>
      <c r="F218" s="4">
        <v>520</v>
      </c>
    </row>
    <row r="219" spans="1:6" ht="15.6" x14ac:dyDescent="0.25">
      <c r="A219" s="7" t="s">
        <v>14</v>
      </c>
      <c r="B219" s="4" t="s">
        <v>1667</v>
      </c>
      <c r="C219" s="4" t="s">
        <v>1736</v>
      </c>
      <c r="D219" s="4" t="s">
        <v>1737</v>
      </c>
      <c r="E219" s="4">
        <v>80</v>
      </c>
      <c r="F219" s="4">
        <v>480</v>
      </c>
    </row>
    <row r="220" spans="1:6" ht="15.6" x14ac:dyDescent="0.25">
      <c r="A220" s="7" t="s">
        <v>14</v>
      </c>
      <c r="B220" s="4" t="s">
        <v>1685</v>
      </c>
      <c r="C220" s="4" t="s">
        <v>1738</v>
      </c>
      <c r="D220" s="4" t="s">
        <v>1739</v>
      </c>
      <c r="E220" s="4">
        <v>100</v>
      </c>
      <c r="F220" s="4">
        <v>240</v>
      </c>
    </row>
    <row r="221" spans="1:6" ht="15.6" x14ac:dyDescent="0.25">
      <c r="A221" s="7" t="s">
        <v>14</v>
      </c>
      <c r="B221" s="4" t="s">
        <v>1713</v>
      </c>
      <c r="C221" s="4" t="s">
        <v>1740</v>
      </c>
      <c r="D221" s="4" t="s">
        <v>1741</v>
      </c>
      <c r="E221" s="4">
        <v>80</v>
      </c>
      <c r="F221" s="4">
        <v>100</v>
      </c>
    </row>
    <row r="222" spans="1:6" ht="15.6" x14ac:dyDescent="0.25">
      <c r="A222" s="7" t="s">
        <v>14</v>
      </c>
      <c r="B222" s="4" t="s">
        <v>1742</v>
      </c>
      <c r="C222" s="4" t="s">
        <v>1743</v>
      </c>
      <c r="D222" s="4" t="s">
        <v>1744</v>
      </c>
      <c r="E222" s="4">
        <v>120</v>
      </c>
      <c r="F222" s="4">
        <v>120</v>
      </c>
    </row>
    <row r="223" spans="1:6" ht="15.6" x14ac:dyDescent="0.25">
      <c r="A223" s="7" t="s">
        <v>11</v>
      </c>
      <c r="B223" s="4" t="s">
        <v>1378</v>
      </c>
      <c r="C223" s="4" t="s">
        <v>1745</v>
      </c>
      <c r="D223" s="4" t="s">
        <v>1746</v>
      </c>
      <c r="E223" s="4">
        <v>80</v>
      </c>
      <c r="F223" s="4">
        <v>1080</v>
      </c>
    </row>
    <row r="224" spans="1:6" ht="15.6" x14ac:dyDescent="0.25">
      <c r="A224" s="7" t="s">
        <v>11</v>
      </c>
      <c r="B224" s="4" t="s">
        <v>1747</v>
      </c>
      <c r="C224" s="4" t="s">
        <v>1748</v>
      </c>
      <c r="D224" s="4" t="s">
        <v>1749</v>
      </c>
      <c r="E224" s="4">
        <v>80</v>
      </c>
      <c r="F224" s="4">
        <v>480</v>
      </c>
    </row>
    <row r="225" spans="1:6" ht="15.6" x14ac:dyDescent="0.25">
      <c r="A225" s="7" t="s">
        <v>11</v>
      </c>
      <c r="B225" s="4" t="s">
        <v>1750</v>
      </c>
      <c r="C225" s="4" t="s">
        <v>1751</v>
      </c>
      <c r="D225" s="4" t="s">
        <v>1752</v>
      </c>
      <c r="E225" s="4">
        <v>150</v>
      </c>
      <c r="F225" s="4">
        <v>700</v>
      </c>
    </row>
    <row r="226" spans="1:6" ht="15.6" x14ac:dyDescent="0.25">
      <c r="A226" s="7" t="s">
        <v>11</v>
      </c>
      <c r="B226" s="4" t="s">
        <v>1753</v>
      </c>
      <c r="C226" s="4" t="s">
        <v>1754</v>
      </c>
      <c r="D226" s="4" t="s">
        <v>1755</v>
      </c>
      <c r="E226" s="4">
        <v>60</v>
      </c>
      <c r="F226" s="4">
        <v>120</v>
      </c>
    </row>
    <row r="227" spans="1:6" ht="15.6" x14ac:dyDescent="0.25">
      <c r="A227" s="7" t="s">
        <v>11</v>
      </c>
      <c r="B227" s="4" t="s">
        <v>1756</v>
      </c>
      <c r="C227" s="4" t="s">
        <v>1757</v>
      </c>
      <c r="D227" s="4" t="s">
        <v>1758</v>
      </c>
      <c r="E227" s="4">
        <v>80</v>
      </c>
      <c r="F227" s="4">
        <v>80</v>
      </c>
    </row>
    <row r="228" spans="1:6" ht="15.6" x14ac:dyDescent="0.25">
      <c r="A228" s="7" t="s">
        <v>11</v>
      </c>
      <c r="B228" s="4" t="s">
        <v>1759</v>
      </c>
      <c r="C228" s="4" t="s">
        <v>1760</v>
      </c>
      <c r="D228" s="4" t="s">
        <v>1761</v>
      </c>
      <c r="E228" s="4">
        <v>88</v>
      </c>
      <c r="F228" s="4">
        <v>388</v>
      </c>
    </row>
    <row r="229" spans="1:6" ht="15.6" x14ac:dyDescent="0.25">
      <c r="A229" s="7" t="s">
        <v>11</v>
      </c>
      <c r="B229" s="4" t="s">
        <v>1762</v>
      </c>
      <c r="C229" s="4" t="s">
        <v>1763</v>
      </c>
      <c r="D229" s="4" t="s">
        <v>1764</v>
      </c>
      <c r="E229" s="4">
        <v>180</v>
      </c>
      <c r="F229" s="4">
        <v>480</v>
      </c>
    </row>
    <row r="230" spans="1:6" ht="15.6" x14ac:dyDescent="0.25">
      <c r="A230" s="7" t="s">
        <v>11</v>
      </c>
      <c r="B230" s="4" t="s">
        <v>1395</v>
      </c>
      <c r="C230" s="4" t="s">
        <v>1765</v>
      </c>
      <c r="D230" s="4" t="s">
        <v>1766</v>
      </c>
      <c r="E230" s="4">
        <v>20</v>
      </c>
      <c r="F230" s="4">
        <v>80</v>
      </c>
    </row>
    <row r="231" spans="1:6" ht="15.6" x14ac:dyDescent="0.25">
      <c r="A231" s="7" t="s">
        <v>11</v>
      </c>
      <c r="B231" s="4" t="s">
        <v>1747</v>
      </c>
      <c r="C231" s="4" t="s">
        <v>1767</v>
      </c>
      <c r="D231" s="4" t="s">
        <v>1768</v>
      </c>
      <c r="E231" s="4">
        <v>50</v>
      </c>
      <c r="F231" s="4">
        <v>380</v>
      </c>
    </row>
    <row r="232" spans="1:6" ht="15.6" x14ac:dyDescent="0.25">
      <c r="A232" s="7" t="s">
        <v>11</v>
      </c>
      <c r="B232" s="4" t="s">
        <v>1769</v>
      </c>
      <c r="C232" s="4" t="s">
        <v>1770</v>
      </c>
      <c r="D232" s="4" t="s">
        <v>1771</v>
      </c>
      <c r="E232" s="4">
        <v>198</v>
      </c>
      <c r="F232" s="4">
        <v>368</v>
      </c>
    </row>
    <row r="233" spans="1:6" ht="15.6" x14ac:dyDescent="0.25">
      <c r="A233" s="7" t="s">
        <v>11</v>
      </c>
      <c r="B233" s="4" t="s">
        <v>1747</v>
      </c>
      <c r="C233" s="4" t="s">
        <v>1772</v>
      </c>
      <c r="D233" s="4" t="s">
        <v>1773</v>
      </c>
      <c r="E233" s="4">
        <v>50</v>
      </c>
      <c r="F233" s="4">
        <v>380</v>
      </c>
    </row>
    <row r="234" spans="1:6" ht="15.6" x14ac:dyDescent="0.25">
      <c r="A234" s="7" t="s">
        <v>11</v>
      </c>
      <c r="B234" s="4" t="s">
        <v>1667</v>
      </c>
      <c r="C234" s="4" t="s">
        <v>1707</v>
      </c>
      <c r="D234" s="4" t="s">
        <v>1708</v>
      </c>
      <c r="E234" s="4">
        <v>80</v>
      </c>
      <c r="F234" s="4">
        <v>480</v>
      </c>
    </row>
    <row r="235" spans="1:6" ht="15.6" x14ac:dyDescent="0.25">
      <c r="A235" s="7" t="s">
        <v>11</v>
      </c>
      <c r="B235" s="4" t="s">
        <v>1747</v>
      </c>
      <c r="C235" s="4" t="s">
        <v>1774</v>
      </c>
      <c r="D235" s="4" t="s">
        <v>1775</v>
      </c>
      <c r="E235" s="4">
        <v>50</v>
      </c>
      <c r="F235" s="4">
        <v>580</v>
      </c>
    </row>
    <row r="236" spans="1:6" ht="15.6" x14ac:dyDescent="0.25">
      <c r="A236" s="7" t="s">
        <v>11</v>
      </c>
      <c r="B236" s="4" t="s">
        <v>1341</v>
      </c>
      <c r="C236" s="4" t="s">
        <v>1776</v>
      </c>
      <c r="D236" s="4" t="s">
        <v>1777</v>
      </c>
      <c r="E236" s="4">
        <v>120</v>
      </c>
      <c r="F236" s="4">
        <v>342</v>
      </c>
    </row>
    <row r="237" spans="1:6" ht="15.6" x14ac:dyDescent="0.25">
      <c r="A237" s="7" t="s">
        <v>11</v>
      </c>
      <c r="B237" s="4" t="s">
        <v>1778</v>
      </c>
      <c r="C237" s="4" t="s">
        <v>1779</v>
      </c>
      <c r="D237" s="4" t="s">
        <v>1780</v>
      </c>
      <c r="E237" s="4">
        <v>50</v>
      </c>
      <c r="F237" s="4">
        <v>80</v>
      </c>
    </row>
    <row r="238" spans="1:6" ht="15.6" x14ac:dyDescent="0.25">
      <c r="A238" s="7" t="s">
        <v>11</v>
      </c>
      <c r="B238" s="4" t="s">
        <v>1747</v>
      </c>
      <c r="C238" s="4" t="s">
        <v>1781</v>
      </c>
      <c r="D238" s="4" t="s">
        <v>1782</v>
      </c>
      <c r="E238" s="4">
        <v>80</v>
      </c>
      <c r="F238" s="4">
        <v>380</v>
      </c>
    </row>
    <row r="239" spans="1:6" ht="15.6" x14ac:dyDescent="0.25">
      <c r="A239" s="7" t="s">
        <v>11</v>
      </c>
      <c r="B239" s="4" t="s">
        <v>1783</v>
      </c>
      <c r="C239" s="4" t="s">
        <v>1784</v>
      </c>
      <c r="D239" s="4" t="s">
        <v>1785</v>
      </c>
      <c r="E239" s="4">
        <v>80</v>
      </c>
      <c r="F239" s="4">
        <v>580</v>
      </c>
    </row>
    <row r="240" spans="1:6" ht="15.6" x14ac:dyDescent="0.25">
      <c r="A240" s="7" t="s">
        <v>11</v>
      </c>
      <c r="B240" s="4" t="s">
        <v>1786</v>
      </c>
      <c r="C240" s="4" t="s">
        <v>1787</v>
      </c>
      <c r="D240" s="4" t="s">
        <v>1788</v>
      </c>
      <c r="E240" s="4">
        <v>48</v>
      </c>
      <c r="F240" s="4">
        <v>80</v>
      </c>
    </row>
    <row r="241" spans="1:6" ht="15.6" x14ac:dyDescent="0.25">
      <c r="A241" s="7" t="s">
        <v>11</v>
      </c>
      <c r="B241" s="4" t="s">
        <v>1742</v>
      </c>
      <c r="C241" s="4" t="s">
        <v>1743</v>
      </c>
      <c r="D241" s="4" t="s">
        <v>1744</v>
      </c>
      <c r="E241" s="4">
        <v>120</v>
      </c>
      <c r="F241" s="4">
        <v>120</v>
      </c>
    </row>
    <row r="242" spans="1:6" ht="15.6" x14ac:dyDescent="0.25">
      <c r="A242" s="7" t="s">
        <v>11</v>
      </c>
      <c r="B242" s="4" t="s">
        <v>1747</v>
      </c>
      <c r="C242" s="4" t="s">
        <v>1789</v>
      </c>
      <c r="D242" s="4" t="s">
        <v>1790</v>
      </c>
      <c r="E242" s="4">
        <v>80</v>
      </c>
      <c r="F242" s="4">
        <v>380</v>
      </c>
    </row>
    <row r="243" spans="1:6" ht="15.6" x14ac:dyDescent="0.25">
      <c r="A243" s="7" t="s">
        <v>11</v>
      </c>
      <c r="B243" s="4" t="s">
        <v>1747</v>
      </c>
      <c r="C243" s="4" t="s">
        <v>1791</v>
      </c>
      <c r="D243" s="4" t="s">
        <v>1792</v>
      </c>
      <c r="E243" s="4">
        <v>30</v>
      </c>
      <c r="F243" s="4">
        <v>280</v>
      </c>
    </row>
    <row r="244" spans="1:6" ht="15.6" x14ac:dyDescent="0.25">
      <c r="A244" s="7" t="s">
        <v>11</v>
      </c>
      <c r="B244" s="4" t="s">
        <v>1793</v>
      </c>
      <c r="C244" s="4" t="s">
        <v>1794</v>
      </c>
      <c r="D244" s="4" t="s">
        <v>1795</v>
      </c>
      <c r="E244" s="4">
        <v>80</v>
      </c>
      <c r="F244" s="4">
        <v>80</v>
      </c>
    </row>
    <row r="245" spans="1:6" ht="15.6" x14ac:dyDescent="0.25">
      <c r="A245" s="7" t="s">
        <v>11</v>
      </c>
      <c r="B245" s="4" t="s">
        <v>1747</v>
      </c>
      <c r="C245" s="4" t="s">
        <v>1796</v>
      </c>
      <c r="D245" s="4" t="s">
        <v>1797</v>
      </c>
      <c r="E245" s="4">
        <v>50</v>
      </c>
      <c r="F245" s="4">
        <v>380</v>
      </c>
    </row>
    <row r="246" spans="1:6" ht="15.6" x14ac:dyDescent="0.25">
      <c r="A246" s="7" t="s">
        <v>11</v>
      </c>
      <c r="B246" s="4" t="s">
        <v>1747</v>
      </c>
      <c r="C246" s="4" t="s">
        <v>1798</v>
      </c>
      <c r="D246" s="4" t="s">
        <v>1799</v>
      </c>
      <c r="E246" s="4">
        <v>50</v>
      </c>
      <c r="F246" s="4">
        <v>380</v>
      </c>
    </row>
    <row r="247" spans="1:6" ht="15.6" x14ac:dyDescent="0.25">
      <c r="A247" s="7" t="s">
        <v>11</v>
      </c>
      <c r="B247" s="4" t="s">
        <v>1378</v>
      </c>
      <c r="C247" s="4" t="s">
        <v>1800</v>
      </c>
      <c r="D247" s="4" t="s">
        <v>1801</v>
      </c>
      <c r="E247" s="4"/>
      <c r="F247" s="4"/>
    </row>
    <row r="248" spans="1:6" ht="15.6" x14ac:dyDescent="0.25">
      <c r="A248" s="7" t="s">
        <v>11</v>
      </c>
      <c r="B248" s="4" t="s">
        <v>1783</v>
      </c>
      <c r="C248" s="4" t="s">
        <v>1802</v>
      </c>
      <c r="D248" s="4" t="s">
        <v>1803</v>
      </c>
      <c r="E248" s="4">
        <v>80</v>
      </c>
      <c r="F248" s="4">
        <v>580</v>
      </c>
    </row>
    <row r="249" spans="1:6" ht="15.6" x14ac:dyDescent="0.25">
      <c r="A249" s="7" t="s">
        <v>11</v>
      </c>
      <c r="B249" s="4" t="s">
        <v>1783</v>
      </c>
      <c r="C249" s="4" t="s">
        <v>1804</v>
      </c>
      <c r="D249" s="4" t="s">
        <v>1805</v>
      </c>
      <c r="E249" s="4">
        <v>80</v>
      </c>
      <c r="F249" s="4">
        <v>580</v>
      </c>
    </row>
    <row r="250" spans="1:6" ht="15.6" x14ac:dyDescent="0.25">
      <c r="A250" s="7" t="s">
        <v>11</v>
      </c>
      <c r="B250" s="4" t="s">
        <v>1378</v>
      </c>
      <c r="C250" s="4" t="s">
        <v>1806</v>
      </c>
      <c r="D250" s="4" t="s">
        <v>1807</v>
      </c>
      <c r="E250" s="4">
        <v>80</v>
      </c>
      <c r="F250" s="4">
        <v>280</v>
      </c>
    </row>
    <row r="251" spans="1:6" ht="15.6" x14ac:dyDescent="0.25">
      <c r="A251" s="7" t="s">
        <v>11</v>
      </c>
      <c r="B251" s="4" t="s">
        <v>1623</v>
      </c>
      <c r="C251" s="4" t="s">
        <v>1808</v>
      </c>
      <c r="D251" s="4" t="s">
        <v>1809</v>
      </c>
      <c r="E251" s="4">
        <v>50</v>
      </c>
      <c r="F251" s="4">
        <v>180</v>
      </c>
    </row>
    <row r="252" spans="1:6" ht="15.6" x14ac:dyDescent="0.25">
      <c r="A252" s="7" t="s">
        <v>11</v>
      </c>
      <c r="B252" s="4" t="s">
        <v>1747</v>
      </c>
      <c r="C252" s="4" t="s">
        <v>1810</v>
      </c>
      <c r="D252" s="4" t="s">
        <v>1811</v>
      </c>
      <c r="E252" s="4">
        <v>50</v>
      </c>
      <c r="F252" s="4">
        <v>380</v>
      </c>
    </row>
    <row r="253" spans="1:6" ht="15.6" x14ac:dyDescent="0.25">
      <c r="A253" s="7" t="s">
        <v>11</v>
      </c>
      <c r="B253" s="4" t="s">
        <v>1623</v>
      </c>
      <c r="C253" s="4" t="s">
        <v>1812</v>
      </c>
      <c r="D253" s="4" t="s">
        <v>1813</v>
      </c>
      <c r="E253" s="4">
        <v>50</v>
      </c>
      <c r="F253" s="4">
        <v>180</v>
      </c>
    </row>
    <row r="254" spans="1:6" ht="15.6" x14ac:dyDescent="0.25">
      <c r="A254" s="7" t="s">
        <v>11</v>
      </c>
      <c r="B254" s="4" t="s">
        <v>1747</v>
      </c>
      <c r="C254" s="4" t="s">
        <v>1814</v>
      </c>
      <c r="D254" s="4" t="s">
        <v>1815</v>
      </c>
      <c r="E254" s="4">
        <v>50</v>
      </c>
      <c r="F254" s="4">
        <v>180</v>
      </c>
    </row>
    <row r="255" spans="1:6" ht="15.6" x14ac:dyDescent="0.25">
      <c r="A255" s="7" t="s">
        <v>11</v>
      </c>
      <c r="B255" s="4" t="s">
        <v>1783</v>
      </c>
      <c r="C255" s="4" t="s">
        <v>1816</v>
      </c>
      <c r="D255" s="4" t="s">
        <v>1817</v>
      </c>
      <c r="E255" s="4">
        <v>80</v>
      </c>
      <c r="F255" s="4">
        <v>580</v>
      </c>
    </row>
    <row r="256" spans="1:6" ht="15.6" x14ac:dyDescent="0.25">
      <c r="A256" s="7" t="s">
        <v>11</v>
      </c>
      <c r="B256" s="4" t="s">
        <v>1747</v>
      </c>
      <c r="C256" s="4" t="s">
        <v>1818</v>
      </c>
      <c r="D256" s="4" t="s">
        <v>1819</v>
      </c>
      <c r="E256" s="4">
        <v>50</v>
      </c>
      <c r="F256" s="4">
        <v>380</v>
      </c>
    </row>
    <row r="257" spans="1:6" ht="15.6" x14ac:dyDescent="0.25">
      <c r="A257" s="7" t="s">
        <v>11</v>
      </c>
      <c r="B257" s="4" t="s">
        <v>1747</v>
      </c>
      <c r="C257" s="4" t="s">
        <v>1820</v>
      </c>
      <c r="D257" s="4" t="s">
        <v>1821</v>
      </c>
      <c r="E257" s="4">
        <v>30</v>
      </c>
      <c r="F257" s="4">
        <v>80</v>
      </c>
    </row>
    <row r="258" spans="1:6" ht="15.6" x14ac:dyDescent="0.25">
      <c r="A258" s="7" t="s">
        <v>11</v>
      </c>
      <c r="B258" s="4" t="s">
        <v>1747</v>
      </c>
      <c r="C258" s="4" t="s">
        <v>1822</v>
      </c>
      <c r="D258" s="4" t="s">
        <v>1823</v>
      </c>
      <c r="E258" s="4">
        <v>30</v>
      </c>
      <c r="F258" s="4">
        <v>80</v>
      </c>
    </row>
    <row r="259" spans="1:6" ht="15.6" x14ac:dyDescent="0.25">
      <c r="A259" s="7" t="s">
        <v>11</v>
      </c>
      <c r="B259" s="4" t="s">
        <v>1747</v>
      </c>
      <c r="C259" s="4" t="s">
        <v>1824</v>
      </c>
      <c r="D259" s="4" t="s">
        <v>1825</v>
      </c>
      <c r="E259" s="4">
        <v>50</v>
      </c>
      <c r="F259" s="4">
        <v>180</v>
      </c>
    </row>
    <row r="260" spans="1:6" ht="15.6" x14ac:dyDescent="0.25">
      <c r="A260" s="7" t="s">
        <v>11</v>
      </c>
      <c r="B260" s="4" t="s">
        <v>1747</v>
      </c>
      <c r="C260" s="4" t="s">
        <v>1826</v>
      </c>
      <c r="D260" s="4" t="s">
        <v>1827</v>
      </c>
      <c r="E260" s="4">
        <v>50</v>
      </c>
      <c r="F260" s="4">
        <v>180</v>
      </c>
    </row>
    <row r="261" spans="1:6" ht="15.6" x14ac:dyDescent="0.25">
      <c r="A261" s="7" t="s">
        <v>11</v>
      </c>
      <c r="B261" s="4" t="s">
        <v>1747</v>
      </c>
      <c r="C261" s="4" t="s">
        <v>1828</v>
      </c>
      <c r="D261" s="4" t="s">
        <v>1829</v>
      </c>
      <c r="E261" s="4">
        <v>50</v>
      </c>
      <c r="F261" s="4">
        <v>180</v>
      </c>
    </row>
    <row r="262" spans="1:6" ht="15.6" x14ac:dyDescent="0.25">
      <c r="A262" s="7" t="s">
        <v>11</v>
      </c>
      <c r="B262" s="4" t="s">
        <v>1747</v>
      </c>
      <c r="C262" s="4" t="s">
        <v>1830</v>
      </c>
      <c r="D262" s="4" t="s">
        <v>1831</v>
      </c>
      <c r="E262" s="4">
        <v>30</v>
      </c>
      <c r="F262" s="4">
        <v>80</v>
      </c>
    </row>
    <row r="263" spans="1:6" ht="15.6" x14ac:dyDescent="0.25">
      <c r="A263" s="7" t="s">
        <v>11</v>
      </c>
      <c r="B263" s="4" t="s">
        <v>1747</v>
      </c>
      <c r="C263" s="4" t="s">
        <v>1832</v>
      </c>
      <c r="D263" s="4" t="s">
        <v>1833</v>
      </c>
      <c r="E263" s="4">
        <v>30</v>
      </c>
      <c r="F263" s="4">
        <v>80</v>
      </c>
    </row>
    <row r="264" spans="1:6" ht="15.6" x14ac:dyDescent="0.25">
      <c r="A264" s="7" t="s">
        <v>11</v>
      </c>
      <c r="B264" s="4" t="s">
        <v>1747</v>
      </c>
      <c r="C264" s="4" t="s">
        <v>1834</v>
      </c>
      <c r="D264" s="4" t="s">
        <v>1835</v>
      </c>
      <c r="E264" s="4">
        <v>30</v>
      </c>
      <c r="F264" s="4">
        <v>80</v>
      </c>
    </row>
    <row r="265" spans="1:6" ht="15.6" x14ac:dyDescent="0.25">
      <c r="A265" s="7" t="s">
        <v>11</v>
      </c>
      <c r="B265" s="4" t="s">
        <v>1747</v>
      </c>
      <c r="C265" s="4" t="s">
        <v>1836</v>
      </c>
      <c r="D265" s="4" t="s">
        <v>1837</v>
      </c>
      <c r="E265" s="4">
        <v>30</v>
      </c>
      <c r="F265" s="4">
        <v>80</v>
      </c>
    </row>
    <row r="266" spans="1:6" ht="15.6" x14ac:dyDescent="0.25">
      <c r="A266" s="7" t="s">
        <v>11</v>
      </c>
      <c r="B266" s="4" t="s">
        <v>1747</v>
      </c>
      <c r="C266" s="4" t="s">
        <v>1838</v>
      </c>
      <c r="D266" s="4" t="s">
        <v>1839</v>
      </c>
      <c r="E266" s="4">
        <v>30</v>
      </c>
      <c r="F266" s="4">
        <v>80</v>
      </c>
    </row>
    <row r="267" spans="1:6" ht="15.6" x14ac:dyDescent="0.25">
      <c r="A267" s="7" t="s">
        <v>11</v>
      </c>
      <c r="B267" s="4" t="s">
        <v>1747</v>
      </c>
      <c r="C267" s="4" t="s">
        <v>1840</v>
      </c>
      <c r="D267" s="4" t="s">
        <v>1841</v>
      </c>
      <c r="E267" s="4">
        <v>30</v>
      </c>
      <c r="F267" s="4">
        <v>80</v>
      </c>
    </row>
    <row r="268" spans="1:6" ht="15.6" x14ac:dyDescent="0.25">
      <c r="A268" s="7" t="s">
        <v>11</v>
      </c>
      <c r="B268" s="4" t="s">
        <v>1747</v>
      </c>
      <c r="C268" s="4" t="s">
        <v>1842</v>
      </c>
      <c r="D268" s="4" t="s">
        <v>1843</v>
      </c>
      <c r="E268" s="4">
        <v>30</v>
      </c>
      <c r="F268" s="4">
        <v>80</v>
      </c>
    </row>
    <row r="269" spans="1:6" ht="15.6" x14ac:dyDescent="0.25">
      <c r="A269" s="7" t="s">
        <v>11</v>
      </c>
      <c r="B269" s="4" t="s">
        <v>1747</v>
      </c>
      <c r="C269" s="4" t="s">
        <v>1844</v>
      </c>
      <c r="D269" s="4" t="s">
        <v>1845</v>
      </c>
      <c r="E269" s="4">
        <v>30</v>
      </c>
      <c r="F269" s="4">
        <v>80</v>
      </c>
    </row>
    <row r="270" spans="1:6" ht="15.6" x14ac:dyDescent="0.25">
      <c r="A270" s="7" t="s">
        <v>11</v>
      </c>
      <c r="B270" s="4" t="s">
        <v>1747</v>
      </c>
      <c r="C270" s="4" t="s">
        <v>1846</v>
      </c>
      <c r="D270" s="4" t="s">
        <v>1847</v>
      </c>
      <c r="E270" s="4">
        <v>30</v>
      </c>
      <c r="F270" s="4">
        <v>80</v>
      </c>
    </row>
    <row r="271" spans="1:6" ht="15.6" x14ac:dyDescent="0.25">
      <c r="A271" s="7" t="s">
        <v>11</v>
      </c>
      <c r="B271" s="4" t="s">
        <v>1747</v>
      </c>
      <c r="C271" s="4" t="s">
        <v>1848</v>
      </c>
      <c r="D271" s="4" t="s">
        <v>1849</v>
      </c>
      <c r="E271" s="4">
        <v>30</v>
      </c>
      <c r="F271" s="4">
        <v>80</v>
      </c>
    </row>
    <row r="272" spans="1:6" ht="15.6" x14ac:dyDescent="0.25">
      <c r="A272" s="7" t="s">
        <v>11</v>
      </c>
      <c r="B272" s="4" t="s">
        <v>1747</v>
      </c>
      <c r="C272" s="4" t="s">
        <v>1850</v>
      </c>
      <c r="D272" s="4" t="s">
        <v>1851</v>
      </c>
      <c r="E272" s="4">
        <v>30</v>
      </c>
      <c r="F272" s="4">
        <v>80</v>
      </c>
    </row>
    <row r="273" spans="1:6" ht="15.6" x14ac:dyDescent="0.25">
      <c r="A273" s="7" t="s">
        <v>11</v>
      </c>
      <c r="B273" s="4" t="s">
        <v>1747</v>
      </c>
      <c r="C273" s="4" t="s">
        <v>1852</v>
      </c>
      <c r="D273" s="4" t="s">
        <v>1853</v>
      </c>
      <c r="E273" s="4">
        <v>30</v>
      </c>
      <c r="F273" s="4">
        <v>80</v>
      </c>
    </row>
    <row r="274" spans="1:6" ht="15.6" x14ac:dyDescent="0.25">
      <c r="A274" s="7" t="s">
        <v>11</v>
      </c>
      <c r="B274" s="4" t="s">
        <v>1747</v>
      </c>
      <c r="C274" s="4" t="s">
        <v>1854</v>
      </c>
      <c r="D274" s="4" t="s">
        <v>1855</v>
      </c>
      <c r="E274" s="4">
        <v>30</v>
      </c>
      <c r="F274" s="4">
        <v>80</v>
      </c>
    </row>
    <row r="275" spans="1:6" ht="15.6" x14ac:dyDescent="0.25">
      <c r="A275" s="7" t="s">
        <v>11</v>
      </c>
      <c r="B275" s="4" t="s">
        <v>1747</v>
      </c>
      <c r="C275" s="4" t="s">
        <v>1856</v>
      </c>
      <c r="D275" s="4" t="s">
        <v>1857</v>
      </c>
      <c r="E275" s="4">
        <v>40</v>
      </c>
      <c r="F275" s="4">
        <v>80</v>
      </c>
    </row>
    <row r="276" spans="1:6" ht="15.6" x14ac:dyDescent="0.25">
      <c r="A276" s="7" t="s">
        <v>11</v>
      </c>
      <c r="B276" s="4" t="s">
        <v>1747</v>
      </c>
      <c r="C276" s="4" t="s">
        <v>1858</v>
      </c>
      <c r="D276" s="4" t="s">
        <v>1859</v>
      </c>
      <c r="E276" s="4">
        <v>30</v>
      </c>
      <c r="F276" s="4">
        <v>220</v>
      </c>
    </row>
    <row r="277" spans="1:6" ht="15.6" x14ac:dyDescent="0.25">
      <c r="A277" s="7" t="s">
        <v>11</v>
      </c>
      <c r="B277" s="4" t="s">
        <v>1747</v>
      </c>
      <c r="C277" s="4" t="s">
        <v>1860</v>
      </c>
      <c r="D277" s="4" t="s">
        <v>1861</v>
      </c>
      <c r="E277" s="4">
        <v>50</v>
      </c>
      <c r="F277" s="4">
        <v>380</v>
      </c>
    </row>
    <row r="278" spans="1:6" ht="15.6" x14ac:dyDescent="0.25">
      <c r="A278" s="7" t="s">
        <v>11</v>
      </c>
      <c r="B278" s="4" t="s">
        <v>1747</v>
      </c>
      <c r="C278" s="4" t="s">
        <v>1862</v>
      </c>
      <c r="D278" s="4" t="s">
        <v>1863</v>
      </c>
      <c r="E278" s="4">
        <v>30</v>
      </c>
      <c r="F278" s="4">
        <v>180</v>
      </c>
    </row>
    <row r="279" spans="1:6" ht="15.6" x14ac:dyDescent="0.25">
      <c r="A279" s="7" t="s">
        <v>11</v>
      </c>
      <c r="B279" s="4" t="s">
        <v>1747</v>
      </c>
      <c r="C279" s="4" t="s">
        <v>1864</v>
      </c>
      <c r="D279" s="4" t="s">
        <v>1865</v>
      </c>
      <c r="E279" s="4">
        <v>30</v>
      </c>
      <c r="F279" s="4">
        <v>180</v>
      </c>
    </row>
    <row r="280" spans="1:6" ht="15.6" x14ac:dyDescent="0.25">
      <c r="A280" s="7" t="s">
        <v>11</v>
      </c>
      <c r="B280" s="4" t="s">
        <v>1747</v>
      </c>
      <c r="C280" s="4" t="s">
        <v>1866</v>
      </c>
      <c r="D280" s="4" t="s">
        <v>1867</v>
      </c>
      <c r="E280" s="4">
        <v>40</v>
      </c>
      <c r="F280" s="4">
        <v>80</v>
      </c>
    </row>
    <row r="281" spans="1:6" ht="15.6" x14ac:dyDescent="0.25">
      <c r="A281" s="7" t="s">
        <v>11</v>
      </c>
      <c r="B281" s="4" t="s">
        <v>1747</v>
      </c>
      <c r="C281" s="4" t="s">
        <v>1868</v>
      </c>
      <c r="D281" s="4" t="s">
        <v>1869</v>
      </c>
      <c r="E281" s="4">
        <v>40</v>
      </c>
      <c r="F281" s="4">
        <v>80</v>
      </c>
    </row>
    <row r="282" spans="1:6" ht="15.6" x14ac:dyDescent="0.25">
      <c r="A282" s="7" t="s">
        <v>11</v>
      </c>
      <c r="B282" s="4" t="s">
        <v>1747</v>
      </c>
      <c r="C282" s="4" t="s">
        <v>1870</v>
      </c>
      <c r="D282" s="4" t="s">
        <v>1871</v>
      </c>
      <c r="E282" s="4">
        <v>50</v>
      </c>
      <c r="F282" s="4">
        <v>380</v>
      </c>
    </row>
    <row r="283" spans="1:6" ht="15.6" x14ac:dyDescent="0.25">
      <c r="A283" s="7" t="s">
        <v>9</v>
      </c>
      <c r="B283" s="4" t="s">
        <v>1367</v>
      </c>
      <c r="C283" s="4" t="s">
        <v>1872</v>
      </c>
      <c r="D283" s="4" t="s">
        <v>1873</v>
      </c>
      <c r="E283" s="4">
        <v>200</v>
      </c>
      <c r="F283" s="4">
        <v>680</v>
      </c>
    </row>
    <row r="284" spans="1:6" ht="15.6" x14ac:dyDescent="0.25">
      <c r="A284" s="7" t="s">
        <v>9</v>
      </c>
      <c r="B284" s="4" t="s">
        <v>1432</v>
      </c>
      <c r="C284" s="4" t="s">
        <v>1874</v>
      </c>
      <c r="D284" s="4" t="s">
        <v>1875</v>
      </c>
      <c r="E284" s="4">
        <v>120</v>
      </c>
      <c r="F284" s="4">
        <v>690</v>
      </c>
    </row>
    <row r="285" spans="1:6" ht="15.6" x14ac:dyDescent="0.25">
      <c r="A285" s="7" t="s">
        <v>9</v>
      </c>
      <c r="B285" s="4" t="s">
        <v>1660</v>
      </c>
      <c r="C285" s="4" t="s">
        <v>1876</v>
      </c>
      <c r="D285" s="4" t="s">
        <v>1877</v>
      </c>
      <c r="E285" s="4">
        <v>80</v>
      </c>
      <c r="F285" s="4">
        <v>1180</v>
      </c>
    </row>
    <row r="286" spans="1:6" ht="15.6" x14ac:dyDescent="0.25">
      <c r="A286" s="7" t="s">
        <v>9</v>
      </c>
      <c r="B286" s="4" t="s">
        <v>1344</v>
      </c>
      <c r="C286" s="4" t="s">
        <v>1878</v>
      </c>
      <c r="D286" s="4" t="s">
        <v>1879</v>
      </c>
      <c r="E286" s="4">
        <v>80</v>
      </c>
      <c r="F286" s="4">
        <v>580</v>
      </c>
    </row>
    <row r="287" spans="1:6" ht="15.6" x14ac:dyDescent="0.25">
      <c r="A287" s="7" t="s">
        <v>9</v>
      </c>
      <c r="B287" s="4" t="s">
        <v>1880</v>
      </c>
      <c r="C287" s="4" t="s">
        <v>1881</v>
      </c>
      <c r="D287" s="4" t="s">
        <v>1882</v>
      </c>
      <c r="E287" s="4">
        <v>180</v>
      </c>
      <c r="F287" s="4">
        <v>680</v>
      </c>
    </row>
    <row r="288" spans="1:6" ht="15.6" x14ac:dyDescent="0.25">
      <c r="A288" s="7" t="s">
        <v>9</v>
      </c>
      <c r="B288" s="4" t="s">
        <v>1432</v>
      </c>
      <c r="C288" s="4" t="s">
        <v>1658</v>
      </c>
      <c r="D288" s="4" t="s">
        <v>1659</v>
      </c>
      <c r="E288" s="4">
        <v>120</v>
      </c>
      <c r="F288" s="4">
        <v>690</v>
      </c>
    </row>
    <row r="289" spans="1:6" ht="15.6" x14ac:dyDescent="0.25">
      <c r="A289" s="7" t="s">
        <v>9</v>
      </c>
      <c r="B289" s="4" t="s">
        <v>1678</v>
      </c>
      <c r="C289" s="4" t="s">
        <v>1883</v>
      </c>
      <c r="D289" s="4" t="s">
        <v>1884</v>
      </c>
      <c r="E289" s="4">
        <v>80</v>
      </c>
      <c r="F289" s="4">
        <v>1180</v>
      </c>
    </row>
    <row r="290" spans="1:6" ht="15.6" x14ac:dyDescent="0.25">
      <c r="A290" s="7" t="s">
        <v>9</v>
      </c>
      <c r="B290" s="4" t="s">
        <v>1885</v>
      </c>
      <c r="C290" s="4" t="s">
        <v>1886</v>
      </c>
      <c r="D290" s="4" t="s">
        <v>1887</v>
      </c>
      <c r="E290" s="4">
        <v>50</v>
      </c>
      <c r="F290" s="4">
        <v>380</v>
      </c>
    </row>
    <row r="291" spans="1:6" ht="15.6" x14ac:dyDescent="0.25">
      <c r="A291" s="7" t="s">
        <v>9</v>
      </c>
      <c r="B291" s="4" t="s">
        <v>1783</v>
      </c>
      <c r="C291" s="4" t="s">
        <v>1888</v>
      </c>
      <c r="D291" s="4" t="s">
        <v>1889</v>
      </c>
      <c r="E291" s="4">
        <v>80</v>
      </c>
      <c r="F291" s="4">
        <v>880</v>
      </c>
    </row>
    <row r="292" spans="1:6" ht="15.6" x14ac:dyDescent="0.25">
      <c r="A292" s="7" t="s">
        <v>9</v>
      </c>
      <c r="B292" s="4" t="s">
        <v>1890</v>
      </c>
      <c r="C292" s="4" t="s">
        <v>1891</v>
      </c>
      <c r="D292" s="4" t="s">
        <v>1892</v>
      </c>
      <c r="E292" s="4">
        <v>150</v>
      </c>
      <c r="F292" s="4">
        <v>280</v>
      </c>
    </row>
    <row r="293" spans="1:6" ht="15.6" x14ac:dyDescent="0.25">
      <c r="A293" s="7" t="s">
        <v>9</v>
      </c>
      <c r="B293" s="4" t="s">
        <v>1660</v>
      </c>
      <c r="C293" s="4" t="s">
        <v>1661</v>
      </c>
      <c r="D293" s="4" t="s">
        <v>1662</v>
      </c>
      <c r="E293" s="4">
        <v>80</v>
      </c>
      <c r="F293" s="4">
        <v>480</v>
      </c>
    </row>
    <row r="294" spans="1:6" ht="15.6" x14ac:dyDescent="0.25">
      <c r="A294" s="7" t="s">
        <v>9</v>
      </c>
      <c r="B294" s="4" t="s">
        <v>1344</v>
      </c>
      <c r="C294" s="4" t="s">
        <v>1893</v>
      </c>
      <c r="D294" s="4" t="s">
        <v>1894</v>
      </c>
      <c r="E294" s="4">
        <v>199</v>
      </c>
      <c r="F294" s="4">
        <v>666</v>
      </c>
    </row>
    <row r="295" spans="1:6" ht="15.6" x14ac:dyDescent="0.25">
      <c r="A295" s="7" t="s">
        <v>9</v>
      </c>
      <c r="B295" s="4" t="s">
        <v>1395</v>
      </c>
      <c r="C295" s="4" t="s">
        <v>1895</v>
      </c>
      <c r="D295" s="4" t="s">
        <v>1896</v>
      </c>
      <c r="E295" s="4">
        <v>150</v>
      </c>
      <c r="F295" s="4">
        <v>240</v>
      </c>
    </row>
    <row r="296" spans="1:6" ht="15.6" x14ac:dyDescent="0.25">
      <c r="A296" s="7" t="s">
        <v>9</v>
      </c>
      <c r="B296" s="4" t="s">
        <v>1880</v>
      </c>
      <c r="C296" s="4" t="s">
        <v>1897</v>
      </c>
      <c r="D296" s="4" t="s">
        <v>1898</v>
      </c>
      <c r="E296" s="4">
        <v>80</v>
      </c>
      <c r="F296" s="4">
        <v>580</v>
      </c>
    </row>
    <row r="297" spans="1:6" ht="15.6" x14ac:dyDescent="0.25">
      <c r="A297" s="7" t="s">
        <v>9</v>
      </c>
      <c r="B297" s="4" t="s">
        <v>1660</v>
      </c>
      <c r="C297" s="4" t="s">
        <v>1663</v>
      </c>
      <c r="D297" s="4" t="s">
        <v>1664</v>
      </c>
      <c r="E297" s="4">
        <v>80</v>
      </c>
      <c r="F297" s="4">
        <v>760</v>
      </c>
    </row>
    <row r="298" spans="1:6" ht="15.6" x14ac:dyDescent="0.25">
      <c r="A298" s="7" t="s">
        <v>9</v>
      </c>
      <c r="B298" s="4" t="s">
        <v>1300</v>
      </c>
      <c r="C298" s="4" t="s">
        <v>1301</v>
      </c>
      <c r="D298" s="4" t="s">
        <v>1302</v>
      </c>
      <c r="E298" s="4">
        <v>80</v>
      </c>
      <c r="F298" s="4">
        <v>1080</v>
      </c>
    </row>
    <row r="299" spans="1:6" ht="15.6" x14ac:dyDescent="0.25">
      <c r="A299" s="7" t="s">
        <v>9</v>
      </c>
      <c r="B299" s="4" t="s">
        <v>1660</v>
      </c>
      <c r="C299" s="4" t="s">
        <v>1899</v>
      </c>
      <c r="D299" s="4" t="s">
        <v>1900</v>
      </c>
      <c r="E299" s="4">
        <v>80</v>
      </c>
      <c r="F299" s="4">
        <v>880</v>
      </c>
    </row>
    <row r="300" spans="1:6" ht="15.6" x14ac:dyDescent="0.25">
      <c r="A300" s="7" t="s">
        <v>9</v>
      </c>
      <c r="B300" s="4" t="s">
        <v>1300</v>
      </c>
      <c r="C300" s="4" t="s">
        <v>1901</v>
      </c>
      <c r="D300" s="4" t="s">
        <v>1902</v>
      </c>
      <c r="E300" s="4">
        <v>150</v>
      </c>
      <c r="F300" s="4">
        <v>880</v>
      </c>
    </row>
    <row r="301" spans="1:6" ht="15.6" x14ac:dyDescent="0.25">
      <c r="A301" s="7" t="s">
        <v>9</v>
      </c>
      <c r="B301" s="4" t="s">
        <v>1667</v>
      </c>
      <c r="C301" s="4" t="s">
        <v>1668</v>
      </c>
      <c r="D301" s="4" t="s">
        <v>1669</v>
      </c>
      <c r="E301" s="4">
        <v>80</v>
      </c>
      <c r="F301" s="4">
        <v>480</v>
      </c>
    </row>
    <row r="302" spans="1:6" ht="15.6" x14ac:dyDescent="0.25">
      <c r="A302" s="7" t="s">
        <v>9</v>
      </c>
      <c r="B302" s="4" t="s">
        <v>1400</v>
      </c>
      <c r="C302" s="4" t="s">
        <v>1665</v>
      </c>
      <c r="D302" s="4" t="s">
        <v>1666</v>
      </c>
      <c r="E302" s="4">
        <v>80</v>
      </c>
      <c r="F302" s="4">
        <v>580</v>
      </c>
    </row>
    <row r="303" spans="1:6" ht="15.6" x14ac:dyDescent="0.25">
      <c r="A303" s="7" t="s">
        <v>9</v>
      </c>
      <c r="B303" s="4" t="s">
        <v>1670</v>
      </c>
      <c r="C303" s="4" t="s">
        <v>1671</v>
      </c>
      <c r="D303" s="4" t="s">
        <v>1672</v>
      </c>
      <c r="E303" s="4">
        <v>120</v>
      </c>
      <c r="F303" s="4">
        <v>480</v>
      </c>
    </row>
    <row r="304" spans="1:6" ht="15.6" x14ac:dyDescent="0.25">
      <c r="A304" s="7" t="s">
        <v>9</v>
      </c>
      <c r="B304" s="4" t="s">
        <v>1300</v>
      </c>
      <c r="C304" s="4" t="s">
        <v>1903</v>
      </c>
      <c r="D304" s="4" t="s">
        <v>1904</v>
      </c>
      <c r="E304" s="4">
        <v>80</v>
      </c>
      <c r="F304" s="4">
        <v>1080</v>
      </c>
    </row>
    <row r="305" spans="1:6" ht="15.6" x14ac:dyDescent="0.25">
      <c r="A305" s="7" t="s">
        <v>9</v>
      </c>
      <c r="B305" s="4" t="s">
        <v>1673</v>
      </c>
      <c r="C305" s="4" t="s">
        <v>1674</v>
      </c>
      <c r="D305" s="4" t="s">
        <v>1675</v>
      </c>
      <c r="E305" s="4">
        <v>190</v>
      </c>
      <c r="F305" s="4">
        <v>1000</v>
      </c>
    </row>
    <row r="306" spans="1:6" ht="15.6" x14ac:dyDescent="0.25">
      <c r="A306" s="7" t="s">
        <v>9</v>
      </c>
      <c r="B306" s="4" t="s">
        <v>1300</v>
      </c>
      <c r="C306" s="4" t="s">
        <v>1905</v>
      </c>
      <c r="D306" s="4" t="s">
        <v>1906</v>
      </c>
      <c r="E306" s="4">
        <v>80</v>
      </c>
      <c r="F306" s="4">
        <v>680</v>
      </c>
    </row>
    <row r="307" spans="1:6" ht="15.6" x14ac:dyDescent="0.25">
      <c r="A307" s="7" t="s">
        <v>9</v>
      </c>
      <c r="B307" s="4" t="s">
        <v>1907</v>
      </c>
      <c r="C307" s="4" t="s">
        <v>1908</v>
      </c>
      <c r="D307" s="4" t="s">
        <v>1909</v>
      </c>
      <c r="E307" s="4">
        <v>160</v>
      </c>
      <c r="F307" s="4">
        <v>380</v>
      </c>
    </row>
    <row r="308" spans="1:6" ht="15.6" x14ac:dyDescent="0.25">
      <c r="A308" s="7" t="s">
        <v>9</v>
      </c>
      <c r="B308" s="4" t="s">
        <v>1395</v>
      </c>
      <c r="C308" s="4" t="s">
        <v>1676</v>
      </c>
      <c r="D308" s="4" t="s">
        <v>1677</v>
      </c>
      <c r="E308" s="4">
        <v>80</v>
      </c>
      <c r="F308" s="4">
        <v>600</v>
      </c>
    </row>
    <row r="309" spans="1:6" ht="15.6" x14ac:dyDescent="0.25">
      <c r="A309" s="7" t="s">
        <v>9</v>
      </c>
      <c r="B309" s="4" t="s">
        <v>1783</v>
      </c>
      <c r="C309" s="4" t="s">
        <v>1910</v>
      </c>
      <c r="D309" s="4" t="s">
        <v>1911</v>
      </c>
      <c r="E309" s="4">
        <v>80</v>
      </c>
      <c r="F309" s="4">
        <v>1199</v>
      </c>
    </row>
    <row r="310" spans="1:6" ht="15.6" x14ac:dyDescent="0.25">
      <c r="A310" s="7" t="s">
        <v>9</v>
      </c>
      <c r="B310" s="4" t="s">
        <v>1912</v>
      </c>
      <c r="C310" s="4" t="s">
        <v>1913</v>
      </c>
      <c r="D310" s="4" t="s">
        <v>1914</v>
      </c>
      <c r="E310" s="4">
        <v>180</v>
      </c>
      <c r="F310" s="4">
        <v>380</v>
      </c>
    </row>
    <row r="311" spans="1:6" ht="15.6" x14ac:dyDescent="0.25">
      <c r="A311" s="7" t="s">
        <v>9</v>
      </c>
      <c r="B311" s="4" t="s">
        <v>1623</v>
      </c>
      <c r="C311" s="4" t="s">
        <v>1042</v>
      </c>
      <c r="D311" s="4" t="s">
        <v>1915</v>
      </c>
      <c r="E311" s="4">
        <v>180</v>
      </c>
      <c r="F311" s="4">
        <v>549</v>
      </c>
    </row>
    <row r="312" spans="1:6" ht="15.6" x14ac:dyDescent="0.25">
      <c r="A312" s="7" t="s">
        <v>9</v>
      </c>
      <c r="B312" s="4" t="s">
        <v>1885</v>
      </c>
      <c r="C312" s="4" t="s">
        <v>1916</v>
      </c>
      <c r="D312" s="4" t="s">
        <v>1917</v>
      </c>
      <c r="E312" s="4">
        <v>100</v>
      </c>
      <c r="F312" s="4">
        <v>380</v>
      </c>
    </row>
    <row r="313" spans="1:6" ht="15.6" x14ac:dyDescent="0.25">
      <c r="A313" s="7" t="s">
        <v>9</v>
      </c>
      <c r="B313" s="4" t="s">
        <v>1344</v>
      </c>
      <c r="C313" s="4" t="s">
        <v>1031</v>
      </c>
      <c r="D313" s="4" t="s">
        <v>1918</v>
      </c>
      <c r="E313" s="4">
        <v>80</v>
      </c>
      <c r="F313" s="4">
        <v>500</v>
      </c>
    </row>
    <row r="314" spans="1:6" ht="15.6" x14ac:dyDescent="0.25">
      <c r="A314" s="7" t="s">
        <v>9</v>
      </c>
      <c r="B314" s="4" t="s">
        <v>1890</v>
      </c>
      <c r="C314" s="4" t="s">
        <v>1919</v>
      </c>
      <c r="D314" s="4" t="s">
        <v>1920</v>
      </c>
      <c r="E314" s="4">
        <v>150</v>
      </c>
      <c r="F314" s="4">
        <v>280</v>
      </c>
    </row>
    <row r="315" spans="1:6" ht="15.6" x14ac:dyDescent="0.25">
      <c r="A315" s="7" t="s">
        <v>9</v>
      </c>
      <c r="B315" s="4" t="s">
        <v>1678</v>
      </c>
      <c r="C315" s="4" t="s">
        <v>1679</v>
      </c>
      <c r="D315" s="4" t="s">
        <v>1680</v>
      </c>
      <c r="E315" s="4">
        <v>80</v>
      </c>
      <c r="F315" s="4">
        <v>858</v>
      </c>
    </row>
    <row r="316" spans="1:6" ht="15.6" x14ac:dyDescent="0.25">
      <c r="A316" s="7" t="s">
        <v>9</v>
      </c>
      <c r="B316" s="4" t="s">
        <v>1395</v>
      </c>
      <c r="C316" s="4" t="s">
        <v>1921</v>
      </c>
      <c r="D316" s="4" t="s">
        <v>1922</v>
      </c>
      <c r="E316" s="4">
        <v>150</v>
      </c>
      <c r="F316" s="4">
        <v>240</v>
      </c>
    </row>
    <row r="317" spans="1:6" ht="15.6" x14ac:dyDescent="0.25">
      <c r="A317" s="7" t="s">
        <v>9</v>
      </c>
      <c r="B317" s="4" t="s">
        <v>1923</v>
      </c>
      <c r="C317" s="4" t="s">
        <v>1924</v>
      </c>
      <c r="D317" s="4" t="s">
        <v>1925</v>
      </c>
      <c r="E317" s="4">
        <v>180</v>
      </c>
      <c r="F317" s="4">
        <v>280</v>
      </c>
    </row>
    <row r="318" spans="1:6" ht="15.6" x14ac:dyDescent="0.25">
      <c r="A318" s="7" t="s">
        <v>9</v>
      </c>
      <c r="B318" s="4" t="s">
        <v>1660</v>
      </c>
      <c r="C318" s="4" t="s">
        <v>1681</v>
      </c>
      <c r="D318" s="4" t="s">
        <v>1682</v>
      </c>
      <c r="E318" s="4">
        <v>80</v>
      </c>
      <c r="F318" s="4">
        <v>300</v>
      </c>
    </row>
    <row r="319" spans="1:6" ht="15.6" x14ac:dyDescent="0.25">
      <c r="A319" s="7" t="s">
        <v>9</v>
      </c>
      <c r="B319" s="4" t="s">
        <v>1574</v>
      </c>
      <c r="C319" s="4" t="s">
        <v>1926</v>
      </c>
      <c r="D319" s="4" t="s">
        <v>1927</v>
      </c>
      <c r="E319" s="4">
        <v>180</v>
      </c>
      <c r="F319" s="4">
        <v>680</v>
      </c>
    </row>
    <row r="320" spans="1:6" ht="15.6" x14ac:dyDescent="0.25">
      <c r="A320" s="7" t="s">
        <v>9</v>
      </c>
      <c r="B320" s="4" t="s">
        <v>1885</v>
      </c>
      <c r="C320" s="4" t="s">
        <v>1928</v>
      </c>
      <c r="D320" s="4" t="s">
        <v>1929</v>
      </c>
      <c r="E320" s="4">
        <v>100</v>
      </c>
      <c r="F320" s="4">
        <v>380</v>
      </c>
    </row>
    <row r="321" spans="1:6" ht="15.6" x14ac:dyDescent="0.25">
      <c r="A321" s="7" t="s">
        <v>9</v>
      </c>
      <c r="B321" s="4" t="s">
        <v>1660</v>
      </c>
      <c r="C321" s="4" t="s">
        <v>1930</v>
      </c>
      <c r="D321" s="4" t="s">
        <v>1931</v>
      </c>
      <c r="E321" s="4">
        <v>50</v>
      </c>
      <c r="F321" s="4">
        <v>1180</v>
      </c>
    </row>
    <row r="322" spans="1:6" ht="15.6" x14ac:dyDescent="0.25">
      <c r="A322" s="7" t="s">
        <v>9</v>
      </c>
      <c r="B322" s="4" t="s">
        <v>1367</v>
      </c>
      <c r="C322" s="4" t="s">
        <v>1932</v>
      </c>
      <c r="D322" s="4" t="s">
        <v>1933</v>
      </c>
      <c r="E322" s="4">
        <v>100</v>
      </c>
      <c r="F322" s="4">
        <v>580</v>
      </c>
    </row>
    <row r="323" spans="1:6" ht="15.6" x14ac:dyDescent="0.25">
      <c r="A323" s="7" t="s">
        <v>9</v>
      </c>
      <c r="B323" s="4" t="s">
        <v>1332</v>
      </c>
      <c r="C323" s="4" t="s">
        <v>1934</v>
      </c>
      <c r="D323" s="4" t="s">
        <v>1935</v>
      </c>
      <c r="E323" s="4">
        <v>180</v>
      </c>
      <c r="F323" s="4">
        <v>200</v>
      </c>
    </row>
    <row r="324" spans="1:6" ht="15.6" x14ac:dyDescent="0.25">
      <c r="A324" s="7" t="s">
        <v>9</v>
      </c>
      <c r="B324" s="4" t="s">
        <v>1378</v>
      </c>
      <c r="C324" s="4" t="s">
        <v>1683</v>
      </c>
      <c r="D324" s="4" t="s">
        <v>1684</v>
      </c>
      <c r="E324" s="4">
        <v>50</v>
      </c>
      <c r="F324" s="4">
        <v>180</v>
      </c>
    </row>
    <row r="325" spans="1:6" ht="15.6" x14ac:dyDescent="0.25">
      <c r="A325" s="7" t="s">
        <v>9</v>
      </c>
      <c r="B325" s="4" t="s">
        <v>1660</v>
      </c>
      <c r="C325" s="4" t="s">
        <v>1936</v>
      </c>
      <c r="D325" s="4" t="s">
        <v>1937</v>
      </c>
      <c r="E325" s="4">
        <v>50</v>
      </c>
      <c r="F325" s="4">
        <v>580</v>
      </c>
    </row>
    <row r="326" spans="1:6" ht="15.6" x14ac:dyDescent="0.25">
      <c r="A326" s="7" t="s">
        <v>9</v>
      </c>
      <c r="B326" s="4" t="s">
        <v>1685</v>
      </c>
      <c r="C326" s="4" t="s">
        <v>1686</v>
      </c>
      <c r="D326" s="4" t="s">
        <v>1687</v>
      </c>
      <c r="E326" s="4">
        <v>60</v>
      </c>
      <c r="F326" s="4">
        <v>350</v>
      </c>
    </row>
    <row r="327" spans="1:6" ht="15.6" x14ac:dyDescent="0.25">
      <c r="A327" s="7" t="s">
        <v>9</v>
      </c>
      <c r="B327" s="4" t="s">
        <v>1885</v>
      </c>
      <c r="C327" s="4" t="s">
        <v>1938</v>
      </c>
      <c r="D327" s="4" t="s">
        <v>1939</v>
      </c>
      <c r="E327" s="4">
        <v>50</v>
      </c>
      <c r="F327" s="4">
        <v>380</v>
      </c>
    </row>
    <row r="328" spans="1:6" ht="15.6" x14ac:dyDescent="0.25">
      <c r="A328" s="7" t="s">
        <v>9</v>
      </c>
      <c r="B328" s="4" t="s">
        <v>1395</v>
      </c>
      <c r="C328" s="4" t="s">
        <v>1940</v>
      </c>
      <c r="D328" s="4" t="s">
        <v>1941</v>
      </c>
      <c r="E328" s="4">
        <v>80</v>
      </c>
      <c r="F328" s="4">
        <v>380</v>
      </c>
    </row>
    <row r="329" spans="1:6" ht="15.6" x14ac:dyDescent="0.25">
      <c r="A329" s="7" t="s">
        <v>9</v>
      </c>
      <c r="B329" s="4" t="s">
        <v>1885</v>
      </c>
      <c r="C329" s="4" t="s">
        <v>1942</v>
      </c>
      <c r="D329" s="4" t="s">
        <v>1943</v>
      </c>
      <c r="E329" s="4">
        <v>100</v>
      </c>
      <c r="F329" s="4">
        <v>380</v>
      </c>
    </row>
    <row r="330" spans="1:6" ht="15.6" x14ac:dyDescent="0.25">
      <c r="A330" s="7" t="s">
        <v>9</v>
      </c>
      <c r="B330" s="4" t="s">
        <v>1623</v>
      </c>
      <c r="C330" s="4" t="s">
        <v>1688</v>
      </c>
      <c r="D330" s="4" t="s">
        <v>1689</v>
      </c>
      <c r="E330" s="4">
        <v>80</v>
      </c>
      <c r="F330" s="4">
        <v>1000</v>
      </c>
    </row>
    <row r="331" spans="1:6" ht="15.6" x14ac:dyDescent="0.25">
      <c r="A331" s="7" t="s">
        <v>9</v>
      </c>
      <c r="B331" s="4" t="s">
        <v>1417</v>
      </c>
      <c r="C331" s="4" t="s">
        <v>1944</v>
      </c>
      <c r="D331" s="4" t="s">
        <v>1945</v>
      </c>
      <c r="E331" s="4">
        <v>120</v>
      </c>
      <c r="F331" s="4">
        <v>380</v>
      </c>
    </row>
    <row r="332" spans="1:6" ht="15.6" x14ac:dyDescent="0.25">
      <c r="A332" s="7" t="s">
        <v>9</v>
      </c>
      <c r="B332" s="4" t="s">
        <v>1400</v>
      </c>
      <c r="C332" s="4" t="s">
        <v>1946</v>
      </c>
      <c r="D332" s="4" t="s">
        <v>1947</v>
      </c>
      <c r="E332" s="4">
        <v>80</v>
      </c>
      <c r="F332" s="4">
        <v>1080</v>
      </c>
    </row>
    <row r="333" spans="1:6" ht="15.6" x14ac:dyDescent="0.25">
      <c r="A333" s="7" t="s">
        <v>9</v>
      </c>
      <c r="B333" s="4" t="s">
        <v>1660</v>
      </c>
      <c r="C333" s="4" t="s">
        <v>1948</v>
      </c>
      <c r="D333" s="4" t="s">
        <v>1949</v>
      </c>
      <c r="E333" s="4">
        <v>50</v>
      </c>
      <c r="F333" s="4">
        <v>870</v>
      </c>
    </row>
    <row r="334" spans="1:6" ht="15.6" x14ac:dyDescent="0.25">
      <c r="A334" s="7" t="s">
        <v>9</v>
      </c>
      <c r="B334" s="4" t="s">
        <v>1332</v>
      </c>
      <c r="C334" s="4" t="s">
        <v>1950</v>
      </c>
      <c r="D334" s="4" t="s">
        <v>1951</v>
      </c>
      <c r="E334" s="4">
        <v>180</v>
      </c>
      <c r="F334" s="4">
        <v>200</v>
      </c>
    </row>
    <row r="335" spans="1:6" ht="15.6" x14ac:dyDescent="0.25">
      <c r="A335" s="7" t="s">
        <v>9</v>
      </c>
      <c r="B335" s="4" t="s">
        <v>1395</v>
      </c>
      <c r="C335" s="4" t="s">
        <v>1952</v>
      </c>
      <c r="D335" s="4" t="s">
        <v>1953</v>
      </c>
      <c r="E335" s="4">
        <v>80</v>
      </c>
      <c r="F335" s="4">
        <v>580</v>
      </c>
    </row>
    <row r="336" spans="1:6" ht="15.6" x14ac:dyDescent="0.25">
      <c r="A336" s="7" t="s">
        <v>9</v>
      </c>
      <c r="B336" s="4" t="s">
        <v>1783</v>
      </c>
      <c r="C336" s="4" t="s">
        <v>1954</v>
      </c>
      <c r="D336" s="4" t="s">
        <v>1955</v>
      </c>
      <c r="E336" s="4">
        <v>180</v>
      </c>
      <c r="F336" s="4">
        <v>880</v>
      </c>
    </row>
    <row r="337" spans="1:6" ht="15.6" x14ac:dyDescent="0.25">
      <c r="A337" s="7" t="s">
        <v>9</v>
      </c>
      <c r="B337" s="4" t="s">
        <v>1885</v>
      </c>
      <c r="C337" s="4" t="s">
        <v>1956</v>
      </c>
      <c r="D337" s="4" t="s">
        <v>1957</v>
      </c>
      <c r="E337" s="4">
        <v>50</v>
      </c>
      <c r="F337" s="4">
        <v>380</v>
      </c>
    </row>
    <row r="338" spans="1:6" ht="15.6" x14ac:dyDescent="0.25">
      <c r="A338" s="7" t="s">
        <v>9</v>
      </c>
      <c r="B338" s="4" t="s">
        <v>1958</v>
      </c>
      <c r="C338" s="4" t="s">
        <v>1959</v>
      </c>
      <c r="D338" s="4" t="s">
        <v>1960</v>
      </c>
      <c r="E338" s="4">
        <v>180</v>
      </c>
      <c r="F338" s="4">
        <v>280</v>
      </c>
    </row>
    <row r="339" spans="1:6" ht="15.6" x14ac:dyDescent="0.25">
      <c r="A339" s="7" t="s">
        <v>9</v>
      </c>
      <c r="B339" s="4" t="s">
        <v>1378</v>
      </c>
      <c r="C339" s="4" t="s">
        <v>1961</v>
      </c>
      <c r="D339" s="4" t="s">
        <v>1962</v>
      </c>
      <c r="E339" s="4">
        <v>80</v>
      </c>
      <c r="F339" s="4">
        <v>480</v>
      </c>
    </row>
    <row r="340" spans="1:6" ht="15.6" x14ac:dyDescent="0.25">
      <c r="A340" s="7" t="s">
        <v>9</v>
      </c>
      <c r="B340" s="4" t="s">
        <v>1685</v>
      </c>
      <c r="C340" s="4" t="s">
        <v>1690</v>
      </c>
      <c r="D340" s="4" t="s">
        <v>1691</v>
      </c>
      <c r="E340" s="4">
        <v>60</v>
      </c>
      <c r="F340" s="4">
        <v>240</v>
      </c>
    </row>
    <row r="341" spans="1:6" ht="15.6" x14ac:dyDescent="0.25">
      <c r="A341" s="7" t="s">
        <v>9</v>
      </c>
      <c r="B341" s="4" t="s">
        <v>1783</v>
      </c>
      <c r="C341" s="4" t="s">
        <v>1963</v>
      </c>
      <c r="D341" s="4" t="s">
        <v>1964</v>
      </c>
      <c r="E341" s="4">
        <v>80</v>
      </c>
      <c r="F341" s="4">
        <v>580</v>
      </c>
    </row>
    <row r="342" spans="1:6" ht="15.6" x14ac:dyDescent="0.25">
      <c r="A342" s="7" t="s">
        <v>9</v>
      </c>
      <c r="B342" s="4" t="s">
        <v>1783</v>
      </c>
      <c r="C342" s="4" t="s">
        <v>1965</v>
      </c>
      <c r="D342" s="4" t="s">
        <v>1966</v>
      </c>
      <c r="E342" s="4">
        <v>180</v>
      </c>
      <c r="F342" s="4">
        <v>650</v>
      </c>
    </row>
    <row r="343" spans="1:6" ht="15.6" x14ac:dyDescent="0.25">
      <c r="A343" s="7" t="s">
        <v>9</v>
      </c>
      <c r="B343" s="4" t="s">
        <v>1692</v>
      </c>
      <c r="C343" s="4" t="s">
        <v>1693</v>
      </c>
      <c r="D343" s="4" t="s">
        <v>1694</v>
      </c>
      <c r="E343" s="4">
        <v>60</v>
      </c>
      <c r="F343" s="4">
        <v>60</v>
      </c>
    </row>
    <row r="344" spans="1:6" ht="15.6" x14ac:dyDescent="0.25">
      <c r="A344" s="7" t="s">
        <v>9</v>
      </c>
      <c r="B344" s="4" t="s">
        <v>1332</v>
      </c>
      <c r="C344" s="4" t="s">
        <v>1967</v>
      </c>
      <c r="D344" s="4" t="s">
        <v>1968</v>
      </c>
      <c r="E344" s="4">
        <v>180</v>
      </c>
      <c r="F344" s="4">
        <v>200</v>
      </c>
    </row>
    <row r="345" spans="1:6" ht="15.6" x14ac:dyDescent="0.25">
      <c r="A345" s="7" t="s">
        <v>9</v>
      </c>
      <c r="B345" s="4" t="s">
        <v>1300</v>
      </c>
      <c r="C345" s="4" t="s">
        <v>1969</v>
      </c>
      <c r="D345" s="4" t="s">
        <v>1970</v>
      </c>
      <c r="E345" s="4">
        <v>80</v>
      </c>
      <c r="F345" s="4">
        <v>880</v>
      </c>
    </row>
    <row r="346" spans="1:6" ht="15.6" x14ac:dyDescent="0.25">
      <c r="A346" s="7" t="s">
        <v>9</v>
      </c>
      <c r="B346" s="4" t="s">
        <v>1692</v>
      </c>
      <c r="C346" s="4" t="s">
        <v>1695</v>
      </c>
      <c r="D346" s="4" t="s">
        <v>1696</v>
      </c>
      <c r="E346" s="4">
        <v>80</v>
      </c>
      <c r="F346" s="4">
        <v>80</v>
      </c>
    </row>
    <row r="347" spans="1:6" ht="15.6" x14ac:dyDescent="0.25">
      <c r="A347" s="7" t="s">
        <v>8</v>
      </c>
      <c r="B347" s="4" t="s">
        <v>1638</v>
      </c>
      <c r="C347" s="4" t="s">
        <v>1971</v>
      </c>
      <c r="D347" s="4" t="s">
        <v>1972</v>
      </c>
      <c r="E347" s="4">
        <v>50</v>
      </c>
      <c r="F347" s="4">
        <v>100</v>
      </c>
    </row>
    <row r="348" spans="1:6" ht="15.6" x14ac:dyDescent="0.25">
      <c r="A348" s="7" t="s">
        <v>8</v>
      </c>
      <c r="B348" s="4" t="s">
        <v>1375</v>
      </c>
      <c r="C348" s="4" t="s">
        <v>1973</v>
      </c>
      <c r="D348" s="4" t="s">
        <v>1974</v>
      </c>
      <c r="E348" s="4">
        <v>30</v>
      </c>
      <c r="F348" s="4">
        <v>80</v>
      </c>
    </row>
    <row r="349" spans="1:6" ht="15.6" x14ac:dyDescent="0.25">
      <c r="A349" s="7" t="s">
        <v>8</v>
      </c>
      <c r="B349" s="4" t="s">
        <v>1569</v>
      </c>
      <c r="C349" s="4" t="s">
        <v>1975</v>
      </c>
      <c r="D349" s="4" t="s">
        <v>1976</v>
      </c>
      <c r="E349" s="4"/>
      <c r="F349" s="4"/>
    </row>
    <row r="350" spans="1:6" ht="15.6" x14ac:dyDescent="0.25">
      <c r="A350" s="7" t="s">
        <v>8</v>
      </c>
      <c r="B350" s="4" t="s">
        <v>1638</v>
      </c>
      <c r="C350" s="4" t="s">
        <v>1977</v>
      </c>
      <c r="D350" s="4" t="s">
        <v>1978</v>
      </c>
      <c r="E350" s="4">
        <v>80</v>
      </c>
      <c r="F350" s="4">
        <v>100</v>
      </c>
    </row>
    <row r="351" spans="1:6" ht="15.6" x14ac:dyDescent="0.25">
      <c r="A351" s="7" t="s">
        <v>8</v>
      </c>
      <c r="B351" s="4" t="s">
        <v>1372</v>
      </c>
      <c r="C351" s="4" t="s">
        <v>1979</v>
      </c>
      <c r="D351" s="4" t="s">
        <v>1980</v>
      </c>
      <c r="E351" s="4">
        <v>50</v>
      </c>
      <c r="F351" s="4">
        <v>380</v>
      </c>
    </row>
    <row r="352" spans="1:6" ht="15.6" x14ac:dyDescent="0.25">
      <c r="A352" s="7" t="s">
        <v>8</v>
      </c>
      <c r="B352" s="4" t="s">
        <v>1574</v>
      </c>
      <c r="C352" s="4" t="s">
        <v>1981</v>
      </c>
      <c r="D352" s="4" t="s">
        <v>1982</v>
      </c>
      <c r="E352" s="4">
        <v>100</v>
      </c>
      <c r="F352" s="4">
        <v>700</v>
      </c>
    </row>
    <row r="353" spans="1:6" ht="15.6" x14ac:dyDescent="0.25">
      <c r="A353" s="7" t="s">
        <v>8</v>
      </c>
      <c r="B353" s="4" t="s">
        <v>1375</v>
      </c>
      <c r="C353" s="4" t="s">
        <v>1983</v>
      </c>
      <c r="D353" s="4" t="s">
        <v>1984</v>
      </c>
      <c r="E353" s="4">
        <v>80</v>
      </c>
      <c r="F353" s="4">
        <v>680</v>
      </c>
    </row>
    <row r="354" spans="1:6" ht="15.6" x14ac:dyDescent="0.25">
      <c r="A354" s="7" t="s">
        <v>8</v>
      </c>
      <c r="B354" s="4" t="s">
        <v>1432</v>
      </c>
      <c r="C354" s="4" t="s">
        <v>1985</v>
      </c>
      <c r="D354" s="4" t="s">
        <v>1986</v>
      </c>
      <c r="E354" s="4">
        <v>40</v>
      </c>
      <c r="F354" s="4">
        <v>80</v>
      </c>
    </row>
    <row r="355" spans="1:6" ht="15.6" x14ac:dyDescent="0.25">
      <c r="A355" s="7" t="s">
        <v>8</v>
      </c>
      <c r="B355" s="4" t="s">
        <v>1432</v>
      </c>
      <c r="C355" s="4" t="s">
        <v>1987</v>
      </c>
      <c r="D355" s="4" t="s">
        <v>1988</v>
      </c>
      <c r="E355" s="4">
        <v>40</v>
      </c>
      <c r="F355" s="4">
        <v>80</v>
      </c>
    </row>
    <row r="356" spans="1:6" ht="15.6" x14ac:dyDescent="0.25">
      <c r="A356" s="7" t="s">
        <v>8</v>
      </c>
      <c r="B356" s="4" t="s">
        <v>1375</v>
      </c>
      <c r="C356" s="4" t="s">
        <v>1989</v>
      </c>
      <c r="D356" s="4" t="s">
        <v>1990</v>
      </c>
      <c r="E356" s="4">
        <v>80</v>
      </c>
      <c r="F356" s="4">
        <v>580</v>
      </c>
    </row>
    <row r="357" spans="1:6" ht="15.6" x14ac:dyDescent="0.25">
      <c r="A357" s="7" t="s">
        <v>8</v>
      </c>
      <c r="B357" s="4" t="s">
        <v>1378</v>
      </c>
      <c r="C357" s="4" t="s">
        <v>1991</v>
      </c>
      <c r="D357" s="4" t="s">
        <v>1992</v>
      </c>
      <c r="E357" s="4">
        <v>50</v>
      </c>
      <c r="F357" s="4">
        <v>380</v>
      </c>
    </row>
    <row r="358" spans="1:6" ht="15.6" x14ac:dyDescent="0.25">
      <c r="A358" s="7" t="s">
        <v>8</v>
      </c>
      <c r="B358" s="4" t="s">
        <v>1375</v>
      </c>
      <c r="C358" s="4" t="s">
        <v>1993</v>
      </c>
      <c r="D358" s="4" t="s">
        <v>1994</v>
      </c>
      <c r="E358" s="4">
        <v>30</v>
      </c>
      <c r="F358" s="4">
        <v>80</v>
      </c>
    </row>
    <row r="359" spans="1:6" ht="15.6" x14ac:dyDescent="0.25">
      <c r="A359" s="7" t="s">
        <v>8</v>
      </c>
      <c r="B359" s="4" t="s">
        <v>1432</v>
      </c>
      <c r="C359" s="4" t="s">
        <v>1995</v>
      </c>
      <c r="D359" s="4" t="s">
        <v>1996</v>
      </c>
      <c r="E359" s="4">
        <v>80</v>
      </c>
      <c r="F359" s="4">
        <v>380</v>
      </c>
    </row>
    <row r="360" spans="1:6" ht="15.6" x14ac:dyDescent="0.25">
      <c r="A360" s="7" t="s">
        <v>8</v>
      </c>
      <c r="B360" s="4" t="s">
        <v>1372</v>
      </c>
      <c r="C360" s="4" t="s">
        <v>1997</v>
      </c>
      <c r="D360" s="4" t="s">
        <v>1998</v>
      </c>
      <c r="E360" s="4">
        <v>80</v>
      </c>
      <c r="F360" s="4">
        <v>380</v>
      </c>
    </row>
    <row r="361" spans="1:6" ht="15.6" x14ac:dyDescent="0.25">
      <c r="A361" s="7" t="s">
        <v>8</v>
      </c>
      <c r="B361" s="4" t="s">
        <v>1378</v>
      </c>
      <c r="C361" s="4" t="s">
        <v>1999</v>
      </c>
      <c r="D361" s="4" t="s">
        <v>2000</v>
      </c>
      <c r="E361" s="4">
        <v>80</v>
      </c>
      <c r="F361" s="4">
        <v>480</v>
      </c>
    </row>
    <row r="362" spans="1:6" ht="15.6" x14ac:dyDescent="0.25">
      <c r="A362" s="7" t="s">
        <v>8</v>
      </c>
      <c r="B362" s="4" t="s">
        <v>1375</v>
      </c>
      <c r="C362" s="4" t="s">
        <v>2001</v>
      </c>
      <c r="D362" s="4" t="s">
        <v>2002</v>
      </c>
      <c r="E362" s="4">
        <v>30</v>
      </c>
      <c r="F362" s="4">
        <v>80</v>
      </c>
    </row>
    <row r="363" spans="1:6" ht="15.6" x14ac:dyDescent="0.25">
      <c r="A363" s="7" t="s">
        <v>8</v>
      </c>
      <c r="B363" s="4" t="s">
        <v>1417</v>
      </c>
      <c r="C363" s="4" t="s">
        <v>2003</v>
      </c>
      <c r="D363" s="4" t="s">
        <v>2004</v>
      </c>
      <c r="E363" s="4">
        <v>80</v>
      </c>
      <c r="F363" s="4">
        <v>100</v>
      </c>
    </row>
    <row r="364" spans="1:6" ht="15.6" x14ac:dyDescent="0.25">
      <c r="A364" s="7" t="s">
        <v>8</v>
      </c>
      <c r="B364" s="4" t="s">
        <v>1569</v>
      </c>
      <c r="C364" s="4" t="s">
        <v>2005</v>
      </c>
      <c r="D364" s="4" t="s">
        <v>2006</v>
      </c>
      <c r="E364" s="4">
        <v>80</v>
      </c>
      <c r="F364" s="4">
        <v>280</v>
      </c>
    </row>
    <row r="365" spans="1:6" ht="15.6" x14ac:dyDescent="0.25">
      <c r="A365" s="7" t="s">
        <v>8</v>
      </c>
      <c r="B365" s="4" t="s">
        <v>1378</v>
      </c>
      <c r="C365" s="4" t="s">
        <v>2007</v>
      </c>
      <c r="D365" s="4" t="s">
        <v>2008</v>
      </c>
      <c r="E365" s="4">
        <v>30</v>
      </c>
      <c r="F365" s="4">
        <v>80</v>
      </c>
    </row>
    <row r="366" spans="1:6" ht="15.6" x14ac:dyDescent="0.25">
      <c r="A366" s="7" t="s">
        <v>8</v>
      </c>
      <c r="B366" s="4" t="s">
        <v>1375</v>
      </c>
      <c r="C366" s="4" t="s">
        <v>2009</v>
      </c>
      <c r="D366" s="4" t="s">
        <v>2010</v>
      </c>
      <c r="E366" s="4">
        <v>30</v>
      </c>
      <c r="F366" s="4">
        <v>80</v>
      </c>
    </row>
    <row r="367" spans="1:6" ht="15.6" x14ac:dyDescent="0.25">
      <c r="A367" s="7" t="s">
        <v>8</v>
      </c>
      <c r="B367" s="4" t="s">
        <v>1375</v>
      </c>
      <c r="C367" s="4" t="s">
        <v>2011</v>
      </c>
      <c r="D367" s="4" t="s">
        <v>2012</v>
      </c>
      <c r="E367" s="4">
        <v>80</v>
      </c>
      <c r="F367" s="4">
        <v>180</v>
      </c>
    </row>
    <row r="368" spans="1:6" ht="15.6" x14ac:dyDescent="0.25">
      <c r="A368" s="7" t="s">
        <v>8</v>
      </c>
      <c r="B368" s="4" t="s">
        <v>1638</v>
      </c>
      <c r="C368" s="4" t="s">
        <v>2013</v>
      </c>
      <c r="D368" s="4" t="s">
        <v>2014</v>
      </c>
      <c r="E368" s="4">
        <v>80</v>
      </c>
      <c r="F368" s="4">
        <v>100</v>
      </c>
    </row>
    <row r="369" spans="1:6" ht="15.6" x14ac:dyDescent="0.25">
      <c r="A369" s="7" t="s">
        <v>8</v>
      </c>
      <c r="B369" s="4" t="s">
        <v>1417</v>
      </c>
      <c r="C369" s="4" t="s">
        <v>2015</v>
      </c>
      <c r="D369" s="4" t="s">
        <v>2016</v>
      </c>
      <c r="E369" s="4">
        <v>80</v>
      </c>
      <c r="F369" s="4">
        <v>280</v>
      </c>
    </row>
    <row r="370" spans="1:6" ht="15.6" x14ac:dyDescent="0.25">
      <c r="A370" s="7" t="s">
        <v>8</v>
      </c>
      <c r="B370" s="4" t="s">
        <v>1638</v>
      </c>
      <c r="C370" s="4" t="s">
        <v>2017</v>
      </c>
      <c r="D370" s="4" t="s">
        <v>2018</v>
      </c>
      <c r="E370" s="4">
        <v>80</v>
      </c>
      <c r="F370" s="4">
        <v>100</v>
      </c>
    </row>
    <row r="371" spans="1:6" ht="15.6" x14ac:dyDescent="0.25">
      <c r="A371" s="7" t="s">
        <v>8</v>
      </c>
      <c r="B371" s="4" t="s">
        <v>1417</v>
      </c>
      <c r="C371" s="4" t="s">
        <v>2019</v>
      </c>
      <c r="D371" s="4" t="s">
        <v>2020</v>
      </c>
      <c r="E371" s="4">
        <v>80</v>
      </c>
      <c r="F371" s="4">
        <v>100</v>
      </c>
    </row>
    <row r="372" spans="1:6" ht="15.6" x14ac:dyDescent="0.25">
      <c r="A372" s="7" t="s">
        <v>8</v>
      </c>
      <c r="B372" s="4" t="s">
        <v>1375</v>
      </c>
      <c r="C372" s="4" t="s">
        <v>2021</v>
      </c>
      <c r="D372" s="4" t="s">
        <v>2022</v>
      </c>
      <c r="E372" s="4">
        <v>30</v>
      </c>
      <c r="F372" s="4">
        <v>80</v>
      </c>
    </row>
    <row r="373" spans="1:6" ht="15.6" x14ac:dyDescent="0.25">
      <c r="A373" s="7" t="s">
        <v>8</v>
      </c>
      <c r="B373" s="4" t="s">
        <v>1375</v>
      </c>
      <c r="C373" s="4" t="s">
        <v>2023</v>
      </c>
      <c r="D373" s="4" t="s">
        <v>2024</v>
      </c>
      <c r="E373" s="4">
        <v>30</v>
      </c>
      <c r="F373" s="4">
        <v>80</v>
      </c>
    </row>
    <row r="374" spans="1:6" ht="15.6" x14ac:dyDescent="0.25">
      <c r="A374" s="7" t="s">
        <v>8</v>
      </c>
      <c r="B374" s="4" t="s">
        <v>1372</v>
      </c>
      <c r="C374" s="4" t="s">
        <v>2025</v>
      </c>
      <c r="D374" s="4" t="s">
        <v>2026</v>
      </c>
      <c r="E374" s="4">
        <v>50</v>
      </c>
      <c r="F374" s="4">
        <v>380</v>
      </c>
    </row>
    <row r="375" spans="1:6" ht="15.6" x14ac:dyDescent="0.25">
      <c r="A375" s="7" t="s">
        <v>8</v>
      </c>
      <c r="B375" s="4" t="s">
        <v>1372</v>
      </c>
      <c r="C375" s="4" t="s">
        <v>2027</v>
      </c>
      <c r="D375" s="4" t="s">
        <v>2028</v>
      </c>
      <c r="E375" s="4">
        <v>80</v>
      </c>
      <c r="F375" s="4">
        <v>180</v>
      </c>
    </row>
    <row r="376" spans="1:6" ht="15.6" x14ac:dyDescent="0.25">
      <c r="A376" s="7" t="s">
        <v>8</v>
      </c>
      <c r="B376" s="4" t="s">
        <v>1378</v>
      </c>
      <c r="C376" s="4" t="s">
        <v>2029</v>
      </c>
      <c r="D376" s="4" t="s">
        <v>2030</v>
      </c>
      <c r="E376" s="4">
        <v>30</v>
      </c>
      <c r="F376" s="4">
        <v>30</v>
      </c>
    </row>
    <row r="377" spans="1:6" ht="15.6" x14ac:dyDescent="0.25">
      <c r="A377" s="7" t="s">
        <v>8</v>
      </c>
      <c r="B377" s="4" t="s">
        <v>1375</v>
      </c>
      <c r="C377" s="4" t="s">
        <v>2031</v>
      </c>
      <c r="D377" s="4" t="s">
        <v>2032</v>
      </c>
      <c r="E377" s="4">
        <v>30</v>
      </c>
      <c r="F377" s="4">
        <v>80</v>
      </c>
    </row>
    <row r="378" spans="1:6" ht="15.6" x14ac:dyDescent="0.25">
      <c r="A378" s="7" t="s">
        <v>8</v>
      </c>
      <c r="B378" s="4" t="s">
        <v>1378</v>
      </c>
      <c r="C378" s="4" t="s">
        <v>2033</v>
      </c>
      <c r="D378" s="4" t="s">
        <v>2034</v>
      </c>
      <c r="E378" s="4">
        <v>50</v>
      </c>
      <c r="F378" s="4">
        <v>100</v>
      </c>
    </row>
    <row r="379" spans="1:6" ht="15.6" x14ac:dyDescent="0.25">
      <c r="A379" s="7" t="s">
        <v>8</v>
      </c>
      <c r="B379" s="4" t="s">
        <v>1378</v>
      </c>
      <c r="C379" s="4" t="s">
        <v>2035</v>
      </c>
      <c r="D379" s="4" t="s">
        <v>2036</v>
      </c>
      <c r="E379" s="4">
        <v>50</v>
      </c>
      <c r="F379" s="4">
        <v>260</v>
      </c>
    </row>
    <row r="380" spans="1:6" ht="15.6" x14ac:dyDescent="0.25">
      <c r="A380" s="7" t="s">
        <v>8</v>
      </c>
      <c r="B380" s="4" t="s">
        <v>1378</v>
      </c>
      <c r="C380" s="4" t="s">
        <v>2037</v>
      </c>
      <c r="D380" s="4" t="s">
        <v>2038</v>
      </c>
      <c r="E380" s="4">
        <v>80</v>
      </c>
      <c r="F380" s="4">
        <v>220</v>
      </c>
    </row>
    <row r="381" spans="1:6" ht="15.6" x14ac:dyDescent="0.25">
      <c r="A381" s="7" t="s">
        <v>8</v>
      </c>
      <c r="B381" s="4" t="s">
        <v>1638</v>
      </c>
      <c r="C381" s="4" t="s">
        <v>2039</v>
      </c>
      <c r="D381" s="4" t="s">
        <v>2040</v>
      </c>
      <c r="E381" s="4">
        <v>80</v>
      </c>
      <c r="F381" s="4">
        <v>100</v>
      </c>
    </row>
    <row r="382" spans="1:6" ht="15.6" x14ac:dyDescent="0.25">
      <c r="A382" s="7" t="s">
        <v>8</v>
      </c>
      <c r="B382" s="4" t="s">
        <v>1375</v>
      </c>
      <c r="C382" s="4" t="s">
        <v>2041</v>
      </c>
      <c r="D382" s="4" t="s">
        <v>2042</v>
      </c>
      <c r="E382" s="4">
        <v>30</v>
      </c>
      <c r="F382" s="4">
        <v>80</v>
      </c>
    </row>
    <row r="383" spans="1:6" ht="15.6" x14ac:dyDescent="0.25">
      <c r="A383" s="7" t="s">
        <v>8</v>
      </c>
      <c r="B383" s="4" t="s">
        <v>1375</v>
      </c>
      <c r="C383" s="4" t="s">
        <v>2043</v>
      </c>
      <c r="D383" s="4" t="s">
        <v>2044</v>
      </c>
      <c r="E383" s="4">
        <v>80</v>
      </c>
      <c r="F383" s="4">
        <v>580</v>
      </c>
    </row>
    <row r="384" spans="1:6" ht="15.6" x14ac:dyDescent="0.25">
      <c r="A384" s="7" t="s">
        <v>8</v>
      </c>
      <c r="B384" s="4" t="s">
        <v>1372</v>
      </c>
      <c r="C384" s="4" t="s">
        <v>2045</v>
      </c>
      <c r="D384" s="4" t="s">
        <v>2046</v>
      </c>
      <c r="E384" s="4"/>
      <c r="F384" s="4"/>
    </row>
    <row r="385" spans="1:6" ht="15.6" x14ac:dyDescent="0.25">
      <c r="A385" s="7" t="s">
        <v>8</v>
      </c>
      <c r="B385" s="4" t="s">
        <v>1378</v>
      </c>
      <c r="C385" s="4" t="s">
        <v>2047</v>
      </c>
      <c r="D385" s="4" t="s">
        <v>2048</v>
      </c>
      <c r="E385" s="4">
        <v>50</v>
      </c>
      <c r="F385" s="4">
        <v>380</v>
      </c>
    </row>
    <row r="386" spans="1:6" ht="15.6" x14ac:dyDescent="0.25">
      <c r="A386" s="7" t="s">
        <v>8</v>
      </c>
      <c r="B386" s="4" t="s">
        <v>1375</v>
      </c>
      <c r="C386" s="4" t="s">
        <v>2049</v>
      </c>
      <c r="D386" s="4" t="s">
        <v>2050</v>
      </c>
      <c r="E386" s="4">
        <v>30</v>
      </c>
      <c r="F386" s="4">
        <v>80</v>
      </c>
    </row>
    <row r="387" spans="1:6" ht="15.6" x14ac:dyDescent="0.25">
      <c r="A387" s="7" t="s">
        <v>8</v>
      </c>
      <c r="B387" s="4" t="s">
        <v>1378</v>
      </c>
      <c r="C387" s="4" t="s">
        <v>2051</v>
      </c>
      <c r="D387" s="4" t="s">
        <v>2052</v>
      </c>
      <c r="E387" s="4">
        <v>30</v>
      </c>
      <c r="F387" s="4">
        <v>30</v>
      </c>
    </row>
    <row r="388" spans="1:6" ht="15.6" x14ac:dyDescent="0.25">
      <c r="A388" s="7" t="s">
        <v>8</v>
      </c>
      <c r="B388" s="4" t="s">
        <v>1417</v>
      </c>
      <c r="C388" s="4" t="s">
        <v>2053</v>
      </c>
      <c r="D388" s="4" t="s">
        <v>2054</v>
      </c>
      <c r="E388" s="4">
        <v>80</v>
      </c>
      <c r="F388" s="4">
        <v>200</v>
      </c>
    </row>
    <row r="389" spans="1:6" ht="15.6" x14ac:dyDescent="0.25">
      <c r="A389" s="7" t="s">
        <v>8</v>
      </c>
      <c r="B389" s="4" t="s">
        <v>1372</v>
      </c>
      <c r="C389" s="4" t="s">
        <v>2055</v>
      </c>
      <c r="D389" s="4" t="s">
        <v>2056</v>
      </c>
      <c r="E389" s="4">
        <v>80</v>
      </c>
      <c r="F389" s="4">
        <v>480</v>
      </c>
    </row>
    <row r="390" spans="1:6" ht="15.6" x14ac:dyDescent="0.25">
      <c r="A390" s="7" t="s">
        <v>8</v>
      </c>
      <c r="B390" s="4" t="s">
        <v>1417</v>
      </c>
      <c r="C390" s="4" t="s">
        <v>2057</v>
      </c>
      <c r="D390" s="4" t="s">
        <v>2058</v>
      </c>
      <c r="E390" s="4">
        <v>80</v>
      </c>
      <c r="F390" s="4">
        <v>150</v>
      </c>
    </row>
    <row r="391" spans="1:6" ht="15.6" x14ac:dyDescent="0.25">
      <c r="A391" s="7" t="s">
        <v>8</v>
      </c>
      <c r="B391" s="4" t="s">
        <v>1378</v>
      </c>
      <c r="C391" s="4" t="s">
        <v>2059</v>
      </c>
      <c r="D391" s="4" t="s">
        <v>2060</v>
      </c>
      <c r="E391" s="4"/>
      <c r="F391" s="4"/>
    </row>
    <row r="392" spans="1:6" ht="15.6" x14ac:dyDescent="0.25">
      <c r="A392" s="7" t="s">
        <v>8</v>
      </c>
      <c r="B392" s="4" t="s">
        <v>1375</v>
      </c>
      <c r="C392" s="4" t="s">
        <v>2061</v>
      </c>
      <c r="D392" s="4" t="s">
        <v>2062</v>
      </c>
      <c r="E392" s="4">
        <v>30</v>
      </c>
      <c r="F392" s="4">
        <v>80</v>
      </c>
    </row>
    <row r="393" spans="1:6" ht="15.6" x14ac:dyDescent="0.25">
      <c r="A393" s="7" t="s">
        <v>8</v>
      </c>
      <c r="B393" s="4" t="s">
        <v>1417</v>
      </c>
      <c r="C393" s="4" t="s">
        <v>2063</v>
      </c>
      <c r="D393" s="4" t="s">
        <v>2064</v>
      </c>
      <c r="E393" s="4">
        <v>80</v>
      </c>
      <c r="F393" s="4">
        <v>150</v>
      </c>
    </row>
    <row r="394" spans="1:6" ht="15.6" x14ac:dyDescent="0.25">
      <c r="A394" s="7" t="s">
        <v>8</v>
      </c>
      <c r="B394" s="4" t="s">
        <v>1378</v>
      </c>
      <c r="C394" s="4" t="s">
        <v>2065</v>
      </c>
      <c r="D394" s="4" t="s">
        <v>2066</v>
      </c>
      <c r="E394" s="4">
        <v>50</v>
      </c>
      <c r="F394" s="4">
        <v>200</v>
      </c>
    </row>
    <row r="395" spans="1:6" ht="15.6" x14ac:dyDescent="0.25">
      <c r="A395" s="7" t="s">
        <v>14</v>
      </c>
      <c r="B395" s="4" t="s">
        <v>1378</v>
      </c>
      <c r="C395" s="4" t="s">
        <v>2067</v>
      </c>
      <c r="D395" s="4" t="s">
        <v>2068</v>
      </c>
      <c r="E395" s="4">
        <v>80</v>
      </c>
      <c r="F395" s="4">
        <v>180</v>
      </c>
    </row>
    <row r="396" spans="1:6" ht="15.6" x14ac:dyDescent="0.25">
      <c r="A396" s="7" t="s">
        <v>14</v>
      </c>
      <c r="B396" s="4" t="s">
        <v>1890</v>
      </c>
      <c r="C396" s="4" t="s">
        <v>2069</v>
      </c>
      <c r="D396" s="4" t="s">
        <v>2070</v>
      </c>
      <c r="E396" s="4">
        <v>80</v>
      </c>
      <c r="F396" s="4">
        <v>100</v>
      </c>
    </row>
    <row r="397" spans="1:6" ht="15.6" x14ac:dyDescent="0.25">
      <c r="A397" s="7" t="s">
        <v>14</v>
      </c>
      <c r="B397" s="4" t="s">
        <v>1574</v>
      </c>
      <c r="C397" s="4" t="s">
        <v>2071</v>
      </c>
      <c r="D397" s="4" t="s">
        <v>2072</v>
      </c>
      <c r="E397" s="4">
        <v>80</v>
      </c>
      <c r="F397" s="4">
        <v>1000</v>
      </c>
    </row>
    <row r="398" spans="1:6" ht="15.6" x14ac:dyDescent="0.25">
      <c r="A398" s="7" t="s">
        <v>14</v>
      </c>
      <c r="B398" s="4" t="s">
        <v>2073</v>
      </c>
      <c r="C398" s="4" t="s">
        <v>2074</v>
      </c>
      <c r="D398" s="4" t="s">
        <v>2075</v>
      </c>
      <c r="E398" s="4">
        <v>120</v>
      </c>
      <c r="F398" s="4">
        <v>420</v>
      </c>
    </row>
    <row r="399" spans="1:6" ht="15.6" x14ac:dyDescent="0.25">
      <c r="A399" s="7" t="s">
        <v>14</v>
      </c>
      <c r="B399" s="4" t="s">
        <v>1685</v>
      </c>
      <c r="C399" s="4" t="s">
        <v>2076</v>
      </c>
      <c r="D399" s="4" t="s">
        <v>2077</v>
      </c>
      <c r="E399" s="4"/>
      <c r="F399" s="4"/>
    </row>
    <row r="400" spans="1:6" ht="15.6" x14ac:dyDescent="0.25">
      <c r="A400" s="7" t="s">
        <v>14</v>
      </c>
      <c r="B400" s="4" t="s">
        <v>1519</v>
      </c>
      <c r="C400" s="4" t="s">
        <v>1520</v>
      </c>
      <c r="D400" s="4" t="s">
        <v>1521</v>
      </c>
      <c r="E400" s="4">
        <v>50</v>
      </c>
      <c r="F400" s="4">
        <v>150</v>
      </c>
    </row>
    <row r="401" spans="1:6" ht="15.6" x14ac:dyDescent="0.25">
      <c r="A401" s="7" t="s">
        <v>14</v>
      </c>
      <c r="B401" s="4" t="s">
        <v>1713</v>
      </c>
      <c r="C401" s="4" t="s">
        <v>1714</v>
      </c>
      <c r="D401" s="4" t="s">
        <v>2078</v>
      </c>
      <c r="E401" s="4">
        <v>80</v>
      </c>
      <c r="F401" s="4">
        <v>120</v>
      </c>
    </row>
    <row r="402" spans="1:6" ht="15.6" x14ac:dyDescent="0.25">
      <c r="A402" s="7" t="s">
        <v>14</v>
      </c>
      <c r="B402" s="4" t="s">
        <v>2079</v>
      </c>
      <c r="C402" s="4" t="s">
        <v>2080</v>
      </c>
      <c r="D402" s="4" t="s">
        <v>2081</v>
      </c>
      <c r="E402" s="4">
        <v>80</v>
      </c>
      <c r="F402" s="4">
        <v>80</v>
      </c>
    </row>
    <row r="403" spans="1:6" ht="15.6" x14ac:dyDescent="0.25">
      <c r="A403" s="7" t="s">
        <v>14</v>
      </c>
      <c r="B403" s="4" t="s">
        <v>1692</v>
      </c>
      <c r="C403" s="4" t="s">
        <v>2082</v>
      </c>
      <c r="D403" s="4" t="s">
        <v>2083</v>
      </c>
      <c r="E403" s="4">
        <v>60</v>
      </c>
      <c r="F403" s="4">
        <v>60</v>
      </c>
    </row>
    <row r="404" spans="1:6" ht="15.6" x14ac:dyDescent="0.25">
      <c r="A404" s="7" t="s">
        <v>14</v>
      </c>
      <c r="B404" s="4" t="s">
        <v>1685</v>
      </c>
      <c r="C404" s="4" t="s">
        <v>2084</v>
      </c>
      <c r="D404" s="4" t="s">
        <v>2085</v>
      </c>
      <c r="E404" s="4"/>
      <c r="F404" s="4"/>
    </row>
    <row r="405" spans="1:6" ht="15.6" x14ac:dyDescent="0.25">
      <c r="A405" s="7" t="s">
        <v>14</v>
      </c>
      <c r="B405" s="4" t="s">
        <v>1378</v>
      </c>
      <c r="C405" s="4" t="s">
        <v>2086</v>
      </c>
      <c r="D405" s="4" t="s">
        <v>2087</v>
      </c>
      <c r="E405" s="4">
        <v>50</v>
      </c>
      <c r="F405" s="4">
        <v>280</v>
      </c>
    </row>
    <row r="406" spans="1:6" ht="15.6" x14ac:dyDescent="0.25">
      <c r="A406" s="7" t="s">
        <v>14</v>
      </c>
      <c r="B406" s="4" t="s">
        <v>1685</v>
      </c>
      <c r="C406" s="4" t="s">
        <v>2088</v>
      </c>
      <c r="D406" s="4" t="s">
        <v>2089</v>
      </c>
      <c r="E406" s="4"/>
      <c r="F406" s="4"/>
    </row>
    <row r="407" spans="1:6" ht="15.6" x14ac:dyDescent="0.25">
      <c r="A407" s="7" t="s">
        <v>14</v>
      </c>
      <c r="B407" s="4" t="s">
        <v>1667</v>
      </c>
      <c r="C407" s="4" t="s">
        <v>2090</v>
      </c>
      <c r="D407" s="4" t="s">
        <v>2091</v>
      </c>
      <c r="E407" s="4">
        <v>180</v>
      </c>
      <c r="F407" s="4">
        <v>480</v>
      </c>
    </row>
    <row r="408" spans="1:6" ht="15.6" x14ac:dyDescent="0.25">
      <c r="A408" s="7" t="s">
        <v>14</v>
      </c>
      <c r="B408" s="4" t="s">
        <v>1692</v>
      </c>
      <c r="C408" s="4" t="s">
        <v>2092</v>
      </c>
      <c r="D408" s="4" t="s">
        <v>2093</v>
      </c>
      <c r="E408" s="4">
        <v>60</v>
      </c>
      <c r="F408" s="4">
        <v>60</v>
      </c>
    </row>
    <row r="409" spans="1:6" ht="15.6" x14ac:dyDescent="0.25">
      <c r="A409" s="7" t="s">
        <v>14</v>
      </c>
      <c r="B409" s="4" t="s">
        <v>1692</v>
      </c>
      <c r="C409" s="4" t="s">
        <v>2094</v>
      </c>
      <c r="D409" s="4" t="s">
        <v>2095</v>
      </c>
      <c r="E409" s="4">
        <v>60</v>
      </c>
      <c r="F409" s="4">
        <v>60</v>
      </c>
    </row>
    <row r="410" spans="1:6" ht="15.6" x14ac:dyDescent="0.25">
      <c r="A410" s="7" t="s">
        <v>14</v>
      </c>
      <c r="B410" s="4" t="s">
        <v>1400</v>
      </c>
      <c r="C410" s="4" t="s">
        <v>2096</v>
      </c>
      <c r="D410" s="4" t="s">
        <v>2097</v>
      </c>
      <c r="E410" s="4">
        <v>180</v>
      </c>
      <c r="F410" s="4">
        <v>330</v>
      </c>
    </row>
    <row r="411" spans="1:6" ht="15.6" x14ac:dyDescent="0.25">
      <c r="A411" s="7" t="s">
        <v>14</v>
      </c>
      <c r="B411" s="4" t="s">
        <v>1344</v>
      </c>
      <c r="C411" s="4" t="s">
        <v>2098</v>
      </c>
      <c r="D411" s="4" t="s">
        <v>2099</v>
      </c>
      <c r="E411" s="4">
        <v>80</v>
      </c>
      <c r="F411" s="4">
        <v>480</v>
      </c>
    </row>
    <row r="412" spans="1:6" ht="15.6" x14ac:dyDescent="0.25">
      <c r="A412" s="7" t="s">
        <v>14</v>
      </c>
      <c r="B412" s="4" t="s">
        <v>2100</v>
      </c>
      <c r="C412" s="4" t="s">
        <v>2101</v>
      </c>
      <c r="D412" s="4" t="s">
        <v>2102</v>
      </c>
      <c r="E412" s="4">
        <v>150</v>
      </c>
      <c r="F412" s="4">
        <v>150</v>
      </c>
    </row>
    <row r="413" spans="1:6" ht="15.6" x14ac:dyDescent="0.25">
      <c r="A413" s="7" t="s">
        <v>14</v>
      </c>
      <c r="B413" s="4" t="s">
        <v>1378</v>
      </c>
      <c r="C413" s="4" t="s">
        <v>2103</v>
      </c>
      <c r="D413" s="4" t="s">
        <v>2104</v>
      </c>
      <c r="E413" s="4">
        <v>50</v>
      </c>
      <c r="F413" s="4">
        <v>180</v>
      </c>
    </row>
    <row r="414" spans="1:6" ht="15.6" x14ac:dyDescent="0.25">
      <c r="A414" s="7" t="s">
        <v>14</v>
      </c>
      <c r="B414" s="4" t="s">
        <v>2079</v>
      </c>
      <c r="C414" s="4" t="s">
        <v>2105</v>
      </c>
      <c r="D414" s="4" t="s">
        <v>2106</v>
      </c>
      <c r="E414" s="4">
        <v>80</v>
      </c>
      <c r="F414" s="4">
        <v>80</v>
      </c>
    </row>
    <row r="415" spans="1:6" ht="15.6" x14ac:dyDescent="0.25">
      <c r="A415" s="7" t="s">
        <v>14</v>
      </c>
      <c r="B415" s="4" t="s">
        <v>1692</v>
      </c>
      <c r="C415" s="4" t="s">
        <v>2107</v>
      </c>
      <c r="D415" s="4" t="s">
        <v>2108</v>
      </c>
      <c r="E415" s="4">
        <v>60</v>
      </c>
      <c r="F415" s="4">
        <v>60</v>
      </c>
    </row>
    <row r="416" spans="1:6" ht="15.6" x14ac:dyDescent="0.25">
      <c r="A416" s="7" t="s">
        <v>14</v>
      </c>
      <c r="B416" s="4" t="s">
        <v>1378</v>
      </c>
      <c r="C416" s="4" t="s">
        <v>2109</v>
      </c>
      <c r="D416" s="4" t="s">
        <v>2110</v>
      </c>
      <c r="E416" s="4">
        <v>50</v>
      </c>
      <c r="F416" s="4">
        <v>380</v>
      </c>
    </row>
    <row r="417" spans="1:6" ht="15.6" x14ac:dyDescent="0.25">
      <c r="A417" s="7" t="s">
        <v>14</v>
      </c>
      <c r="B417" s="4" t="s">
        <v>2111</v>
      </c>
      <c r="C417" s="4" t="s">
        <v>2112</v>
      </c>
      <c r="D417" s="4" t="s">
        <v>2113</v>
      </c>
      <c r="E417" s="4">
        <v>80</v>
      </c>
      <c r="F417" s="4">
        <v>480</v>
      </c>
    </row>
    <row r="418" spans="1:6" ht="15.6" x14ac:dyDescent="0.25">
      <c r="A418" s="7" t="s">
        <v>14</v>
      </c>
      <c r="B418" s="4" t="s">
        <v>1692</v>
      </c>
      <c r="C418" s="4" t="s">
        <v>2114</v>
      </c>
      <c r="D418" s="4" t="s">
        <v>2115</v>
      </c>
      <c r="E418" s="4">
        <v>80</v>
      </c>
      <c r="F418" s="4">
        <v>80</v>
      </c>
    </row>
    <row r="419" spans="1:6" ht="15.6" x14ac:dyDescent="0.25">
      <c r="A419" s="7" t="s">
        <v>14</v>
      </c>
      <c r="B419" s="4" t="s">
        <v>1692</v>
      </c>
      <c r="C419" s="4" t="s">
        <v>1726</v>
      </c>
      <c r="D419" s="4" t="s">
        <v>2116</v>
      </c>
      <c r="E419" s="4">
        <v>60</v>
      </c>
      <c r="F419" s="4">
        <v>60</v>
      </c>
    </row>
    <row r="420" spans="1:6" ht="15.6" x14ac:dyDescent="0.25">
      <c r="A420" s="7" t="s">
        <v>14</v>
      </c>
      <c r="B420" s="4" t="s">
        <v>1692</v>
      </c>
      <c r="C420" s="4" t="s">
        <v>2117</v>
      </c>
      <c r="D420" s="4" t="s">
        <v>2118</v>
      </c>
      <c r="E420" s="4">
        <v>60</v>
      </c>
      <c r="F420" s="4">
        <v>60</v>
      </c>
    </row>
    <row r="421" spans="1:6" ht="15.6" x14ac:dyDescent="0.25">
      <c r="A421" s="7" t="s">
        <v>14</v>
      </c>
      <c r="B421" s="4" t="s">
        <v>2079</v>
      </c>
      <c r="C421" s="4" t="s">
        <v>2119</v>
      </c>
      <c r="D421" s="4" t="s">
        <v>2120</v>
      </c>
      <c r="E421" s="4">
        <v>80</v>
      </c>
      <c r="F421" s="4">
        <v>150</v>
      </c>
    </row>
    <row r="422" spans="1:6" ht="15.6" x14ac:dyDescent="0.25">
      <c r="A422" s="7" t="s">
        <v>14</v>
      </c>
      <c r="B422" s="4" t="s">
        <v>1572</v>
      </c>
      <c r="C422" s="4" t="s">
        <v>2121</v>
      </c>
      <c r="D422" s="4" t="s">
        <v>2122</v>
      </c>
      <c r="E422" s="4">
        <v>180</v>
      </c>
      <c r="F422" s="4">
        <v>720</v>
      </c>
    </row>
    <row r="423" spans="1:6" ht="15.6" x14ac:dyDescent="0.25">
      <c r="A423" s="7" t="s">
        <v>14</v>
      </c>
      <c r="B423" s="4" t="s">
        <v>1378</v>
      </c>
      <c r="C423" s="4" t="s">
        <v>2123</v>
      </c>
      <c r="D423" s="4" t="s">
        <v>2124</v>
      </c>
      <c r="E423" s="4">
        <v>50</v>
      </c>
      <c r="F423" s="4">
        <v>100</v>
      </c>
    </row>
    <row r="424" spans="1:6" ht="15.6" x14ac:dyDescent="0.25">
      <c r="A424" s="7" t="s">
        <v>14</v>
      </c>
      <c r="B424" s="4" t="s">
        <v>1685</v>
      </c>
      <c r="C424" s="4" t="s">
        <v>2125</v>
      </c>
      <c r="D424" s="4" t="s">
        <v>2126</v>
      </c>
      <c r="E424" s="4">
        <v>100</v>
      </c>
      <c r="F424" s="4">
        <v>320</v>
      </c>
    </row>
    <row r="425" spans="1:6" ht="15.6" x14ac:dyDescent="0.25">
      <c r="A425" s="7" t="s">
        <v>14</v>
      </c>
      <c r="B425" s="4" t="s">
        <v>1692</v>
      </c>
      <c r="C425" s="4" t="s">
        <v>2127</v>
      </c>
      <c r="D425" s="4" t="s">
        <v>2128</v>
      </c>
      <c r="E425" s="4">
        <v>60</v>
      </c>
      <c r="F425" s="4">
        <v>60</v>
      </c>
    </row>
    <row r="426" spans="1:6" ht="15.6" x14ac:dyDescent="0.25">
      <c r="A426" s="7" t="s">
        <v>14</v>
      </c>
      <c r="B426" s="4" t="s">
        <v>1692</v>
      </c>
      <c r="C426" s="4" t="s">
        <v>1693</v>
      </c>
      <c r="D426" s="4" t="s">
        <v>2129</v>
      </c>
      <c r="E426" s="4">
        <v>60</v>
      </c>
      <c r="F426" s="4">
        <v>60</v>
      </c>
    </row>
    <row r="427" spans="1:6" ht="15.6" x14ac:dyDescent="0.25">
      <c r="A427" s="7" t="s">
        <v>14</v>
      </c>
      <c r="B427" s="4" t="s">
        <v>1692</v>
      </c>
      <c r="C427" s="4" t="s">
        <v>2130</v>
      </c>
      <c r="D427" s="4" t="s">
        <v>2131</v>
      </c>
      <c r="E427" s="4">
        <v>60</v>
      </c>
      <c r="F427" s="4">
        <v>60</v>
      </c>
    </row>
    <row r="428" spans="1:6" ht="15.6" x14ac:dyDescent="0.25">
      <c r="A428" s="7" t="s">
        <v>14</v>
      </c>
      <c r="B428" s="4" t="s">
        <v>1713</v>
      </c>
      <c r="C428" s="4" t="s">
        <v>1740</v>
      </c>
      <c r="D428" s="4" t="s">
        <v>2132</v>
      </c>
      <c r="E428" s="4">
        <v>80</v>
      </c>
      <c r="F428" s="4">
        <v>100</v>
      </c>
    </row>
    <row r="429" spans="1:6" ht="15.6" x14ac:dyDescent="0.25">
      <c r="A429" s="7" t="s">
        <v>14</v>
      </c>
      <c r="B429" s="4" t="s">
        <v>1692</v>
      </c>
      <c r="C429" s="4" t="s">
        <v>2133</v>
      </c>
      <c r="D429" s="4" t="s">
        <v>2134</v>
      </c>
      <c r="E429" s="4">
        <v>60</v>
      </c>
      <c r="F429" s="4">
        <v>60</v>
      </c>
    </row>
    <row r="430" spans="1:6" ht="15.6" x14ac:dyDescent="0.25">
      <c r="A430" s="7" t="s">
        <v>14</v>
      </c>
      <c r="B430" s="4" t="s">
        <v>2079</v>
      </c>
      <c r="C430" s="4" t="s">
        <v>2135</v>
      </c>
      <c r="D430" s="4" t="s">
        <v>2136</v>
      </c>
      <c r="E430" s="4">
        <v>80</v>
      </c>
      <c r="F430" s="4">
        <v>80</v>
      </c>
    </row>
    <row r="431" spans="1:6" ht="15.6" x14ac:dyDescent="0.25">
      <c r="A431" s="7" t="s">
        <v>14</v>
      </c>
      <c r="B431" s="4" t="s">
        <v>1692</v>
      </c>
      <c r="C431" s="4" t="s">
        <v>2137</v>
      </c>
      <c r="D431" s="4" t="s">
        <v>2138</v>
      </c>
      <c r="E431" s="4">
        <v>60</v>
      </c>
      <c r="F431" s="4">
        <v>60</v>
      </c>
    </row>
    <row r="432" spans="1:6" ht="15.6" x14ac:dyDescent="0.25">
      <c r="A432" s="7" t="s">
        <v>14</v>
      </c>
      <c r="B432" s="4" t="s">
        <v>1692</v>
      </c>
      <c r="C432" s="4" t="s">
        <v>1701</v>
      </c>
      <c r="D432" s="4" t="s">
        <v>2139</v>
      </c>
      <c r="E432" s="4">
        <v>60</v>
      </c>
      <c r="F432" s="4">
        <v>60</v>
      </c>
    </row>
    <row r="433" spans="1:6" ht="15.6" x14ac:dyDescent="0.25">
      <c r="A433" s="7" t="s">
        <v>14</v>
      </c>
      <c r="B433" s="4" t="s">
        <v>1692</v>
      </c>
      <c r="C433" s="4" t="s">
        <v>2094</v>
      </c>
      <c r="D433" s="4" t="s">
        <v>2140</v>
      </c>
      <c r="E433" s="4">
        <v>60</v>
      </c>
      <c r="F433" s="4">
        <v>60</v>
      </c>
    </row>
    <row r="434" spans="1:6" ht="15.6" x14ac:dyDescent="0.25">
      <c r="A434" s="7" t="s">
        <v>14</v>
      </c>
      <c r="B434" s="4" t="s">
        <v>1685</v>
      </c>
      <c r="C434" s="4" t="s">
        <v>2141</v>
      </c>
      <c r="D434" s="4" t="s">
        <v>2142</v>
      </c>
      <c r="E434" s="4"/>
      <c r="F434" s="4"/>
    </row>
    <row r="435" spans="1:6" ht="15.6" x14ac:dyDescent="0.25">
      <c r="A435" s="7" t="s">
        <v>14</v>
      </c>
      <c r="B435" s="4" t="s">
        <v>2143</v>
      </c>
      <c r="C435" s="4" t="s">
        <v>2144</v>
      </c>
      <c r="D435" s="4" t="s">
        <v>2145</v>
      </c>
      <c r="E435" s="4">
        <v>80</v>
      </c>
      <c r="F435" s="4">
        <v>200</v>
      </c>
    </row>
    <row r="436" spans="1:6" ht="15.6" x14ac:dyDescent="0.25">
      <c r="A436" s="7" t="s">
        <v>14</v>
      </c>
      <c r="B436" s="4" t="s">
        <v>1685</v>
      </c>
      <c r="C436" s="4" t="s">
        <v>2146</v>
      </c>
      <c r="D436" s="4" t="s">
        <v>2147</v>
      </c>
      <c r="E436" s="4"/>
      <c r="F436" s="4"/>
    </row>
    <row r="437" spans="1:6" ht="15.6" x14ac:dyDescent="0.25">
      <c r="A437" s="7" t="s">
        <v>14</v>
      </c>
      <c r="B437" s="4" t="s">
        <v>1685</v>
      </c>
      <c r="C437" s="4" t="s">
        <v>2148</v>
      </c>
      <c r="D437" s="4" t="s">
        <v>2149</v>
      </c>
      <c r="E437" s="4"/>
      <c r="F437" s="4"/>
    </row>
    <row r="438" spans="1:6" ht="15.6" x14ac:dyDescent="0.25">
      <c r="A438" s="7" t="s">
        <v>14</v>
      </c>
      <c r="B438" s="4" t="s">
        <v>1378</v>
      </c>
      <c r="C438" s="4" t="s">
        <v>2150</v>
      </c>
      <c r="D438" s="4" t="s">
        <v>2151</v>
      </c>
      <c r="E438" s="4">
        <v>80</v>
      </c>
      <c r="F438" s="4">
        <v>280</v>
      </c>
    </row>
    <row r="439" spans="1:6" ht="15.6" x14ac:dyDescent="0.25">
      <c r="A439" s="7" t="s">
        <v>14</v>
      </c>
      <c r="B439" s="4" t="s">
        <v>1692</v>
      </c>
      <c r="C439" s="4" t="s">
        <v>2152</v>
      </c>
      <c r="D439" s="4" t="s">
        <v>2153</v>
      </c>
      <c r="E439" s="4">
        <v>60</v>
      </c>
      <c r="F439" s="4">
        <v>60</v>
      </c>
    </row>
    <row r="440" spans="1:6" ht="15.6" x14ac:dyDescent="0.25">
      <c r="A440" s="7" t="s">
        <v>14</v>
      </c>
      <c r="B440" s="4" t="s">
        <v>1692</v>
      </c>
      <c r="C440" s="4" t="s">
        <v>2092</v>
      </c>
      <c r="D440" s="4" t="s">
        <v>2154</v>
      </c>
      <c r="E440" s="4">
        <v>60</v>
      </c>
      <c r="F440" s="4">
        <v>60</v>
      </c>
    </row>
    <row r="441" spans="1:6" ht="15.6" x14ac:dyDescent="0.25">
      <c r="A441" s="7" t="s">
        <v>14</v>
      </c>
      <c r="B441" s="4" t="s">
        <v>1692</v>
      </c>
      <c r="C441" s="4" t="s">
        <v>2155</v>
      </c>
      <c r="D441" s="4" t="s">
        <v>2156</v>
      </c>
      <c r="E441" s="4">
        <v>60</v>
      </c>
      <c r="F441" s="4">
        <v>60</v>
      </c>
    </row>
    <row r="442" spans="1:6" ht="15.6" x14ac:dyDescent="0.25">
      <c r="A442" s="7" t="s">
        <v>14</v>
      </c>
      <c r="B442" s="4" t="s">
        <v>2143</v>
      </c>
      <c r="C442" s="4" t="s">
        <v>2157</v>
      </c>
      <c r="D442" s="4" t="s">
        <v>2158</v>
      </c>
      <c r="E442" s="4">
        <v>80</v>
      </c>
      <c r="F442" s="4">
        <v>200</v>
      </c>
    </row>
    <row r="443" spans="1:6" ht="15.6" x14ac:dyDescent="0.25">
      <c r="A443" s="7" t="s">
        <v>14</v>
      </c>
      <c r="B443" s="4" t="s">
        <v>1713</v>
      </c>
      <c r="C443" s="4" t="s">
        <v>2159</v>
      </c>
      <c r="D443" s="4" t="s">
        <v>2160</v>
      </c>
      <c r="E443" s="4">
        <v>80</v>
      </c>
      <c r="F443" s="4">
        <v>100</v>
      </c>
    </row>
    <row r="444" spans="1:6" ht="15.6" x14ac:dyDescent="0.25">
      <c r="A444" s="7" t="s">
        <v>14</v>
      </c>
      <c r="B444" s="4" t="s">
        <v>1692</v>
      </c>
      <c r="C444" s="4" t="s">
        <v>2161</v>
      </c>
      <c r="D444" s="4" t="s">
        <v>2162</v>
      </c>
      <c r="E444" s="4">
        <v>60</v>
      </c>
      <c r="F444" s="4">
        <v>60</v>
      </c>
    </row>
    <row r="445" spans="1:6" ht="15.6" x14ac:dyDescent="0.25">
      <c r="A445" s="7" t="s">
        <v>14</v>
      </c>
      <c r="B445" s="4" t="s">
        <v>1692</v>
      </c>
      <c r="C445" s="4" t="s">
        <v>2163</v>
      </c>
      <c r="D445" s="4" t="s">
        <v>2164</v>
      </c>
      <c r="E445" s="4">
        <v>60</v>
      </c>
      <c r="F445" s="4">
        <v>60</v>
      </c>
    </row>
    <row r="446" spans="1:6" ht="15.6" x14ac:dyDescent="0.25">
      <c r="A446" s="7" t="s">
        <v>14</v>
      </c>
      <c r="B446" s="4" t="s">
        <v>1692</v>
      </c>
      <c r="C446" s="4" t="s">
        <v>2165</v>
      </c>
      <c r="D446" s="4" t="s">
        <v>2166</v>
      </c>
      <c r="E446" s="4">
        <v>60</v>
      </c>
      <c r="F446" s="4">
        <v>60</v>
      </c>
    </row>
    <row r="447" spans="1:6" ht="15.6" x14ac:dyDescent="0.25">
      <c r="A447" s="7" t="s">
        <v>14</v>
      </c>
      <c r="B447" s="4" t="s">
        <v>1692</v>
      </c>
      <c r="C447" s="4" t="s">
        <v>2167</v>
      </c>
      <c r="D447" s="4" t="s">
        <v>2168</v>
      </c>
      <c r="E447" s="4">
        <v>60</v>
      </c>
      <c r="F447" s="4">
        <v>60</v>
      </c>
    </row>
    <row r="448" spans="1:6" ht="15.6" x14ac:dyDescent="0.25">
      <c r="A448" s="7" t="s">
        <v>14</v>
      </c>
      <c r="B448" s="4" t="s">
        <v>1692</v>
      </c>
      <c r="C448" s="4" t="s">
        <v>2117</v>
      </c>
      <c r="D448" s="4" t="s">
        <v>2169</v>
      </c>
      <c r="E448" s="4">
        <v>60</v>
      </c>
      <c r="F448" s="4">
        <v>60</v>
      </c>
    </row>
    <row r="449" spans="1:6" ht="15.6" x14ac:dyDescent="0.25">
      <c r="A449" s="7" t="s">
        <v>14</v>
      </c>
      <c r="B449" s="4" t="s">
        <v>1713</v>
      </c>
      <c r="C449" s="4" t="s">
        <v>2170</v>
      </c>
      <c r="D449" s="4" t="s">
        <v>2171</v>
      </c>
      <c r="E449" s="4">
        <v>80</v>
      </c>
      <c r="F449" s="4">
        <v>100</v>
      </c>
    </row>
    <row r="450" spans="1:6" ht="15.6" x14ac:dyDescent="0.25">
      <c r="A450" s="7" t="s">
        <v>14</v>
      </c>
      <c r="B450" s="4" t="s">
        <v>1692</v>
      </c>
      <c r="C450" s="4" t="s">
        <v>2172</v>
      </c>
      <c r="D450" s="4" t="s">
        <v>2173</v>
      </c>
      <c r="E450" s="4">
        <v>60</v>
      </c>
      <c r="F450" s="4">
        <v>60</v>
      </c>
    </row>
    <row r="451" spans="1:6" ht="15.6" x14ac:dyDescent="0.25">
      <c r="A451" s="7" t="s">
        <v>14</v>
      </c>
      <c r="B451" s="4" t="s">
        <v>1692</v>
      </c>
      <c r="C451" s="4" t="s">
        <v>2174</v>
      </c>
      <c r="D451" s="4" t="s">
        <v>2175</v>
      </c>
      <c r="E451" s="4">
        <v>60</v>
      </c>
      <c r="F451" s="4">
        <v>60</v>
      </c>
    </row>
    <row r="452" spans="1:6" ht="15.6" x14ac:dyDescent="0.25">
      <c r="A452" s="7" t="s">
        <v>14</v>
      </c>
      <c r="B452" s="4" t="s">
        <v>1692</v>
      </c>
      <c r="C452" s="4" t="s">
        <v>2176</v>
      </c>
      <c r="D452" s="4" t="s">
        <v>2177</v>
      </c>
      <c r="E452" s="4">
        <v>60</v>
      </c>
      <c r="F452" s="4">
        <v>60</v>
      </c>
    </row>
    <row r="453" spans="1:6" ht="15.6" x14ac:dyDescent="0.25">
      <c r="A453" s="7" t="s">
        <v>14</v>
      </c>
      <c r="B453" s="4" t="s">
        <v>1692</v>
      </c>
      <c r="C453" s="4" t="s">
        <v>2178</v>
      </c>
      <c r="D453" s="4" t="s">
        <v>2179</v>
      </c>
      <c r="E453" s="4">
        <v>60</v>
      </c>
      <c r="F453" s="4">
        <v>60</v>
      </c>
    </row>
    <row r="454" spans="1:6" ht="15.6" x14ac:dyDescent="0.25">
      <c r="A454" s="7" t="s">
        <v>14</v>
      </c>
      <c r="B454" s="4" t="s">
        <v>1713</v>
      </c>
      <c r="C454" s="4" t="s">
        <v>2180</v>
      </c>
      <c r="D454" s="4" t="s">
        <v>2181</v>
      </c>
      <c r="E454" s="4">
        <v>80</v>
      </c>
      <c r="F454" s="4">
        <v>100</v>
      </c>
    </row>
    <row r="455" spans="1:6" ht="15.6" x14ac:dyDescent="0.25">
      <c r="A455" s="7" t="s">
        <v>14</v>
      </c>
      <c r="B455" s="4" t="s">
        <v>1692</v>
      </c>
      <c r="C455" s="4" t="s">
        <v>2082</v>
      </c>
      <c r="D455" s="4" t="s">
        <v>2182</v>
      </c>
      <c r="E455" s="4">
        <v>60</v>
      </c>
      <c r="F455" s="4">
        <v>60</v>
      </c>
    </row>
    <row r="456" spans="1:6" ht="15.6" x14ac:dyDescent="0.25">
      <c r="A456" s="7" t="s">
        <v>14</v>
      </c>
      <c r="B456" s="4" t="s">
        <v>1378</v>
      </c>
      <c r="C456" s="4" t="s">
        <v>2183</v>
      </c>
      <c r="D456" s="4" t="s">
        <v>2184</v>
      </c>
      <c r="E456" s="4">
        <v>80</v>
      </c>
      <c r="F456" s="4">
        <v>380</v>
      </c>
    </row>
    <row r="457" spans="1:6" ht="15.6" x14ac:dyDescent="0.25">
      <c r="A457" s="7" t="s">
        <v>14</v>
      </c>
      <c r="B457" s="4" t="s">
        <v>1692</v>
      </c>
      <c r="C457" s="4" t="s">
        <v>2152</v>
      </c>
      <c r="D457" s="4" t="s">
        <v>2185</v>
      </c>
      <c r="E457" s="4">
        <v>60</v>
      </c>
      <c r="F457" s="4">
        <v>60</v>
      </c>
    </row>
    <row r="458" spans="1:6" ht="15.6" x14ac:dyDescent="0.25">
      <c r="A458" s="7" t="s">
        <v>14</v>
      </c>
      <c r="B458" s="4" t="s">
        <v>1341</v>
      </c>
      <c r="C458" s="4" t="s">
        <v>2186</v>
      </c>
      <c r="D458" s="4" t="s">
        <v>2187</v>
      </c>
      <c r="E458" s="4">
        <v>80</v>
      </c>
      <c r="F458" s="4">
        <v>200</v>
      </c>
    </row>
    <row r="459" spans="1:6" ht="15.6" x14ac:dyDescent="0.25">
      <c r="A459" s="7" t="s">
        <v>9</v>
      </c>
      <c r="B459" s="4" t="s">
        <v>1344</v>
      </c>
      <c r="C459" s="4" t="s">
        <v>1697</v>
      </c>
      <c r="D459" s="4" t="s">
        <v>1698</v>
      </c>
      <c r="E459" s="4">
        <v>80</v>
      </c>
      <c r="F459" s="4">
        <v>499</v>
      </c>
    </row>
    <row r="460" spans="1:6" ht="15.6" x14ac:dyDescent="0.25">
      <c r="A460" s="7" t="s">
        <v>9</v>
      </c>
      <c r="B460" s="4" t="s">
        <v>1912</v>
      </c>
      <c r="C460" s="4" t="s">
        <v>2188</v>
      </c>
      <c r="D460" s="4" t="s">
        <v>2189</v>
      </c>
      <c r="E460" s="4">
        <v>150</v>
      </c>
      <c r="F460" s="4">
        <v>280</v>
      </c>
    </row>
    <row r="461" spans="1:6" ht="15.6" x14ac:dyDescent="0.25">
      <c r="A461" s="7" t="s">
        <v>9</v>
      </c>
      <c r="B461" s="4" t="s">
        <v>1395</v>
      </c>
      <c r="C461" s="4" t="s">
        <v>2190</v>
      </c>
      <c r="D461" s="4" t="s">
        <v>2191</v>
      </c>
      <c r="E461" s="4">
        <v>100</v>
      </c>
      <c r="F461" s="4">
        <v>150</v>
      </c>
    </row>
    <row r="462" spans="1:6" ht="15.6" x14ac:dyDescent="0.25">
      <c r="A462" s="7" t="s">
        <v>9</v>
      </c>
      <c r="B462" s="4" t="s">
        <v>1885</v>
      </c>
      <c r="C462" s="4" t="s">
        <v>2192</v>
      </c>
      <c r="D462" s="4" t="s">
        <v>2193</v>
      </c>
      <c r="E462" s="4">
        <v>100</v>
      </c>
      <c r="F462" s="4">
        <v>380</v>
      </c>
    </row>
    <row r="463" spans="1:6" ht="15.6" x14ac:dyDescent="0.25">
      <c r="A463" s="7" t="s">
        <v>9</v>
      </c>
      <c r="B463" s="4" t="s">
        <v>1880</v>
      </c>
      <c r="C463" s="4" t="s">
        <v>2194</v>
      </c>
      <c r="D463" s="4" t="s">
        <v>2195</v>
      </c>
      <c r="E463" s="4">
        <v>50</v>
      </c>
      <c r="F463" s="4">
        <v>1020</v>
      </c>
    </row>
    <row r="464" spans="1:6" ht="15.6" x14ac:dyDescent="0.25">
      <c r="A464" s="7" t="s">
        <v>9</v>
      </c>
      <c r="B464" s="4" t="s">
        <v>1395</v>
      </c>
      <c r="C464" s="4" t="s">
        <v>2196</v>
      </c>
      <c r="D464" s="4" t="s">
        <v>2197</v>
      </c>
      <c r="E464" s="4">
        <v>150</v>
      </c>
      <c r="F464" s="4">
        <v>380</v>
      </c>
    </row>
    <row r="465" spans="1:6" ht="15.6" x14ac:dyDescent="0.25">
      <c r="A465" s="7" t="s">
        <v>9</v>
      </c>
      <c r="B465" s="4" t="s">
        <v>1667</v>
      </c>
      <c r="C465" s="4" t="s">
        <v>1699</v>
      </c>
      <c r="D465" s="4" t="s">
        <v>1700</v>
      </c>
      <c r="E465" s="4">
        <v>80</v>
      </c>
      <c r="F465" s="4">
        <v>480</v>
      </c>
    </row>
    <row r="466" spans="1:6" ht="15.6" x14ac:dyDescent="0.25">
      <c r="A466" s="7" t="s">
        <v>9</v>
      </c>
      <c r="B466" s="4" t="s">
        <v>1692</v>
      </c>
      <c r="C466" s="4" t="s">
        <v>1701</v>
      </c>
      <c r="D466" s="4" t="s">
        <v>1702</v>
      </c>
      <c r="E466" s="4">
        <v>60</v>
      </c>
      <c r="F466" s="4">
        <v>60</v>
      </c>
    </row>
    <row r="467" spans="1:6" ht="15.6" x14ac:dyDescent="0.25">
      <c r="A467" s="7" t="s">
        <v>9</v>
      </c>
      <c r="B467" s="4" t="s">
        <v>1885</v>
      </c>
      <c r="C467" s="4" t="s">
        <v>2192</v>
      </c>
      <c r="D467" s="4" t="s">
        <v>2198</v>
      </c>
      <c r="E467" s="4">
        <v>50</v>
      </c>
      <c r="F467" s="4">
        <v>380</v>
      </c>
    </row>
    <row r="468" spans="1:6" ht="15.6" x14ac:dyDescent="0.25">
      <c r="A468" s="7" t="s">
        <v>9</v>
      </c>
      <c r="B468" s="4" t="s">
        <v>1367</v>
      </c>
      <c r="C468" s="4" t="s">
        <v>2199</v>
      </c>
      <c r="D468" s="4" t="s">
        <v>2200</v>
      </c>
      <c r="E468" s="4">
        <v>80</v>
      </c>
      <c r="F468" s="4">
        <v>380</v>
      </c>
    </row>
    <row r="469" spans="1:6" ht="15.6" x14ac:dyDescent="0.25">
      <c r="A469" s="7" t="s">
        <v>9</v>
      </c>
      <c r="B469" s="4" t="s">
        <v>2073</v>
      </c>
      <c r="C469" s="4" t="s">
        <v>2201</v>
      </c>
      <c r="D469" s="4" t="s">
        <v>2202</v>
      </c>
      <c r="E469" s="4">
        <v>80</v>
      </c>
      <c r="F469" s="4">
        <v>240</v>
      </c>
    </row>
    <row r="470" spans="1:6" ht="15.6" x14ac:dyDescent="0.25">
      <c r="A470" s="7" t="s">
        <v>9</v>
      </c>
      <c r="B470" s="4" t="s">
        <v>1923</v>
      </c>
      <c r="C470" s="4" t="s">
        <v>2203</v>
      </c>
      <c r="D470" s="4" t="s">
        <v>2204</v>
      </c>
      <c r="E470" s="4">
        <v>150</v>
      </c>
      <c r="F470" s="4">
        <v>280</v>
      </c>
    </row>
    <row r="471" spans="1:6" ht="15.6" x14ac:dyDescent="0.25">
      <c r="A471" s="7" t="s">
        <v>9</v>
      </c>
      <c r="B471" s="4" t="s">
        <v>1432</v>
      </c>
      <c r="C471" s="4" t="s">
        <v>1703</v>
      </c>
      <c r="D471" s="4" t="s">
        <v>1704</v>
      </c>
      <c r="E471" s="4">
        <v>80</v>
      </c>
      <c r="F471" s="4">
        <v>480</v>
      </c>
    </row>
    <row r="472" spans="1:6" ht="15.6" x14ac:dyDescent="0.25">
      <c r="A472" s="7" t="s">
        <v>9</v>
      </c>
      <c r="B472" s="4" t="s">
        <v>1885</v>
      </c>
      <c r="C472" s="4" t="s">
        <v>2205</v>
      </c>
      <c r="D472" s="4" t="s">
        <v>2206</v>
      </c>
      <c r="E472" s="4">
        <v>50</v>
      </c>
      <c r="F472" s="4">
        <v>380</v>
      </c>
    </row>
    <row r="473" spans="1:6" ht="15.6" x14ac:dyDescent="0.25">
      <c r="A473" s="7" t="s">
        <v>9</v>
      </c>
      <c r="B473" s="4" t="s">
        <v>1574</v>
      </c>
      <c r="C473" s="4" t="s">
        <v>1705</v>
      </c>
      <c r="D473" s="4" t="s">
        <v>1706</v>
      </c>
      <c r="E473" s="4">
        <v>100</v>
      </c>
      <c r="F473" s="4">
        <v>900</v>
      </c>
    </row>
    <row r="474" spans="1:6" ht="15.6" x14ac:dyDescent="0.25">
      <c r="A474" s="7" t="s">
        <v>9</v>
      </c>
      <c r="B474" s="4" t="s">
        <v>1400</v>
      </c>
      <c r="C474" s="4" t="s">
        <v>2207</v>
      </c>
      <c r="D474" s="4" t="s">
        <v>2208</v>
      </c>
      <c r="E474" s="4">
        <v>80</v>
      </c>
      <c r="F474" s="4">
        <v>580</v>
      </c>
    </row>
    <row r="475" spans="1:6" ht="15.6" x14ac:dyDescent="0.25">
      <c r="A475" s="7" t="s">
        <v>9</v>
      </c>
      <c r="B475" s="4" t="s">
        <v>1395</v>
      </c>
      <c r="C475" s="4" t="s">
        <v>2209</v>
      </c>
      <c r="D475" s="4" t="s">
        <v>2210</v>
      </c>
      <c r="E475" s="4">
        <v>88</v>
      </c>
      <c r="F475" s="4">
        <v>1102</v>
      </c>
    </row>
    <row r="476" spans="1:6" ht="15.6" x14ac:dyDescent="0.25">
      <c r="A476" s="7" t="s">
        <v>9</v>
      </c>
      <c r="B476" s="4" t="s">
        <v>1880</v>
      </c>
      <c r="C476" s="4" t="s">
        <v>2211</v>
      </c>
      <c r="D476" s="4" t="s">
        <v>2212</v>
      </c>
      <c r="E476" s="4">
        <v>100</v>
      </c>
      <c r="F476" s="4">
        <v>480</v>
      </c>
    </row>
    <row r="477" spans="1:6" ht="15.6" x14ac:dyDescent="0.25">
      <c r="A477" s="7" t="s">
        <v>9</v>
      </c>
      <c r="B477" s="4" t="s">
        <v>1660</v>
      </c>
      <c r="C477" s="4" t="s">
        <v>1709</v>
      </c>
      <c r="D477" s="4" t="s">
        <v>1710</v>
      </c>
      <c r="E477" s="4">
        <v>80</v>
      </c>
      <c r="F477" s="4">
        <v>700</v>
      </c>
    </row>
    <row r="478" spans="1:6" ht="15.6" x14ac:dyDescent="0.25">
      <c r="A478" s="7" t="s">
        <v>9</v>
      </c>
      <c r="B478" s="4" t="s">
        <v>1885</v>
      </c>
      <c r="C478" s="4" t="s">
        <v>1928</v>
      </c>
      <c r="D478" s="4" t="s">
        <v>2213</v>
      </c>
      <c r="E478" s="4">
        <v>50</v>
      </c>
      <c r="F478" s="4">
        <v>380</v>
      </c>
    </row>
    <row r="479" spans="1:6" ht="15.6" x14ac:dyDescent="0.25">
      <c r="A479" s="7" t="s">
        <v>9</v>
      </c>
      <c r="B479" s="4" t="s">
        <v>1367</v>
      </c>
      <c r="C479" s="4" t="s">
        <v>1711</v>
      </c>
      <c r="D479" s="4" t="s">
        <v>1712</v>
      </c>
      <c r="E479" s="4">
        <v>60</v>
      </c>
      <c r="F479" s="4">
        <v>180</v>
      </c>
    </row>
    <row r="480" spans="1:6" ht="15.6" x14ac:dyDescent="0.25">
      <c r="A480" s="7" t="s">
        <v>9</v>
      </c>
      <c r="B480" s="4" t="s">
        <v>1742</v>
      </c>
      <c r="C480" s="4" t="s">
        <v>2214</v>
      </c>
      <c r="D480" s="4" t="s">
        <v>2215</v>
      </c>
      <c r="E480" s="4">
        <v>120</v>
      </c>
      <c r="F480" s="4">
        <v>160</v>
      </c>
    </row>
    <row r="481" spans="1:6" ht="15.6" x14ac:dyDescent="0.25">
      <c r="A481" s="7" t="s">
        <v>9</v>
      </c>
      <c r="B481" s="4" t="s">
        <v>1713</v>
      </c>
      <c r="C481" s="4" t="s">
        <v>1714</v>
      </c>
      <c r="D481" s="4" t="s">
        <v>1715</v>
      </c>
      <c r="E481" s="4">
        <v>80</v>
      </c>
      <c r="F481" s="4">
        <v>120</v>
      </c>
    </row>
    <row r="482" spans="1:6" ht="15.6" x14ac:dyDescent="0.25">
      <c r="A482" s="7" t="s">
        <v>9</v>
      </c>
      <c r="B482" s="4" t="s">
        <v>1378</v>
      </c>
      <c r="C482" s="4" t="s">
        <v>1716</v>
      </c>
      <c r="D482" s="4" t="s">
        <v>1717</v>
      </c>
      <c r="E482" s="4">
        <v>50</v>
      </c>
      <c r="F482" s="4">
        <v>280</v>
      </c>
    </row>
    <row r="483" spans="1:6" ht="15.6" x14ac:dyDescent="0.25">
      <c r="A483" s="7" t="s">
        <v>9</v>
      </c>
      <c r="B483" s="4" t="s">
        <v>1692</v>
      </c>
      <c r="C483" s="4" t="s">
        <v>1718</v>
      </c>
      <c r="D483" s="4" t="s">
        <v>1719</v>
      </c>
      <c r="E483" s="4">
        <v>60</v>
      </c>
      <c r="F483" s="4">
        <v>60</v>
      </c>
    </row>
    <row r="484" spans="1:6" ht="15.6" x14ac:dyDescent="0.25">
      <c r="A484" s="7" t="s">
        <v>9</v>
      </c>
      <c r="B484" s="4" t="s">
        <v>2216</v>
      </c>
      <c r="C484" s="4" t="s">
        <v>2217</v>
      </c>
      <c r="D484" s="4" t="s">
        <v>2218</v>
      </c>
      <c r="E484" s="4">
        <v>100</v>
      </c>
      <c r="F484" s="4">
        <v>500</v>
      </c>
    </row>
    <row r="485" spans="1:6" ht="15.6" x14ac:dyDescent="0.25">
      <c r="A485" s="7" t="s">
        <v>9</v>
      </c>
      <c r="B485" s="4" t="s">
        <v>1685</v>
      </c>
      <c r="C485" s="4" t="s">
        <v>1720</v>
      </c>
      <c r="D485" s="4" t="s">
        <v>1721</v>
      </c>
      <c r="E485" s="4"/>
      <c r="F485" s="4"/>
    </row>
    <row r="486" spans="1:6" ht="15.6" x14ac:dyDescent="0.25">
      <c r="A486" s="7" t="s">
        <v>9</v>
      </c>
      <c r="B486" s="4" t="s">
        <v>1332</v>
      </c>
      <c r="C486" s="4" t="s">
        <v>2219</v>
      </c>
      <c r="D486" s="4" t="s">
        <v>2220</v>
      </c>
      <c r="E486" s="4">
        <v>180</v>
      </c>
      <c r="F486" s="4">
        <v>200</v>
      </c>
    </row>
    <row r="487" spans="1:6" ht="15.6" x14ac:dyDescent="0.25">
      <c r="A487" s="7" t="s">
        <v>9</v>
      </c>
      <c r="B487" s="4" t="s">
        <v>1685</v>
      </c>
      <c r="C487" s="4" t="s">
        <v>1722</v>
      </c>
      <c r="D487" s="4" t="s">
        <v>1723</v>
      </c>
      <c r="E487" s="4"/>
      <c r="F487" s="4"/>
    </row>
    <row r="488" spans="1:6" ht="15.6" x14ac:dyDescent="0.25">
      <c r="A488" s="7" t="s">
        <v>9</v>
      </c>
      <c r="B488" s="4" t="s">
        <v>1783</v>
      </c>
      <c r="C488" s="4" t="s">
        <v>2221</v>
      </c>
      <c r="D488" s="4" t="s">
        <v>2222</v>
      </c>
      <c r="E488" s="4">
        <v>180</v>
      </c>
      <c r="F488" s="4">
        <v>750</v>
      </c>
    </row>
    <row r="489" spans="1:6" ht="15.6" x14ac:dyDescent="0.25">
      <c r="A489" s="7" t="s">
        <v>9</v>
      </c>
      <c r="B489" s="4" t="s">
        <v>1344</v>
      </c>
      <c r="C489" s="4" t="s">
        <v>2223</v>
      </c>
      <c r="D489" s="4" t="s">
        <v>2224</v>
      </c>
      <c r="E489" s="4">
        <v>59</v>
      </c>
      <c r="F489" s="4">
        <v>399</v>
      </c>
    </row>
    <row r="490" spans="1:6" ht="15.6" x14ac:dyDescent="0.25">
      <c r="A490" s="7" t="s">
        <v>9</v>
      </c>
      <c r="B490" s="4" t="s">
        <v>1432</v>
      </c>
      <c r="C490" s="4" t="s">
        <v>1724</v>
      </c>
      <c r="D490" s="4" t="s">
        <v>1725</v>
      </c>
      <c r="E490" s="4">
        <v>80</v>
      </c>
      <c r="F490" s="4">
        <v>480</v>
      </c>
    </row>
    <row r="491" spans="1:6" ht="15.6" x14ac:dyDescent="0.25">
      <c r="A491" s="7" t="s">
        <v>9</v>
      </c>
      <c r="B491" s="4" t="s">
        <v>1885</v>
      </c>
      <c r="C491" s="4" t="s">
        <v>2225</v>
      </c>
      <c r="D491" s="4" t="s">
        <v>2226</v>
      </c>
      <c r="E491" s="4">
        <v>50</v>
      </c>
      <c r="F491" s="4">
        <v>380</v>
      </c>
    </row>
    <row r="492" spans="1:6" ht="15.6" x14ac:dyDescent="0.25">
      <c r="A492" s="7" t="s">
        <v>9</v>
      </c>
      <c r="B492" s="4" t="s">
        <v>1692</v>
      </c>
      <c r="C492" s="4" t="s">
        <v>1726</v>
      </c>
      <c r="D492" s="4" t="s">
        <v>1727</v>
      </c>
      <c r="E492" s="4">
        <v>60</v>
      </c>
      <c r="F492" s="4">
        <v>60</v>
      </c>
    </row>
    <row r="493" spans="1:6" ht="15.6" x14ac:dyDescent="0.25">
      <c r="A493" s="7" t="s">
        <v>9</v>
      </c>
      <c r="B493" s="4" t="s">
        <v>1344</v>
      </c>
      <c r="C493" s="4" t="s">
        <v>1728</v>
      </c>
      <c r="D493" s="4" t="s">
        <v>1729</v>
      </c>
      <c r="E493" s="4">
        <v>80</v>
      </c>
      <c r="F493" s="4">
        <v>580</v>
      </c>
    </row>
    <row r="494" spans="1:6" ht="15.6" x14ac:dyDescent="0.25">
      <c r="A494" s="7" t="s">
        <v>9</v>
      </c>
      <c r="B494" s="4" t="s">
        <v>1341</v>
      </c>
      <c r="C494" s="4" t="s">
        <v>2227</v>
      </c>
      <c r="D494" s="4" t="s">
        <v>2228</v>
      </c>
      <c r="E494" s="4">
        <v>80</v>
      </c>
      <c r="F494" s="4">
        <v>200</v>
      </c>
    </row>
    <row r="495" spans="1:6" ht="15.6" x14ac:dyDescent="0.25">
      <c r="A495" s="7" t="s">
        <v>9</v>
      </c>
      <c r="B495" s="4" t="s">
        <v>1685</v>
      </c>
      <c r="C495" s="4" t="s">
        <v>1730</v>
      </c>
      <c r="D495" s="4" t="s">
        <v>1731</v>
      </c>
      <c r="E495" s="4">
        <v>60</v>
      </c>
      <c r="F495" s="4">
        <v>240</v>
      </c>
    </row>
    <row r="496" spans="1:6" ht="15.6" x14ac:dyDescent="0.25">
      <c r="A496" s="7" t="s">
        <v>9</v>
      </c>
      <c r="B496" s="4" t="s">
        <v>2216</v>
      </c>
      <c r="C496" s="4" t="s">
        <v>2229</v>
      </c>
      <c r="D496" s="4" t="s">
        <v>2230</v>
      </c>
      <c r="E496" s="4">
        <v>199</v>
      </c>
      <c r="F496" s="4">
        <v>399</v>
      </c>
    </row>
    <row r="497" spans="1:6" ht="15.6" x14ac:dyDescent="0.25">
      <c r="A497" s="7" t="s">
        <v>9</v>
      </c>
      <c r="B497" s="4" t="s">
        <v>1880</v>
      </c>
      <c r="C497" s="4" t="s">
        <v>2231</v>
      </c>
      <c r="D497" s="4" t="s">
        <v>2232</v>
      </c>
      <c r="E497" s="4">
        <v>120</v>
      </c>
      <c r="F497" s="4">
        <v>280</v>
      </c>
    </row>
    <row r="498" spans="1:6" ht="15.6" x14ac:dyDescent="0.25">
      <c r="A498" s="7" t="s">
        <v>9</v>
      </c>
      <c r="B498" s="4" t="s">
        <v>1660</v>
      </c>
      <c r="C498" s="4" t="s">
        <v>1732</v>
      </c>
      <c r="D498" s="4" t="s">
        <v>1733</v>
      </c>
      <c r="E498" s="4">
        <v>80</v>
      </c>
      <c r="F498" s="4">
        <v>380</v>
      </c>
    </row>
    <row r="499" spans="1:6" ht="15.6" x14ac:dyDescent="0.25">
      <c r="A499" s="7" t="s">
        <v>9</v>
      </c>
      <c r="B499" s="4" t="s">
        <v>1685</v>
      </c>
      <c r="C499" s="4" t="s">
        <v>1734</v>
      </c>
      <c r="D499" s="4" t="s">
        <v>1735</v>
      </c>
      <c r="E499" s="4">
        <v>60</v>
      </c>
      <c r="F499" s="4">
        <v>520</v>
      </c>
    </row>
    <row r="500" spans="1:6" ht="15.6" x14ac:dyDescent="0.25">
      <c r="A500" s="7" t="s">
        <v>9</v>
      </c>
      <c r="B500" s="4" t="s">
        <v>1667</v>
      </c>
      <c r="C500" s="4" t="s">
        <v>1736</v>
      </c>
      <c r="D500" s="4" t="s">
        <v>1737</v>
      </c>
      <c r="E500" s="4">
        <v>80</v>
      </c>
      <c r="F500" s="4">
        <v>480</v>
      </c>
    </row>
    <row r="501" spans="1:6" ht="15.6" x14ac:dyDescent="0.25">
      <c r="A501" s="7" t="s">
        <v>9</v>
      </c>
      <c r="B501" s="4" t="s">
        <v>1783</v>
      </c>
      <c r="C501" s="4" t="s">
        <v>2233</v>
      </c>
      <c r="D501" s="4" t="s">
        <v>2234</v>
      </c>
      <c r="E501" s="4">
        <v>50</v>
      </c>
      <c r="F501" s="4">
        <v>580</v>
      </c>
    </row>
    <row r="502" spans="1:6" ht="15.6" x14ac:dyDescent="0.25">
      <c r="A502" s="7" t="s">
        <v>9</v>
      </c>
      <c r="B502" s="4" t="s">
        <v>1685</v>
      </c>
      <c r="C502" s="4" t="s">
        <v>1738</v>
      </c>
      <c r="D502" s="4" t="s">
        <v>1739</v>
      </c>
      <c r="E502" s="4">
        <v>100</v>
      </c>
      <c r="F502" s="4">
        <v>240</v>
      </c>
    </row>
    <row r="503" spans="1:6" ht="15.6" x14ac:dyDescent="0.25">
      <c r="A503" s="7" t="s">
        <v>9</v>
      </c>
      <c r="B503" s="4" t="s">
        <v>1713</v>
      </c>
      <c r="C503" s="4" t="s">
        <v>1740</v>
      </c>
      <c r="D503" s="4" t="s">
        <v>1741</v>
      </c>
      <c r="E503" s="4">
        <v>80</v>
      </c>
      <c r="F503" s="4">
        <v>100</v>
      </c>
    </row>
    <row r="504" spans="1:6" ht="15.6" x14ac:dyDescent="0.25">
      <c r="A504" s="7" t="s">
        <v>9</v>
      </c>
      <c r="B504" s="4" t="s">
        <v>1378</v>
      </c>
      <c r="C504" s="4" t="s">
        <v>2067</v>
      </c>
      <c r="D504" s="4" t="s">
        <v>2068</v>
      </c>
      <c r="E504" s="4">
        <v>80</v>
      </c>
      <c r="F504" s="4">
        <v>180</v>
      </c>
    </row>
    <row r="505" spans="1:6" ht="15.6" x14ac:dyDescent="0.25">
      <c r="A505" s="7" t="s">
        <v>9</v>
      </c>
      <c r="B505" s="4" t="s">
        <v>1890</v>
      </c>
      <c r="C505" s="4" t="s">
        <v>2069</v>
      </c>
      <c r="D505" s="4" t="s">
        <v>2070</v>
      </c>
      <c r="E505" s="4">
        <v>80</v>
      </c>
      <c r="F505" s="4">
        <v>100</v>
      </c>
    </row>
    <row r="506" spans="1:6" ht="15.6" x14ac:dyDescent="0.25">
      <c r="A506" s="7" t="s">
        <v>9</v>
      </c>
      <c r="B506" s="4" t="s">
        <v>1574</v>
      </c>
      <c r="C506" s="4" t="s">
        <v>2071</v>
      </c>
      <c r="D506" s="4" t="s">
        <v>2072</v>
      </c>
      <c r="E506" s="4">
        <v>80</v>
      </c>
      <c r="F506" s="4">
        <v>1000</v>
      </c>
    </row>
    <row r="507" spans="1:6" ht="15.6" x14ac:dyDescent="0.25">
      <c r="A507" s="7" t="s">
        <v>9</v>
      </c>
      <c r="B507" s="4" t="s">
        <v>2073</v>
      </c>
      <c r="C507" s="4" t="s">
        <v>2074</v>
      </c>
      <c r="D507" s="4" t="s">
        <v>2075</v>
      </c>
      <c r="E507" s="4">
        <v>120</v>
      </c>
      <c r="F507" s="4">
        <v>420</v>
      </c>
    </row>
    <row r="508" spans="1:6" ht="15.6" x14ac:dyDescent="0.25">
      <c r="A508" s="7" t="s">
        <v>9</v>
      </c>
      <c r="B508" s="4" t="s">
        <v>1400</v>
      </c>
      <c r="C508" s="4" t="s">
        <v>2235</v>
      </c>
      <c r="D508" s="4" t="s">
        <v>2236</v>
      </c>
      <c r="E508" s="4">
        <v>80</v>
      </c>
      <c r="F508" s="4">
        <v>380</v>
      </c>
    </row>
    <row r="509" spans="1:6" ht="15.6" x14ac:dyDescent="0.25">
      <c r="A509" s="7" t="s">
        <v>9</v>
      </c>
      <c r="B509" s="4" t="s">
        <v>1685</v>
      </c>
      <c r="C509" s="4" t="s">
        <v>2076</v>
      </c>
      <c r="D509" s="4" t="s">
        <v>2077</v>
      </c>
      <c r="E509" s="4"/>
      <c r="F509" s="4"/>
    </row>
    <row r="510" spans="1:6" ht="15.6" x14ac:dyDescent="0.25">
      <c r="A510" s="7" t="s">
        <v>9</v>
      </c>
      <c r="B510" s="4" t="s">
        <v>1713</v>
      </c>
      <c r="C510" s="4" t="s">
        <v>1714</v>
      </c>
      <c r="D510" s="4" t="s">
        <v>2078</v>
      </c>
      <c r="E510" s="4">
        <v>80</v>
      </c>
      <c r="F510" s="4">
        <v>120</v>
      </c>
    </row>
    <row r="511" spans="1:6" ht="15.6" x14ac:dyDescent="0.25">
      <c r="A511" s="7" t="s">
        <v>9</v>
      </c>
      <c r="B511" s="4" t="s">
        <v>2079</v>
      </c>
      <c r="C511" s="4" t="s">
        <v>2080</v>
      </c>
      <c r="D511" s="4" t="s">
        <v>2081</v>
      </c>
      <c r="E511" s="4">
        <v>80</v>
      </c>
      <c r="F511" s="4">
        <v>80</v>
      </c>
    </row>
    <row r="512" spans="1:6" ht="15.6" x14ac:dyDescent="0.25">
      <c r="A512" s="7" t="s">
        <v>9</v>
      </c>
      <c r="B512" s="4" t="s">
        <v>1692</v>
      </c>
      <c r="C512" s="4" t="s">
        <v>2082</v>
      </c>
      <c r="D512" s="4" t="s">
        <v>2083</v>
      </c>
      <c r="E512" s="4">
        <v>60</v>
      </c>
      <c r="F512" s="4">
        <v>60</v>
      </c>
    </row>
    <row r="513" spans="1:6" ht="15.6" x14ac:dyDescent="0.25">
      <c r="A513" s="7" t="s">
        <v>9</v>
      </c>
      <c r="B513" s="4" t="s">
        <v>1685</v>
      </c>
      <c r="C513" s="4" t="s">
        <v>2084</v>
      </c>
      <c r="D513" s="4" t="s">
        <v>2085</v>
      </c>
      <c r="E513" s="4"/>
      <c r="F513" s="4"/>
    </row>
    <row r="514" spans="1:6" ht="15.6" x14ac:dyDescent="0.25">
      <c r="A514" s="7" t="s">
        <v>9</v>
      </c>
      <c r="B514" s="4" t="s">
        <v>1742</v>
      </c>
      <c r="C514" s="4" t="s">
        <v>2237</v>
      </c>
      <c r="D514" s="4" t="s">
        <v>2238</v>
      </c>
      <c r="E514" s="4">
        <v>120</v>
      </c>
      <c r="F514" s="4">
        <v>160</v>
      </c>
    </row>
    <row r="515" spans="1:6" ht="15.6" x14ac:dyDescent="0.25">
      <c r="A515" s="7" t="s">
        <v>9</v>
      </c>
      <c r="B515" s="4" t="s">
        <v>1378</v>
      </c>
      <c r="C515" s="4" t="s">
        <v>2086</v>
      </c>
      <c r="D515" s="4" t="s">
        <v>2087</v>
      </c>
      <c r="E515" s="4">
        <v>50</v>
      </c>
      <c r="F515" s="4">
        <v>280</v>
      </c>
    </row>
    <row r="516" spans="1:6" ht="15.6" x14ac:dyDescent="0.25">
      <c r="A516" s="7" t="s">
        <v>9</v>
      </c>
      <c r="B516" s="4" t="s">
        <v>1685</v>
      </c>
      <c r="C516" s="4" t="s">
        <v>2088</v>
      </c>
      <c r="D516" s="4" t="s">
        <v>2089</v>
      </c>
      <c r="E516" s="4"/>
      <c r="F516" s="4"/>
    </row>
    <row r="517" spans="1:6" ht="15.6" x14ac:dyDescent="0.25">
      <c r="A517" s="7" t="s">
        <v>9</v>
      </c>
      <c r="B517" s="4" t="s">
        <v>1667</v>
      </c>
      <c r="C517" s="4" t="s">
        <v>2090</v>
      </c>
      <c r="D517" s="4" t="s">
        <v>2091</v>
      </c>
      <c r="E517" s="4">
        <v>180</v>
      </c>
      <c r="F517" s="4">
        <v>480</v>
      </c>
    </row>
    <row r="518" spans="1:6" ht="15.6" x14ac:dyDescent="0.25">
      <c r="A518" s="7" t="s">
        <v>9</v>
      </c>
      <c r="B518" s="4" t="s">
        <v>1692</v>
      </c>
      <c r="C518" s="4" t="s">
        <v>2092</v>
      </c>
      <c r="D518" s="4" t="s">
        <v>2093</v>
      </c>
      <c r="E518" s="4">
        <v>60</v>
      </c>
      <c r="F518" s="4">
        <v>60</v>
      </c>
    </row>
    <row r="519" spans="1:6" ht="15.6" x14ac:dyDescent="0.25">
      <c r="A519" s="7" t="s">
        <v>9</v>
      </c>
      <c r="B519" s="4" t="s">
        <v>1692</v>
      </c>
      <c r="C519" s="4" t="s">
        <v>2094</v>
      </c>
      <c r="D519" s="4" t="s">
        <v>2095</v>
      </c>
      <c r="E519" s="4">
        <v>60</v>
      </c>
      <c r="F519" s="4">
        <v>60</v>
      </c>
    </row>
    <row r="520" spans="1:6" ht="15.6" x14ac:dyDescent="0.25">
      <c r="A520" s="7" t="s">
        <v>9</v>
      </c>
      <c r="B520" s="4" t="s">
        <v>1400</v>
      </c>
      <c r="C520" s="4" t="s">
        <v>2096</v>
      </c>
      <c r="D520" s="4" t="s">
        <v>2097</v>
      </c>
      <c r="E520" s="4">
        <v>180</v>
      </c>
      <c r="F520" s="4">
        <v>330</v>
      </c>
    </row>
    <row r="521" spans="1:6" ht="15.6" x14ac:dyDescent="0.25">
      <c r="A521" s="7" t="s">
        <v>9</v>
      </c>
      <c r="B521" s="4" t="s">
        <v>1344</v>
      </c>
      <c r="C521" s="4" t="s">
        <v>2098</v>
      </c>
      <c r="D521" s="4" t="s">
        <v>2099</v>
      </c>
      <c r="E521" s="4">
        <v>80</v>
      </c>
      <c r="F521" s="4">
        <v>480</v>
      </c>
    </row>
    <row r="522" spans="1:6" ht="15.6" x14ac:dyDescent="0.25">
      <c r="A522" s="7" t="s">
        <v>9</v>
      </c>
      <c r="B522" s="4" t="s">
        <v>2100</v>
      </c>
      <c r="C522" s="4" t="s">
        <v>2101</v>
      </c>
      <c r="D522" s="4" t="s">
        <v>2102</v>
      </c>
      <c r="E522" s="4">
        <v>150</v>
      </c>
      <c r="F522" s="4">
        <v>150</v>
      </c>
    </row>
    <row r="523" spans="1:6" ht="15.6" x14ac:dyDescent="0.25">
      <c r="A523" s="7" t="s">
        <v>9</v>
      </c>
      <c r="B523" s="4" t="s">
        <v>1378</v>
      </c>
      <c r="C523" s="4" t="s">
        <v>2103</v>
      </c>
      <c r="D523" s="4" t="s">
        <v>2104</v>
      </c>
      <c r="E523" s="4">
        <v>50</v>
      </c>
      <c r="F523" s="4">
        <v>180</v>
      </c>
    </row>
    <row r="524" spans="1:6" ht="15.6" x14ac:dyDescent="0.25">
      <c r="A524" s="7" t="s">
        <v>9</v>
      </c>
      <c r="B524" s="4" t="s">
        <v>2079</v>
      </c>
      <c r="C524" s="4" t="s">
        <v>2105</v>
      </c>
      <c r="D524" s="4" t="s">
        <v>2106</v>
      </c>
      <c r="E524" s="4">
        <v>80</v>
      </c>
      <c r="F524" s="4">
        <v>80</v>
      </c>
    </row>
    <row r="525" spans="1:6" ht="15.6" x14ac:dyDescent="0.25">
      <c r="A525" s="7" t="s">
        <v>9</v>
      </c>
      <c r="B525" s="4" t="s">
        <v>1692</v>
      </c>
      <c r="C525" s="4" t="s">
        <v>2107</v>
      </c>
      <c r="D525" s="4" t="s">
        <v>2108</v>
      </c>
      <c r="E525" s="4">
        <v>60</v>
      </c>
      <c r="F525" s="4">
        <v>60</v>
      </c>
    </row>
    <row r="526" spans="1:6" ht="15.6" x14ac:dyDescent="0.25">
      <c r="A526" s="7" t="s">
        <v>9</v>
      </c>
      <c r="B526" s="4" t="s">
        <v>1378</v>
      </c>
      <c r="C526" s="4" t="s">
        <v>2109</v>
      </c>
      <c r="D526" s="4" t="s">
        <v>2110</v>
      </c>
      <c r="E526" s="4">
        <v>50</v>
      </c>
      <c r="F526" s="4">
        <v>380</v>
      </c>
    </row>
    <row r="527" spans="1:6" ht="15.6" x14ac:dyDescent="0.25">
      <c r="A527" s="7" t="s">
        <v>9</v>
      </c>
      <c r="B527" s="4" t="s">
        <v>2111</v>
      </c>
      <c r="C527" s="4" t="s">
        <v>2112</v>
      </c>
      <c r="D527" s="4" t="s">
        <v>2113</v>
      </c>
      <c r="E527" s="4">
        <v>80</v>
      </c>
      <c r="F527" s="4">
        <v>480</v>
      </c>
    </row>
    <row r="528" spans="1:6" ht="15.6" x14ac:dyDescent="0.25">
      <c r="A528" s="7" t="s">
        <v>9</v>
      </c>
      <c r="B528" s="4" t="s">
        <v>1692</v>
      </c>
      <c r="C528" s="4" t="s">
        <v>2114</v>
      </c>
      <c r="D528" s="4" t="s">
        <v>2115</v>
      </c>
      <c r="E528" s="4">
        <v>80</v>
      </c>
      <c r="F528" s="4">
        <v>80</v>
      </c>
    </row>
    <row r="529" spans="1:6" ht="15.6" x14ac:dyDescent="0.25">
      <c r="A529" s="7" t="s">
        <v>9</v>
      </c>
      <c r="B529" s="4" t="s">
        <v>1692</v>
      </c>
      <c r="C529" s="4" t="s">
        <v>1726</v>
      </c>
      <c r="D529" s="4" t="s">
        <v>2116</v>
      </c>
      <c r="E529" s="4">
        <v>60</v>
      </c>
      <c r="F529" s="4">
        <v>60</v>
      </c>
    </row>
    <row r="530" spans="1:6" ht="15.6" x14ac:dyDescent="0.25">
      <c r="A530" s="7" t="s">
        <v>9</v>
      </c>
      <c r="B530" s="4" t="s">
        <v>1692</v>
      </c>
      <c r="C530" s="4" t="s">
        <v>2117</v>
      </c>
      <c r="D530" s="4" t="s">
        <v>2118</v>
      </c>
      <c r="E530" s="4">
        <v>60</v>
      </c>
      <c r="F530" s="4">
        <v>60</v>
      </c>
    </row>
    <row r="531" spans="1:6" ht="15.6" x14ac:dyDescent="0.25">
      <c r="A531" s="7" t="s">
        <v>9</v>
      </c>
      <c r="B531" s="4" t="s">
        <v>2079</v>
      </c>
      <c r="C531" s="4" t="s">
        <v>2119</v>
      </c>
      <c r="D531" s="4" t="s">
        <v>2120</v>
      </c>
      <c r="E531" s="4">
        <v>80</v>
      </c>
      <c r="F531" s="4">
        <v>150</v>
      </c>
    </row>
    <row r="532" spans="1:6" ht="15.6" x14ac:dyDescent="0.25">
      <c r="A532" s="7" t="s">
        <v>9</v>
      </c>
      <c r="B532" s="4" t="s">
        <v>1572</v>
      </c>
      <c r="C532" s="4" t="s">
        <v>2121</v>
      </c>
      <c r="D532" s="4" t="s">
        <v>2122</v>
      </c>
      <c r="E532" s="4">
        <v>180</v>
      </c>
      <c r="F532" s="4">
        <v>720</v>
      </c>
    </row>
    <row r="533" spans="1:6" ht="15.6" x14ac:dyDescent="0.25">
      <c r="A533" s="7" t="s">
        <v>9</v>
      </c>
      <c r="B533" s="4" t="s">
        <v>1378</v>
      </c>
      <c r="C533" s="4" t="s">
        <v>2123</v>
      </c>
      <c r="D533" s="4" t="s">
        <v>2124</v>
      </c>
      <c r="E533" s="4">
        <v>50</v>
      </c>
      <c r="F533" s="4">
        <v>100</v>
      </c>
    </row>
    <row r="534" spans="1:6" ht="15.6" x14ac:dyDescent="0.25">
      <c r="A534" s="7" t="s">
        <v>9</v>
      </c>
      <c r="B534" s="4" t="s">
        <v>1685</v>
      </c>
      <c r="C534" s="4" t="s">
        <v>2125</v>
      </c>
      <c r="D534" s="4" t="s">
        <v>2126</v>
      </c>
      <c r="E534" s="4">
        <v>100</v>
      </c>
      <c r="F534" s="4">
        <v>320</v>
      </c>
    </row>
    <row r="535" spans="1:6" ht="15.6" x14ac:dyDescent="0.25">
      <c r="A535" s="7" t="s">
        <v>9</v>
      </c>
      <c r="B535" s="4" t="s">
        <v>1692</v>
      </c>
      <c r="C535" s="4" t="s">
        <v>2127</v>
      </c>
      <c r="D535" s="4" t="s">
        <v>2128</v>
      </c>
      <c r="E535" s="4">
        <v>60</v>
      </c>
      <c r="F535" s="4">
        <v>60</v>
      </c>
    </row>
    <row r="536" spans="1:6" ht="15.6" x14ac:dyDescent="0.25">
      <c r="A536" s="7" t="s">
        <v>9</v>
      </c>
      <c r="B536" s="4" t="s">
        <v>1692</v>
      </c>
      <c r="C536" s="4" t="s">
        <v>1693</v>
      </c>
      <c r="D536" s="4" t="s">
        <v>2129</v>
      </c>
      <c r="E536" s="4">
        <v>60</v>
      </c>
      <c r="F536" s="4">
        <v>60</v>
      </c>
    </row>
    <row r="537" spans="1:6" ht="15.6" x14ac:dyDescent="0.25">
      <c r="A537" s="7" t="s">
        <v>9</v>
      </c>
      <c r="B537" s="4" t="s">
        <v>1692</v>
      </c>
      <c r="C537" s="4" t="s">
        <v>2130</v>
      </c>
      <c r="D537" s="4" t="s">
        <v>2131</v>
      </c>
      <c r="E537" s="4">
        <v>60</v>
      </c>
      <c r="F537" s="4">
        <v>60</v>
      </c>
    </row>
    <row r="538" spans="1:6" ht="15.6" x14ac:dyDescent="0.25">
      <c r="A538" s="7" t="s">
        <v>9</v>
      </c>
      <c r="B538" s="4" t="s">
        <v>1692</v>
      </c>
      <c r="C538" s="4" t="s">
        <v>2133</v>
      </c>
      <c r="D538" s="4" t="s">
        <v>2134</v>
      </c>
      <c r="E538" s="4">
        <v>60</v>
      </c>
      <c r="F538" s="4">
        <v>60</v>
      </c>
    </row>
    <row r="539" spans="1:6" ht="15.6" x14ac:dyDescent="0.25">
      <c r="A539" s="7" t="s">
        <v>9</v>
      </c>
      <c r="B539" s="4" t="s">
        <v>1713</v>
      </c>
      <c r="C539" s="4" t="s">
        <v>1740</v>
      </c>
      <c r="D539" s="4" t="s">
        <v>2132</v>
      </c>
      <c r="E539" s="4">
        <v>80</v>
      </c>
      <c r="F539" s="4">
        <v>100</v>
      </c>
    </row>
    <row r="540" spans="1:6" ht="15.6" x14ac:dyDescent="0.25">
      <c r="A540" s="7" t="s">
        <v>9</v>
      </c>
      <c r="B540" s="4" t="s">
        <v>2079</v>
      </c>
      <c r="C540" s="4" t="s">
        <v>2135</v>
      </c>
      <c r="D540" s="4" t="s">
        <v>2136</v>
      </c>
      <c r="E540" s="4">
        <v>80</v>
      </c>
      <c r="F540" s="4">
        <v>80</v>
      </c>
    </row>
    <row r="541" spans="1:6" ht="15.6" x14ac:dyDescent="0.25">
      <c r="A541" s="7" t="s">
        <v>9</v>
      </c>
      <c r="B541" s="4" t="s">
        <v>1692</v>
      </c>
      <c r="C541" s="4" t="s">
        <v>2137</v>
      </c>
      <c r="D541" s="4" t="s">
        <v>2138</v>
      </c>
      <c r="E541" s="4">
        <v>60</v>
      </c>
      <c r="F541" s="4">
        <v>60</v>
      </c>
    </row>
    <row r="542" spans="1:6" ht="15.6" x14ac:dyDescent="0.25">
      <c r="A542" s="7" t="s">
        <v>9</v>
      </c>
      <c r="B542" s="4" t="s">
        <v>1692</v>
      </c>
      <c r="C542" s="4" t="s">
        <v>1701</v>
      </c>
      <c r="D542" s="4" t="s">
        <v>2139</v>
      </c>
      <c r="E542" s="4">
        <v>60</v>
      </c>
      <c r="F542" s="4">
        <v>60</v>
      </c>
    </row>
    <row r="543" spans="1:6" ht="15.6" x14ac:dyDescent="0.25">
      <c r="A543" s="7" t="s">
        <v>9</v>
      </c>
      <c r="B543" s="4" t="s">
        <v>1692</v>
      </c>
      <c r="C543" s="4" t="s">
        <v>2094</v>
      </c>
      <c r="D543" s="4" t="s">
        <v>2140</v>
      </c>
      <c r="E543" s="4">
        <v>60</v>
      </c>
      <c r="F543" s="4">
        <v>60</v>
      </c>
    </row>
    <row r="544" spans="1:6" ht="15.6" x14ac:dyDescent="0.25">
      <c r="A544" s="7" t="s">
        <v>9</v>
      </c>
      <c r="B544" s="4" t="s">
        <v>1685</v>
      </c>
      <c r="C544" s="4" t="s">
        <v>2141</v>
      </c>
      <c r="D544" s="4" t="s">
        <v>2142</v>
      </c>
      <c r="E544" s="4"/>
      <c r="F544" s="4"/>
    </row>
    <row r="545" spans="1:6" ht="15.6" x14ac:dyDescent="0.25">
      <c r="A545" s="7" t="s">
        <v>9</v>
      </c>
      <c r="B545" s="4" t="s">
        <v>2143</v>
      </c>
      <c r="C545" s="4" t="s">
        <v>2144</v>
      </c>
      <c r="D545" s="4" t="s">
        <v>2145</v>
      </c>
      <c r="E545" s="4">
        <v>80</v>
      </c>
      <c r="F545" s="4">
        <v>200</v>
      </c>
    </row>
    <row r="546" spans="1:6" ht="15.6" x14ac:dyDescent="0.25">
      <c r="A546" s="7" t="s">
        <v>9</v>
      </c>
      <c r="B546" s="4" t="s">
        <v>1685</v>
      </c>
      <c r="C546" s="4" t="s">
        <v>2146</v>
      </c>
      <c r="D546" s="4" t="s">
        <v>2147</v>
      </c>
      <c r="E546" s="4"/>
      <c r="F546" s="4"/>
    </row>
    <row r="547" spans="1:6" ht="15.6" x14ac:dyDescent="0.25">
      <c r="A547" s="7" t="s">
        <v>9</v>
      </c>
      <c r="B547" s="4" t="s">
        <v>1685</v>
      </c>
      <c r="C547" s="4" t="s">
        <v>2148</v>
      </c>
      <c r="D547" s="4" t="s">
        <v>2149</v>
      </c>
      <c r="E547" s="4"/>
      <c r="F547" s="4"/>
    </row>
    <row r="548" spans="1:6" ht="15.6" x14ac:dyDescent="0.25">
      <c r="A548" s="7" t="s">
        <v>9</v>
      </c>
      <c r="B548" s="4" t="s">
        <v>1378</v>
      </c>
      <c r="C548" s="4" t="s">
        <v>2150</v>
      </c>
      <c r="D548" s="4" t="s">
        <v>2151</v>
      </c>
      <c r="E548" s="4">
        <v>80</v>
      </c>
      <c r="F548" s="4">
        <v>280</v>
      </c>
    </row>
    <row r="549" spans="1:6" ht="15.6" x14ac:dyDescent="0.25">
      <c r="A549" s="7" t="s">
        <v>9</v>
      </c>
      <c r="B549" s="4" t="s">
        <v>1692</v>
      </c>
      <c r="C549" s="4" t="s">
        <v>2152</v>
      </c>
      <c r="D549" s="4" t="s">
        <v>2153</v>
      </c>
      <c r="E549" s="4">
        <v>60</v>
      </c>
      <c r="F549" s="4">
        <v>60</v>
      </c>
    </row>
    <row r="550" spans="1:6" ht="15.6" x14ac:dyDescent="0.25">
      <c r="A550" s="7" t="s">
        <v>9</v>
      </c>
      <c r="B550" s="4" t="s">
        <v>1692</v>
      </c>
      <c r="C550" s="4" t="s">
        <v>2092</v>
      </c>
      <c r="D550" s="4" t="s">
        <v>2154</v>
      </c>
      <c r="E550" s="4">
        <v>60</v>
      </c>
      <c r="F550" s="4">
        <v>60</v>
      </c>
    </row>
    <row r="551" spans="1:6" ht="15.6" x14ac:dyDescent="0.25">
      <c r="A551" s="7" t="s">
        <v>9</v>
      </c>
      <c r="B551" s="4" t="s">
        <v>1692</v>
      </c>
      <c r="C551" s="4" t="s">
        <v>2155</v>
      </c>
      <c r="D551" s="4" t="s">
        <v>2156</v>
      </c>
      <c r="E551" s="4">
        <v>60</v>
      </c>
      <c r="F551" s="4">
        <v>60</v>
      </c>
    </row>
    <row r="552" spans="1:6" ht="15.6" x14ac:dyDescent="0.25">
      <c r="A552" s="7" t="s">
        <v>9</v>
      </c>
      <c r="B552" s="4" t="s">
        <v>1692</v>
      </c>
      <c r="C552" s="4" t="s">
        <v>2239</v>
      </c>
      <c r="D552" s="4" t="s">
        <v>2240</v>
      </c>
      <c r="E552" s="4">
        <v>60</v>
      </c>
      <c r="F552" s="4">
        <v>60</v>
      </c>
    </row>
    <row r="553" spans="1:6" ht="15.6" x14ac:dyDescent="0.25">
      <c r="A553" s="7" t="s">
        <v>9</v>
      </c>
      <c r="B553" s="4" t="s">
        <v>2143</v>
      </c>
      <c r="C553" s="4" t="s">
        <v>2157</v>
      </c>
      <c r="D553" s="4" t="s">
        <v>2158</v>
      </c>
      <c r="E553" s="4">
        <v>80</v>
      </c>
      <c r="F553" s="4">
        <v>200</v>
      </c>
    </row>
    <row r="554" spans="1:6" ht="15.6" x14ac:dyDescent="0.25">
      <c r="A554" s="7" t="s">
        <v>9</v>
      </c>
      <c r="B554" s="4" t="s">
        <v>1713</v>
      </c>
      <c r="C554" s="4" t="s">
        <v>2159</v>
      </c>
      <c r="D554" s="4" t="s">
        <v>2160</v>
      </c>
      <c r="E554" s="4">
        <v>80</v>
      </c>
      <c r="F554" s="4">
        <v>100</v>
      </c>
    </row>
    <row r="555" spans="1:6" ht="15.6" x14ac:dyDescent="0.25">
      <c r="A555" s="7" t="s">
        <v>9</v>
      </c>
      <c r="B555" s="4" t="s">
        <v>1692</v>
      </c>
      <c r="C555" s="4" t="s">
        <v>2163</v>
      </c>
      <c r="D555" s="4" t="s">
        <v>2164</v>
      </c>
      <c r="E555" s="4">
        <v>60</v>
      </c>
      <c r="F555" s="4">
        <v>60</v>
      </c>
    </row>
    <row r="556" spans="1:6" ht="15.6" x14ac:dyDescent="0.25">
      <c r="A556" s="7" t="s">
        <v>9</v>
      </c>
      <c r="B556" s="4" t="s">
        <v>1713</v>
      </c>
      <c r="C556" s="4" t="s">
        <v>2159</v>
      </c>
      <c r="D556" s="4" t="s">
        <v>2160</v>
      </c>
      <c r="E556" s="4">
        <v>80</v>
      </c>
      <c r="F556" s="4">
        <v>100</v>
      </c>
    </row>
    <row r="557" spans="1:6" ht="15.6" x14ac:dyDescent="0.25">
      <c r="A557" s="7" t="s">
        <v>9</v>
      </c>
      <c r="B557" s="4" t="s">
        <v>1692</v>
      </c>
      <c r="C557" s="4" t="s">
        <v>2165</v>
      </c>
      <c r="D557" s="4" t="s">
        <v>2166</v>
      </c>
      <c r="E557" s="4">
        <v>60</v>
      </c>
      <c r="F557" s="4">
        <v>60</v>
      </c>
    </row>
    <row r="558" spans="1:6" ht="15.6" x14ac:dyDescent="0.25">
      <c r="A558" s="7" t="s">
        <v>9</v>
      </c>
      <c r="B558" s="4" t="s">
        <v>1692</v>
      </c>
      <c r="C558" s="4" t="s">
        <v>2172</v>
      </c>
      <c r="D558" s="4" t="s">
        <v>2173</v>
      </c>
      <c r="E558" s="4">
        <v>60</v>
      </c>
      <c r="F558" s="4">
        <v>60</v>
      </c>
    </row>
    <row r="559" spans="1:6" ht="15.6" x14ac:dyDescent="0.25">
      <c r="A559" s="7" t="s">
        <v>9</v>
      </c>
      <c r="B559" s="4" t="s">
        <v>1692</v>
      </c>
      <c r="C559" s="4" t="s">
        <v>2174</v>
      </c>
      <c r="D559" s="4" t="s">
        <v>2175</v>
      </c>
      <c r="E559" s="4">
        <v>60</v>
      </c>
      <c r="F559" s="4">
        <v>60</v>
      </c>
    </row>
    <row r="560" spans="1:6" ht="15.6" x14ac:dyDescent="0.25">
      <c r="A560" s="7" t="s">
        <v>9</v>
      </c>
      <c r="B560" s="4" t="s">
        <v>1692</v>
      </c>
      <c r="C560" s="4" t="s">
        <v>2167</v>
      </c>
      <c r="D560" s="4" t="s">
        <v>2168</v>
      </c>
      <c r="E560" s="4">
        <v>60</v>
      </c>
      <c r="F560" s="4">
        <v>60</v>
      </c>
    </row>
    <row r="561" spans="1:6" ht="15.6" x14ac:dyDescent="0.25">
      <c r="A561" s="7" t="s">
        <v>9</v>
      </c>
      <c r="B561" s="4" t="s">
        <v>1692</v>
      </c>
      <c r="C561" s="4" t="s">
        <v>2117</v>
      </c>
      <c r="D561" s="4" t="s">
        <v>2169</v>
      </c>
      <c r="E561" s="4">
        <v>60</v>
      </c>
      <c r="F561" s="4">
        <v>60</v>
      </c>
    </row>
    <row r="562" spans="1:6" ht="15.6" x14ac:dyDescent="0.25">
      <c r="A562" s="7" t="s">
        <v>9</v>
      </c>
      <c r="B562" s="4" t="s">
        <v>1713</v>
      </c>
      <c r="C562" s="4" t="s">
        <v>2170</v>
      </c>
      <c r="D562" s="4" t="s">
        <v>2171</v>
      </c>
      <c r="E562" s="4">
        <v>80</v>
      </c>
      <c r="F562" s="4">
        <v>100</v>
      </c>
    </row>
    <row r="563" spans="1:6" ht="15.6" x14ac:dyDescent="0.25">
      <c r="A563" s="7" t="s">
        <v>9</v>
      </c>
      <c r="B563" s="4" t="s">
        <v>1692</v>
      </c>
      <c r="C563" s="4" t="s">
        <v>2176</v>
      </c>
      <c r="D563" s="4" t="s">
        <v>2177</v>
      </c>
      <c r="E563" s="4">
        <v>60</v>
      </c>
      <c r="F563" s="4">
        <v>60</v>
      </c>
    </row>
    <row r="564" spans="1:6" ht="15.6" x14ac:dyDescent="0.25">
      <c r="A564" s="7" t="s">
        <v>9</v>
      </c>
      <c r="B564" s="4" t="s">
        <v>1692</v>
      </c>
      <c r="C564" s="4" t="s">
        <v>2178</v>
      </c>
      <c r="D564" s="4" t="s">
        <v>2179</v>
      </c>
      <c r="E564" s="4">
        <v>60</v>
      </c>
      <c r="F564" s="4">
        <v>60</v>
      </c>
    </row>
    <row r="565" spans="1:6" ht="15.6" x14ac:dyDescent="0.25">
      <c r="A565" s="7" t="s">
        <v>9</v>
      </c>
      <c r="B565" s="4" t="s">
        <v>1713</v>
      </c>
      <c r="C565" s="4" t="s">
        <v>2180</v>
      </c>
      <c r="D565" s="4" t="s">
        <v>2181</v>
      </c>
      <c r="E565" s="4">
        <v>80</v>
      </c>
      <c r="F565" s="4">
        <v>100</v>
      </c>
    </row>
    <row r="566" spans="1:6" ht="15.6" x14ac:dyDescent="0.25">
      <c r="A566" s="7" t="s">
        <v>9</v>
      </c>
      <c r="B566" s="4" t="s">
        <v>1692</v>
      </c>
      <c r="C566" s="4" t="s">
        <v>2082</v>
      </c>
      <c r="D566" s="4" t="s">
        <v>2182</v>
      </c>
      <c r="E566" s="4">
        <v>60</v>
      </c>
      <c r="F566" s="4">
        <v>60</v>
      </c>
    </row>
    <row r="567" spans="1:6" ht="15.6" x14ac:dyDescent="0.25">
      <c r="A567" s="7" t="s">
        <v>9</v>
      </c>
      <c r="B567" s="4" t="s">
        <v>1378</v>
      </c>
      <c r="C567" s="4" t="s">
        <v>2183</v>
      </c>
      <c r="D567" s="4" t="s">
        <v>2184</v>
      </c>
      <c r="E567" s="4">
        <v>80</v>
      </c>
      <c r="F567" s="4">
        <v>380</v>
      </c>
    </row>
    <row r="568" spans="1:6" ht="15.6" x14ac:dyDescent="0.25">
      <c r="A568" s="7" t="s">
        <v>9</v>
      </c>
      <c r="B568" s="4" t="s">
        <v>1692</v>
      </c>
      <c r="C568" s="4" t="s">
        <v>2152</v>
      </c>
      <c r="D568" s="4" t="s">
        <v>2185</v>
      </c>
      <c r="E568" s="4">
        <v>60</v>
      </c>
      <c r="F568" s="4">
        <v>60</v>
      </c>
    </row>
    <row r="569" spans="1:6" ht="15.6" x14ac:dyDescent="0.25">
      <c r="A569" s="7" t="s">
        <v>9</v>
      </c>
      <c r="B569" s="4" t="s">
        <v>1907</v>
      </c>
      <c r="C569" s="4" t="s">
        <v>2241</v>
      </c>
      <c r="D569" s="4" t="s">
        <v>2242</v>
      </c>
      <c r="E569" s="4">
        <v>188</v>
      </c>
      <c r="F569" s="4">
        <v>299</v>
      </c>
    </row>
    <row r="570" spans="1:6" ht="15.6" x14ac:dyDescent="0.25">
      <c r="A570" s="7" t="s">
        <v>9</v>
      </c>
      <c r="B570" s="4" t="s">
        <v>1885</v>
      </c>
      <c r="C570" s="4" t="s">
        <v>2243</v>
      </c>
      <c r="D570" s="4" t="s">
        <v>2244</v>
      </c>
      <c r="E570" s="4">
        <v>50</v>
      </c>
      <c r="F570" s="4">
        <v>380</v>
      </c>
    </row>
    <row r="571" spans="1:6" ht="15.6" x14ac:dyDescent="0.25">
      <c r="A571" s="7" t="s">
        <v>9</v>
      </c>
      <c r="B571" s="4" t="s">
        <v>1341</v>
      </c>
      <c r="C571" s="4" t="s">
        <v>2186</v>
      </c>
      <c r="D571" s="4" t="s">
        <v>2187</v>
      </c>
      <c r="E571" s="4">
        <v>80</v>
      </c>
      <c r="F571" s="4">
        <v>200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8</v>
      </c>
      <c r="B2" s="4" t="s">
        <v>5857</v>
      </c>
      <c r="C2" s="4" t="s">
        <v>5858</v>
      </c>
      <c r="D2" s="4" t="s">
        <v>5859</v>
      </c>
      <c r="E2" s="4">
        <v>180</v>
      </c>
      <c r="F2" s="4">
        <v>1080</v>
      </c>
    </row>
    <row r="3" spans="1:6" ht="15.6" x14ac:dyDescent="0.25">
      <c r="A3" s="7" t="s">
        <v>8</v>
      </c>
      <c r="B3" s="4" t="s">
        <v>5857</v>
      </c>
      <c r="C3" s="4" t="s">
        <v>5860</v>
      </c>
      <c r="D3" s="4" t="s">
        <v>5861</v>
      </c>
      <c r="E3" s="4">
        <v>100</v>
      </c>
      <c r="F3" s="4">
        <v>280</v>
      </c>
    </row>
    <row r="4" spans="1:6" ht="15.6" x14ac:dyDescent="0.25">
      <c r="A4" s="7" t="s">
        <v>8</v>
      </c>
      <c r="B4" s="4" t="s">
        <v>5857</v>
      </c>
      <c r="C4" s="4" t="s">
        <v>4849</v>
      </c>
      <c r="D4" s="4" t="s">
        <v>5862</v>
      </c>
      <c r="E4" s="4">
        <v>50</v>
      </c>
      <c r="F4" s="4">
        <v>220</v>
      </c>
    </row>
    <row r="5" spans="1:6" ht="15.6" x14ac:dyDescent="0.25">
      <c r="A5" s="7" t="s">
        <v>8</v>
      </c>
      <c r="B5" s="4" t="s">
        <v>5863</v>
      </c>
      <c r="C5" s="4" t="s">
        <v>5864</v>
      </c>
      <c r="D5" s="4" t="s">
        <v>5865</v>
      </c>
      <c r="E5" s="4">
        <v>10</v>
      </c>
      <c r="F5" s="4">
        <v>20</v>
      </c>
    </row>
    <row r="6" spans="1:6" ht="15.6" x14ac:dyDescent="0.25">
      <c r="A6" s="7" t="s">
        <v>14</v>
      </c>
      <c r="B6" s="4" t="s">
        <v>5857</v>
      </c>
      <c r="C6" s="4" t="s">
        <v>5866</v>
      </c>
      <c r="D6" s="4" t="s">
        <v>5867</v>
      </c>
      <c r="E6" s="4">
        <v>100</v>
      </c>
      <c r="F6" s="4">
        <v>380</v>
      </c>
    </row>
    <row r="7" spans="1:6" ht="15.6" x14ac:dyDescent="0.25">
      <c r="A7" s="7" t="s">
        <v>14</v>
      </c>
      <c r="B7" s="4" t="s">
        <v>5857</v>
      </c>
      <c r="C7" s="4" t="s">
        <v>3931</v>
      </c>
      <c r="D7" s="4" t="s">
        <v>5868</v>
      </c>
      <c r="E7" s="4">
        <v>160</v>
      </c>
      <c r="F7" s="4">
        <v>720</v>
      </c>
    </row>
    <row r="8" spans="1:6" ht="15.6" x14ac:dyDescent="0.25">
      <c r="A8" s="7" t="s">
        <v>14</v>
      </c>
      <c r="B8" s="4" t="s">
        <v>5863</v>
      </c>
      <c r="C8" s="4" t="s">
        <v>5869</v>
      </c>
      <c r="D8" s="4" t="s">
        <v>5870</v>
      </c>
      <c r="E8" s="4">
        <v>30</v>
      </c>
      <c r="F8" s="4">
        <v>60</v>
      </c>
    </row>
    <row r="9" spans="1:6" ht="15.6" x14ac:dyDescent="0.25">
      <c r="A9" s="7" t="s">
        <v>14</v>
      </c>
      <c r="B9" s="4" t="s">
        <v>5857</v>
      </c>
      <c r="C9" s="4" t="s">
        <v>4849</v>
      </c>
      <c r="D9" s="4" t="s">
        <v>5862</v>
      </c>
      <c r="E9" s="4">
        <v>50</v>
      </c>
      <c r="F9" s="4">
        <v>220</v>
      </c>
    </row>
    <row r="10" spans="1:6" ht="15.6" x14ac:dyDescent="0.25">
      <c r="A10" s="7" t="s">
        <v>14</v>
      </c>
      <c r="B10" s="4" t="s">
        <v>5871</v>
      </c>
      <c r="C10" s="4" t="s">
        <v>4754</v>
      </c>
      <c r="D10" s="4" t="s">
        <v>5872</v>
      </c>
      <c r="E10" s="4">
        <v>60</v>
      </c>
      <c r="F10" s="4">
        <v>599</v>
      </c>
    </row>
    <row r="11" spans="1:6" ht="15.6" x14ac:dyDescent="0.25">
      <c r="A11" s="7" t="s">
        <v>9</v>
      </c>
      <c r="B11" s="4" t="s">
        <v>5857</v>
      </c>
      <c r="C11" s="4" t="s">
        <v>5866</v>
      </c>
      <c r="D11" s="4" t="s">
        <v>5867</v>
      </c>
      <c r="E11" s="4">
        <v>100</v>
      </c>
      <c r="F11" s="4">
        <v>380</v>
      </c>
    </row>
    <row r="12" spans="1:6" ht="15.6" x14ac:dyDescent="0.25">
      <c r="A12" s="7" t="s">
        <v>9</v>
      </c>
      <c r="B12" s="4" t="s">
        <v>5873</v>
      </c>
      <c r="C12" s="4" t="s">
        <v>5874</v>
      </c>
      <c r="D12" s="4" t="s">
        <v>5875</v>
      </c>
      <c r="E12" s="4">
        <v>50</v>
      </c>
      <c r="F12" s="4">
        <v>120</v>
      </c>
    </row>
    <row r="13" spans="1:6" ht="15.6" x14ac:dyDescent="0.25">
      <c r="A13" s="7" t="s">
        <v>9</v>
      </c>
      <c r="B13" s="4" t="s">
        <v>5857</v>
      </c>
      <c r="C13" s="4" t="s">
        <v>5876</v>
      </c>
      <c r="D13" s="4" t="s">
        <v>5877</v>
      </c>
      <c r="E13" s="4">
        <v>80</v>
      </c>
      <c r="F13" s="4">
        <v>520</v>
      </c>
    </row>
    <row r="14" spans="1:6" ht="15.6" x14ac:dyDescent="0.25">
      <c r="A14" s="7" t="s">
        <v>9</v>
      </c>
      <c r="B14" s="4" t="s">
        <v>5857</v>
      </c>
      <c r="C14" s="4" t="s">
        <v>3931</v>
      </c>
      <c r="D14" s="4" t="s">
        <v>5868</v>
      </c>
      <c r="E14" s="4">
        <v>160</v>
      </c>
      <c r="F14" s="4">
        <v>720</v>
      </c>
    </row>
    <row r="15" spans="1:6" ht="15.6" x14ac:dyDescent="0.25">
      <c r="A15" s="7" t="s">
        <v>9</v>
      </c>
      <c r="B15" s="4" t="s">
        <v>5863</v>
      </c>
      <c r="C15" s="4" t="s">
        <v>5869</v>
      </c>
      <c r="D15" s="4" t="s">
        <v>5870</v>
      </c>
      <c r="E15" s="4">
        <v>30</v>
      </c>
      <c r="F15" s="4">
        <v>60</v>
      </c>
    </row>
    <row r="16" spans="1:6" ht="15.6" x14ac:dyDescent="0.25">
      <c r="A16" s="7" t="s">
        <v>9</v>
      </c>
      <c r="B16" s="4" t="s">
        <v>5871</v>
      </c>
      <c r="C16" s="4" t="s">
        <v>4754</v>
      </c>
      <c r="D16" s="4" t="s">
        <v>5872</v>
      </c>
      <c r="E16" s="4">
        <v>60</v>
      </c>
      <c r="F16" s="4">
        <v>599</v>
      </c>
    </row>
    <row r="17" spans="1:6" ht="15.6" x14ac:dyDescent="0.25">
      <c r="A17" s="7" t="s">
        <v>9</v>
      </c>
      <c r="B17" s="4" t="s">
        <v>5873</v>
      </c>
      <c r="C17" s="4" t="s">
        <v>5878</v>
      </c>
      <c r="D17" s="4" t="s">
        <v>5879</v>
      </c>
      <c r="E17" s="4">
        <v>50</v>
      </c>
      <c r="F17" s="4">
        <v>120</v>
      </c>
    </row>
    <row r="18" spans="1:6" ht="15.6" x14ac:dyDescent="0.25">
      <c r="A18" s="7" t="s">
        <v>11</v>
      </c>
      <c r="B18" s="4" t="s">
        <v>5857</v>
      </c>
      <c r="C18" s="4" t="s">
        <v>5880</v>
      </c>
      <c r="D18" s="4" t="s">
        <v>5881</v>
      </c>
      <c r="E18" s="4">
        <v>50</v>
      </c>
      <c r="F18" s="4">
        <v>380</v>
      </c>
    </row>
    <row r="19" spans="1:6" ht="15.6" x14ac:dyDescent="0.25">
      <c r="A19" s="7" t="s">
        <v>11</v>
      </c>
      <c r="B19" s="4" t="s">
        <v>5873</v>
      </c>
      <c r="C19" s="4" t="s">
        <v>5882</v>
      </c>
      <c r="D19" s="4" t="s">
        <v>5883</v>
      </c>
      <c r="E19" s="4">
        <v>50</v>
      </c>
      <c r="F19" s="4">
        <v>120</v>
      </c>
    </row>
    <row r="20" spans="1:6" ht="15.6" x14ac:dyDescent="0.25">
      <c r="A20" s="7" t="s">
        <v>11</v>
      </c>
      <c r="B20" s="4" t="s">
        <v>5857</v>
      </c>
      <c r="C20" s="4" t="s">
        <v>5884</v>
      </c>
      <c r="D20" s="4" t="s">
        <v>5885</v>
      </c>
      <c r="E20" s="4">
        <v>50</v>
      </c>
      <c r="F20" s="4">
        <v>380</v>
      </c>
    </row>
    <row r="21" spans="1:6" ht="15.6" x14ac:dyDescent="0.25">
      <c r="A21" s="7" t="s">
        <v>11</v>
      </c>
      <c r="B21" s="4" t="s">
        <v>5857</v>
      </c>
      <c r="C21" s="4" t="s">
        <v>5886</v>
      </c>
      <c r="D21" s="4" t="s">
        <v>5887</v>
      </c>
      <c r="E21" s="4">
        <v>50</v>
      </c>
      <c r="F21" s="4">
        <v>380</v>
      </c>
    </row>
    <row r="22" spans="1:6" ht="15.6" x14ac:dyDescent="0.25">
      <c r="A22" s="7" t="s">
        <v>11</v>
      </c>
      <c r="B22" s="4" t="s">
        <v>5863</v>
      </c>
      <c r="C22" s="4" t="s">
        <v>5888</v>
      </c>
      <c r="D22" s="4" t="s">
        <v>5889</v>
      </c>
      <c r="E22" s="4">
        <v>10</v>
      </c>
      <c r="F22" s="4">
        <v>20</v>
      </c>
    </row>
    <row r="23" spans="1:6" ht="15.6" x14ac:dyDescent="0.25">
      <c r="A23" s="7" t="s">
        <v>11</v>
      </c>
      <c r="B23" s="4" t="s">
        <v>5857</v>
      </c>
      <c r="C23" s="4" t="s">
        <v>5890</v>
      </c>
      <c r="D23" s="4" t="s">
        <v>5891</v>
      </c>
      <c r="E23" s="4">
        <v>50</v>
      </c>
      <c r="F23" s="4">
        <v>380</v>
      </c>
    </row>
    <row r="24" spans="1:6" ht="15.6" x14ac:dyDescent="0.25">
      <c r="A24" s="7" t="s">
        <v>12</v>
      </c>
      <c r="B24" s="4" t="s">
        <v>5892</v>
      </c>
      <c r="C24" s="4" t="s">
        <v>5893</v>
      </c>
      <c r="D24" s="4" t="s">
        <v>5894</v>
      </c>
      <c r="E24" s="4">
        <v>40</v>
      </c>
      <c r="F24" s="4">
        <v>40</v>
      </c>
    </row>
    <row r="25" spans="1:6" ht="15.6" x14ac:dyDescent="0.25">
      <c r="A25" s="7" t="s">
        <v>12</v>
      </c>
      <c r="B25" s="4" t="s">
        <v>5892</v>
      </c>
      <c r="C25" s="4" t="s">
        <v>5895</v>
      </c>
      <c r="D25" s="4" t="s">
        <v>5896</v>
      </c>
      <c r="E25" s="4">
        <v>400</v>
      </c>
      <c r="F25" s="4">
        <v>400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9</v>
      </c>
      <c r="B2" s="4" t="s">
        <v>5897</v>
      </c>
      <c r="C2" s="4" t="s">
        <v>2194</v>
      </c>
      <c r="D2" s="4" t="s">
        <v>5898</v>
      </c>
      <c r="E2" s="4">
        <v>100</v>
      </c>
      <c r="F2" s="4">
        <v>880</v>
      </c>
    </row>
    <row r="3" spans="1:6" ht="15.6" x14ac:dyDescent="0.25">
      <c r="A3" s="7" t="s">
        <v>9</v>
      </c>
      <c r="B3" s="4" t="s">
        <v>5897</v>
      </c>
      <c r="C3" s="4" t="s">
        <v>5899</v>
      </c>
      <c r="D3" s="4" t="s">
        <v>5900</v>
      </c>
      <c r="E3" s="4">
        <v>120</v>
      </c>
      <c r="F3" s="4">
        <v>690</v>
      </c>
    </row>
    <row r="4" spans="1:6" ht="15.6" x14ac:dyDescent="0.25">
      <c r="A4" s="7" t="s">
        <v>11</v>
      </c>
      <c r="B4" s="4" t="s">
        <v>5901</v>
      </c>
      <c r="C4" s="4" t="s">
        <v>5902</v>
      </c>
      <c r="D4" s="4" t="s">
        <v>5903</v>
      </c>
      <c r="E4" s="4">
        <v>30</v>
      </c>
      <c r="F4" s="4">
        <v>180</v>
      </c>
    </row>
    <row r="5" spans="1:6" ht="15.6" x14ac:dyDescent="0.25">
      <c r="A5" s="7" t="s">
        <v>11</v>
      </c>
      <c r="B5" s="4" t="s">
        <v>5904</v>
      </c>
      <c r="C5" s="4" t="s">
        <v>5905</v>
      </c>
      <c r="D5" s="4" t="s">
        <v>5906</v>
      </c>
      <c r="E5" s="4">
        <v>30</v>
      </c>
      <c r="F5" s="4">
        <v>280</v>
      </c>
    </row>
    <row r="6" spans="1:6" ht="15.6" x14ac:dyDescent="0.25">
      <c r="A6" s="7" t="s">
        <v>11</v>
      </c>
      <c r="B6" s="4" t="s">
        <v>5907</v>
      </c>
      <c r="C6" s="4" t="s">
        <v>5908</v>
      </c>
      <c r="D6" s="4" t="s">
        <v>5909</v>
      </c>
      <c r="E6" s="4">
        <v>30</v>
      </c>
      <c r="F6" s="4">
        <v>90</v>
      </c>
    </row>
    <row r="7" spans="1:6" ht="15.6" x14ac:dyDescent="0.25">
      <c r="A7" s="7" t="s">
        <v>11</v>
      </c>
      <c r="B7" s="4" t="s">
        <v>5910</v>
      </c>
      <c r="C7" s="4" t="s">
        <v>5911</v>
      </c>
      <c r="D7" s="4" t="s">
        <v>5912</v>
      </c>
      <c r="E7" s="4">
        <v>0</v>
      </c>
      <c r="F7" s="4">
        <v>180</v>
      </c>
    </row>
    <row r="8" spans="1:6" ht="15.6" x14ac:dyDescent="0.25">
      <c r="A8" s="7" t="s">
        <v>8</v>
      </c>
      <c r="B8" s="4" t="s">
        <v>5913</v>
      </c>
      <c r="C8" s="4" t="s">
        <v>5914</v>
      </c>
      <c r="D8" s="4" t="s">
        <v>5915</v>
      </c>
      <c r="E8" s="4">
        <v>80</v>
      </c>
      <c r="F8" s="4">
        <v>380</v>
      </c>
    </row>
    <row r="9" spans="1:6" ht="15.6" x14ac:dyDescent="0.25">
      <c r="A9" s="7" t="s">
        <v>8</v>
      </c>
      <c r="B9" s="4" t="s">
        <v>5913</v>
      </c>
      <c r="C9" s="4" t="s">
        <v>5916</v>
      </c>
      <c r="D9" s="4" t="s">
        <v>5917</v>
      </c>
      <c r="E9" s="4">
        <v>80</v>
      </c>
      <c r="F9" s="4">
        <v>380</v>
      </c>
    </row>
    <row r="10" spans="1:6" ht="15.6" x14ac:dyDescent="0.25">
      <c r="A10" s="7" t="s">
        <v>8</v>
      </c>
      <c r="B10" s="4" t="s">
        <v>5897</v>
      </c>
      <c r="C10" s="4" t="s">
        <v>5918</v>
      </c>
      <c r="D10" s="4" t="s">
        <v>5919</v>
      </c>
      <c r="E10" s="4">
        <v>100</v>
      </c>
      <c r="F10" s="4">
        <v>680</v>
      </c>
    </row>
    <row r="11" spans="1:6" ht="15.6" x14ac:dyDescent="0.25">
      <c r="A11" s="7" t="s">
        <v>8</v>
      </c>
      <c r="B11" s="4" t="s">
        <v>5897</v>
      </c>
      <c r="C11" s="4" t="s">
        <v>5920</v>
      </c>
      <c r="D11" s="4" t="s">
        <v>5921</v>
      </c>
      <c r="E11" s="4">
        <v>50</v>
      </c>
      <c r="F11" s="4">
        <v>220</v>
      </c>
    </row>
    <row r="12" spans="1:6" ht="15.6" x14ac:dyDescent="0.25">
      <c r="A12" s="7" t="s">
        <v>8</v>
      </c>
      <c r="B12" s="4" t="s">
        <v>5913</v>
      </c>
      <c r="C12" s="4" t="s">
        <v>5922</v>
      </c>
      <c r="D12" s="4" t="s">
        <v>5923</v>
      </c>
      <c r="E12" s="4">
        <v>50</v>
      </c>
      <c r="F12" s="4">
        <v>280</v>
      </c>
    </row>
    <row r="13" spans="1:6" ht="15.6" x14ac:dyDescent="0.25">
      <c r="A13" s="7" t="s">
        <v>8</v>
      </c>
      <c r="B13" s="4" t="s">
        <v>5910</v>
      </c>
      <c r="C13" s="4" t="s">
        <v>5924</v>
      </c>
      <c r="D13" s="4" t="s">
        <v>5925</v>
      </c>
      <c r="E13" s="4">
        <v>50</v>
      </c>
      <c r="F13" s="4">
        <v>100</v>
      </c>
    </row>
    <row r="14" spans="1:6" ht="15.6" x14ac:dyDescent="0.25">
      <c r="A14" s="7" t="s">
        <v>8</v>
      </c>
      <c r="B14" s="4" t="s">
        <v>5913</v>
      </c>
      <c r="C14" s="4" t="s">
        <v>5926</v>
      </c>
      <c r="D14" s="4" t="s">
        <v>5927</v>
      </c>
      <c r="E14" s="4">
        <v>50</v>
      </c>
      <c r="F14" s="4">
        <v>280</v>
      </c>
    </row>
    <row r="15" spans="1:6" ht="15.6" x14ac:dyDescent="0.25">
      <c r="A15" s="7" t="s">
        <v>8</v>
      </c>
      <c r="B15" s="4" t="s">
        <v>5913</v>
      </c>
      <c r="C15" s="4" t="s">
        <v>5928</v>
      </c>
      <c r="D15" s="4" t="s">
        <v>5929</v>
      </c>
      <c r="E15" s="4">
        <v>80</v>
      </c>
      <c r="F15" s="4">
        <v>380</v>
      </c>
    </row>
    <row r="16" spans="1:6" ht="15.6" x14ac:dyDescent="0.25">
      <c r="A16" s="7" t="s">
        <v>8</v>
      </c>
      <c r="B16" s="4" t="s">
        <v>5913</v>
      </c>
      <c r="C16" s="4" t="s">
        <v>5930</v>
      </c>
      <c r="D16" s="4" t="s">
        <v>5931</v>
      </c>
      <c r="E16" s="4">
        <v>50</v>
      </c>
      <c r="F16" s="4">
        <v>280</v>
      </c>
    </row>
    <row r="17" spans="1:6" ht="15.6" x14ac:dyDescent="0.25">
      <c r="A17" s="7" t="s">
        <v>8</v>
      </c>
      <c r="B17" s="4" t="s">
        <v>5913</v>
      </c>
      <c r="C17" s="4" t="s">
        <v>5932</v>
      </c>
      <c r="D17" s="4" t="s">
        <v>5933</v>
      </c>
      <c r="E17" s="4">
        <v>50</v>
      </c>
      <c r="F17" s="4">
        <v>280</v>
      </c>
    </row>
    <row r="18" spans="1:6" ht="15.6" x14ac:dyDescent="0.25">
      <c r="A18" s="7" t="s">
        <v>14</v>
      </c>
      <c r="B18" s="4" t="s">
        <v>5897</v>
      </c>
      <c r="C18" s="4" t="s">
        <v>5899</v>
      </c>
      <c r="D18" s="4" t="s">
        <v>5900</v>
      </c>
      <c r="E18" s="4">
        <v>120</v>
      </c>
      <c r="F18" s="4">
        <v>690</v>
      </c>
    </row>
    <row r="19" spans="1:6" ht="15.6" x14ac:dyDescent="0.25">
      <c r="A19" s="7" t="s">
        <v>14</v>
      </c>
      <c r="B19" s="4" t="s">
        <v>5897</v>
      </c>
      <c r="C19" s="4" t="s">
        <v>5920</v>
      </c>
      <c r="D19" s="4" t="s">
        <v>5921</v>
      </c>
      <c r="E19" s="4">
        <v>50</v>
      </c>
      <c r="F19" s="4">
        <v>220</v>
      </c>
    </row>
    <row r="20" spans="1:6" ht="15.6" x14ac:dyDescent="0.25">
      <c r="A20" s="7" t="s">
        <v>3</v>
      </c>
      <c r="B20" s="4" t="s">
        <v>5934</v>
      </c>
      <c r="C20" s="4" t="s">
        <v>5935</v>
      </c>
      <c r="D20" s="4" t="s">
        <v>5936</v>
      </c>
      <c r="E20" s="4">
        <v>380</v>
      </c>
      <c r="F20" s="4">
        <v>1280</v>
      </c>
    </row>
    <row r="21" spans="1:6" ht="15.6" x14ac:dyDescent="0.25">
      <c r="A21" s="7" t="s">
        <v>3</v>
      </c>
      <c r="B21" s="4" t="s">
        <v>5937</v>
      </c>
      <c r="C21" s="4" t="s">
        <v>5938</v>
      </c>
      <c r="D21" s="4" t="s">
        <v>5939</v>
      </c>
      <c r="E21" s="4">
        <v>380</v>
      </c>
      <c r="F21" s="4">
        <v>1280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5940</v>
      </c>
      <c r="C2" s="4" t="s">
        <v>5941</v>
      </c>
      <c r="D2" s="4" t="s">
        <v>5942</v>
      </c>
      <c r="E2" s="4">
        <v>188</v>
      </c>
      <c r="F2" s="4">
        <v>1088</v>
      </c>
    </row>
    <row r="3" spans="1:6" ht="15.6" x14ac:dyDescent="0.25">
      <c r="A3" s="7" t="s">
        <v>11</v>
      </c>
      <c r="B3" s="4" t="s">
        <v>5943</v>
      </c>
      <c r="C3" s="4" t="s">
        <v>5944</v>
      </c>
      <c r="D3" s="4" t="s">
        <v>5945</v>
      </c>
      <c r="E3" s="4">
        <v>80</v>
      </c>
      <c r="F3" s="4">
        <v>480</v>
      </c>
    </row>
    <row r="4" spans="1:6" ht="15.6" x14ac:dyDescent="0.25">
      <c r="A4" s="7" t="s">
        <v>8</v>
      </c>
      <c r="B4" s="4" t="s">
        <v>5946</v>
      </c>
      <c r="C4" s="4" t="s">
        <v>5947</v>
      </c>
      <c r="D4" s="4" t="s">
        <v>5948</v>
      </c>
      <c r="E4" s="4">
        <v>100</v>
      </c>
      <c r="F4" s="4">
        <v>430</v>
      </c>
    </row>
    <row r="5" spans="1:6" ht="15.6" x14ac:dyDescent="0.25">
      <c r="A5" s="7" t="s">
        <v>8</v>
      </c>
      <c r="B5" s="4" t="s">
        <v>5949</v>
      </c>
      <c r="C5" s="4" t="s">
        <v>5950</v>
      </c>
      <c r="D5" s="4" t="s">
        <v>5951</v>
      </c>
      <c r="E5" s="4">
        <v>30</v>
      </c>
      <c r="F5" s="4">
        <v>100</v>
      </c>
    </row>
    <row r="6" spans="1:6" ht="15.6" x14ac:dyDescent="0.25">
      <c r="A6" s="7" t="s">
        <v>8</v>
      </c>
      <c r="B6" s="4" t="s">
        <v>5949</v>
      </c>
      <c r="C6" s="4" t="s">
        <v>5952</v>
      </c>
      <c r="D6" s="4" t="s">
        <v>5953</v>
      </c>
      <c r="E6" s="4">
        <v>30</v>
      </c>
      <c r="F6" s="4">
        <v>100</v>
      </c>
    </row>
    <row r="7" spans="1:6" ht="15.6" x14ac:dyDescent="0.25">
      <c r="A7" s="7" t="s">
        <v>13</v>
      </c>
      <c r="B7" s="4" t="s">
        <v>5954</v>
      </c>
      <c r="C7" s="4" t="s">
        <v>5955</v>
      </c>
      <c r="D7" s="4" t="s">
        <v>5956</v>
      </c>
      <c r="E7" s="4">
        <v>28</v>
      </c>
      <c r="F7" s="4">
        <v>28</v>
      </c>
    </row>
    <row r="8" spans="1:6" ht="15.6" x14ac:dyDescent="0.25">
      <c r="A8" s="7" t="s">
        <v>3</v>
      </c>
      <c r="B8" s="4" t="s">
        <v>5957</v>
      </c>
      <c r="C8" s="4" t="s">
        <v>5958</v>
      </c>
      <c r="D8" s="4" t="s">
        <v>5959</v>
      </c>
      <c r="E8" s="4">
        <v>255</v>
      </c>
      <c r="F8" s="4">
        <v>1255</v>
      </c>
    </row>
    <row r="9" spans="1:6" ht="15.6" x14ac:dyDescent="0.25">
      <c r="A9" s="7" t="s">
        <v>3</v>
      </c>
      <c r="B9" s="4" t="s">
        <v>5940</v>
      </c>
      <c r="C9" s="4" t="s">
        <v>5960</v>
      </c>
      <c r="D9" s="4" t="s">
        <v>5961</v>
      </c>
      <c r="E9" s="4">
        <v>280</v>
      </c>
      <c r="F9" s="4">
        <v>1280</v>
      </c>
    </row>
    <row r="10" spans="1:6" ht="15.6" x14ac:dyDescent="0.25">
      <c r="A10" s="7" t="s">
        <v>3</v>
      </c>
      <c r="B10" s="4" t="s">
        <v>5962</v>
      </c>
      <c r="C10" s="4" t="s">
        <v>5963</v>
      </c>
      <c r="D10" s="4" t="s">
        <v>5964</v>
      </c>
      <c r="E10" s="4">
        <v>100</v>
      </c>
      <c r="F10" s="4">
        <v>380</v>
      </c>
    </row>
    <row r="11" spans="1:6" ht="15.6" x14ac:dyDescent="0.25">
      <c r="A11" s="7" t="s">
        <v>3</v>
      </c>
      <c r="B11" s="4" t="s">
        <v>5940</v>
      </c>
      <c r="C11" s="4" t="s">
        <v>5965</v>
      </c>
      <c r="D11" s="4" t="s">
        <v>5966</v>
      </c>
      <c r="E11" s="4"/>
      <c r="F11" s="4"/>
    </row>
    <row r="12" spans="1:6" ht="15.6" x14ac:dyDescent="0.25">
      <c r="A12" s="7" t="s">
        <v>14</v>
      </c>
      <c r="B12" s="4" t="s">
        <v>5967</v>
      </c>
      <c r="C12" s="4" t="s">
        <v>5968</v>
      </c>
      <c r="D12" s="4" t="s">
        <v>5969</v>
      </c>
      <c r="E12" s="4">
        <v>120</v>
      </c>
      <c r="F12" s="4">
        <v>690</v>
      </c>
    </row>
    <row r="13" spans="1:6" ht="15.6" x14ac:dyDescent="0.25">
      <c r="A13" s="7" t="s">
        <v>9</v>
      </c>
      <c r="B13" s="4" t="s">
        <v>5967</v>
      </c>
      <c r="C13" s="4" t="s">
        <v>5970</v>
      </c>
      <c r="D13" s="4" t="s">
        <v>5971</v>
      </c>
      <c r="E13" s="4">
        <v>180</v>
      </c>
      <c r="F13" s="4">
        <v>1000</v>
      </c>
    </row>
    <row r="14" spans="1:6" ht="15.6" x14ac:dyDescent="0.25">
      <c r="A14" s="7" t="s">
        <v>9</v>
      </c>
      <c r="B14" s="4" t="s">
        <v>5967</v>
      </c>
      <c r="C14" s="4" t="s">
        <v>5972</v>
      </c>
      <c r="D14" s="4" t="s">
        <v>5973</v>
      </c>
      <c r="E14" s="4">
        <v>180</v>
      </c>
      <c r="F14" s="4">
        <v>1000</v>
      </c>
    </row>
    <row r="15" spans="1:6" ht="15.6" x14ac:dyDescent="0.25">
      <c r="A15" s="7" t="s">
        <v>9</v>
      </c>
      <c r="B15" s="4" t="s">
        <v>5962</v>
      </c>
      <c r="C15" s="4" t="s">
        <v>1919</v>
      </c>
      <c r="D15" s="4" t="s">
        <v>5974</v>
      </c>
      <c r="E15" s="4">
        <v>100</v>
      </c>
      <c r="F15" s="4">
        <v>380</v>
      </c>
    </row>
    <row r="16" spans="1:6" ht="15.6" x14ac:dyDescent="0.25">
      <c r="A16" s="7" t="s">
        <v>9</v>
      </c>
      <c r="B16" s="4" t="s">
        <v>5967</v>
      </c>
      <c r="C16" s="4" t="s">
        <v>5968</v>
      </c>
      <c r="D16" s="4" t="s">
        <v>5969</v>
      </c>
      <c r="E16" s="4">
        <v>120</v>
      </c>
      <c r="F16" s="4">
        <v>690</v>
      </c>
    </row>
    <row r="17" spans="1:6" ht="15.6" x14ac:dyDescent="0.25">
      <c r="A17" s="7" t="s">
        <v>9</v>
      </c>
      <c r="B17" s="4" t="s">
        <v>5975</v>
      </c>
      <c r="C17" s="4" t="s">
        <v>3844</v>
      </c>
      <c r="D17" s="4" t="s">
        <v>5976</v>
      </c>
      <c r="E17" s="4">
        <v>50</v>
      </c>
      <c r="F17" s="4">
        <v>280</v>
      </c>
    </row>
    <row r="18" spans="1:6" ht="15.6" x14ac:dyDescent="0.25">
      <c r="A18" s="7" t="s">
        <v>10</v>
      </c>
      <c r="B18" s="4" t="s">
        <v>5975</v>
      </c>
      <c r="C18" s="4" t="s">
        <v>5977</v>
      </c>
      <c r="D18" s="4" t="s">
        <v>5978</v>
      </c>
      <c r="E18" s="4">
        <v>280</v>
      </c>
      <c r="F18" s="4">
        <v>580</v>
      </c>
    </row>
    <row r="19" spans="1:6" ht="15.6" x14ac:dyDescent="0.25">
      <c r="A19" s="7" t="s">
        <v>10</v>
      </c>
      <c r="B19" s="4" t="s">
        <v>5975</v>
      </c>
      <c r="C19" s="4" t="s">
        <v>5979</v>
      </c>
      <c r="D19" s="4" t="s">
        <v>5980</v>
      </c>
      <c r="E19" s="4">
        <v>180</v>
      </c>
      <c r="F19" s="4">
        <v>580</v>
      </c>
    </row>
    <row r="20" spans="1:6" ht="15.6" x14ac:dyDescent="0.25">
      <c r="A20" s="7" t="s">
        <v>15</v>
      </c>
      <c r="B20" s="4" t="s">
        <v>5946</v>
      </c>
      <c r="C20" s="4" t="s">
        <v>5947</v>
      </c>
      <c r="D20" s="4" t="s">
        <v>5948</v>
      </c>
      <c r="E20" s="4">
        <v>100</v>
      </c>
      <c r="F20" s="4">
        <v>430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5981</v>
      </c>
      <c r="C2" s="4" t="s">
        <v>5982</v>
      </c>
      <c r="D2" s="4" t="s">
        <v>5983</v>
      </c>
      <c r="E2" s="4">
        <v>380</v>
      </c>
      <c r="F2" s="4">
        <v>1380</v>
      </c>
    </row>
    <row r="3" spans="1:6" ht="15.6" x14ac:dyDescent="0.25">
      <c r="A3" s="7" t="s">
        <v>3</v>
      </c>
      <c r="B3" s="4" t="s">
        <v>5981</v>
      </c>
      <c r="C3" s="4" t="s">
        <v>5984</v>
      </c>
      <c r="D3" s="4" t="s">
        <v>5985</v>
      </c>
      <c r="E3" s="4">
        <v>180</v>
      </c>
      <c r="F3" s="4">
        <v>980</v>
      </c>
    </row>
    <row r="4" spans="1:6" ht="15.6" x14ac:dyDescent="0.25">
      <c r="A4" s="7" t="s">
        <v>3</v>
      </c>
      <c r="B4" s="4" t="s">
        <v>5981</v>
      </c>
      <c r="C4" s="4" t="s">
        <v>5986</v>
      </c>
      <c r="D4" s="4" t="s">
        <v>5987</v>
      </c>
      <c r="E4" s="4">
        <v>180</v>
      </c>
      <c r="F4" s="4">
        <v>1280</v>
      </c>
    </row>
    <row r="5" spans="1:6" ht="15.6" x14ac:dyDescent="0.25">
      <c r="A5" s="7" t="s">
        <v>12</v>
      </c>
      <c r="B5" s="4" t="s">
        <v>5988</v>
      </c>
      <c r="C5" s="4" t="s">
        <v>5989</v>
      </c>
      <c r="D5" s="4" t="s">
        <v>5990</v>
      </c>
      <c r="E5" s="4">
        <v>20</v>
      </c>
      <c r="F5" s="4">
        <v>20</v>
      </c>
    </row>
    <row r="6" spans="1:6" ht="15.6" x14ac:dyDescent="0.25">
      <c r="A6" s="7" t="s">
        <v>14</v>
      </c>
      <c r="B6" s="4" t="s">
        <v>5991</v>
      </c>
      <c r="C6" s="4" t="s">
        <v>5487</v>
      </c>
      <c r="D6" s="4" t="s">
        <v>5992</v>
      </c>
      <c r="E6" s="4">
        <v>120</v>
      </c>
      <c r="F6" s="4">
        <v>380</v>
      </c>
    </row>
    <row r="7" spans="1:6" ht="15.6" x14ac:dyDescent="0.25">
      <c r="A7" s="7" t="s">
        <v>14</v>
      </c>
      <c r="B7" s="4" t="s">
        <v>5993</v>
      </c>
      <c r="C7" s="4" t="s">
        <v>5994</v>
      </c>
      <c r="D7" s="4" t="s">
        <v>5995</v>
      </c>
      <c r="E7" s="4">
        <v>120</v>
      </c>
      <c r="F7" s="4">
        <v>690</v>
      </c>
    </row>
    <row r="8" spans="1:6" ht="15.6" x14ac:dyDescent="0.25">
      <c r="A8" s="7" t="s">
        <v>14</v>
      </c>
      <c r="B8" s="4" t="s">
        <v>5993</v>
      </c>
      <c r="C8" s="4" t="s">
        <v>5996</v>
      </c>
      <c r="D8" s="4" t="s">
        <v>5997</v>
      </c>
      <c r="E8" s="4">
        <v>50</v>
      </c>
      <c r="F8" s="4">
        <v>216</v>
      </c>
    </row>
    <row r="9" spans="1:6" ht="15.6" x14ac:dyDescent="0.25">
      <c r="A9" s="7" t="s">
        <v>14</v>
      </c>
      <c r="B9" s="4" t="s">
        <v>5998</v>
      </c>
      <c r="C9" s="4" t="s">
        <v>5999</v>
      </c>
      <c r="D9" s="4" t="s">
        <v>6000</v>
      </c>
      <c r="E9" s="4">
        <v>30</v>
      </c>
      <c r="F9" s="4">
        <v>138</v>
      </c>
    </row>
    <row r="10" spans="1:6" ht="15.6" x14ac:dyDescent="0.25">
      <c r="A10" s="7" t="s">
        <v>15</v>
      </c>
      <c r="B10" s="4" t="s">
        <v>6001</v>
      </c>
      <c r="C10" s="4" t="s">
        <v>2339</v>
      </c>
      <c r="D10" s="4" t="s">
        <v>6002</v>
      </c>
      <c r="E10" s="4">
        <v>80</v>
      </c>
      <c r="F10" s="4">
        <v>600</v>
      </c>
    </row>
    <row r="11" spans="1:6" ht="15.6" x14ac:dyDescent="0.25">
      <c r="A11" s="7" t="s">
        <v>10</v>
      </c>
      <c r="B11" s="4" t="s">
        <v>5991</v>
      </c>
      <c r="C11" s="4" t="s">
        <v>6003</v>
      </c>
      <c r="D11" s="4" t="s">
        <v>6004</v>
      </c>
      <c r="E11" s="4">
        <v>180</v>
      </c>
      <c r="F11" s="4">
        <v>720</v>
      </c>
    </row>
    <row r="12" spans="1:6" ht="15.6" x14ac:dyDescent="0.25">
      <c r="A12" s="7" t="s">
        <v>10</v>
      </c>
      <c r="B12" s="4" t="s">
        <v>5991</v>
      </c>
      <c r="C12" s="4" t="s">
        <v>6005</v>
      </c>
      <c r="D12" s="4" t="s">
        <v>6006</v>
      </c>
      <c r="E12" s="4">
        <v>180</v>
      </c>
      <c r="F12" s="4">
        <v>720</v>
      </c>
    </row>
    <row r="13" spans="1:6" ht="15.6" x14ac:dyDescent="0.25">
      <c r="A13" s="7" t="s">
        <v>8</v>
      </c>
      <c r="B13" s="4" t="s">
        <v>6001</v>
      </c>
      <c r="C13" s="4" t="s">
        <v>2339</v>
      </c>
      <c r="D13" s="4" t="s">
        <v>6002</v>
      </c>
      <c r="E13" s="4">
        <v>80</v>
      </c>
      <c r="F13" s="4">
        <v>600</v>
      </c>
    </row>
    <row r="14" spans="1:6" ht="15.6" x14ac:dyDescent="0.25">
      <c r="A14" s="7" t="s">
        <v>8</v>
      </c>
      <c r="B14" s="4" t="s">
        <v>5998</v>
      </c>
      <c r="C14" s="4" t="s">
        <v>6007</v>
      </c>
      <c r="D14" s="4" t="s">
        <v>6008</v>
      </c>
      <c r="E14" s="4">
        <v>50</v>
      </c>
      <c r="F14" s="4">
        <v>150</v>
      </c>
    </row>
    <row r="15" spans="1:6" ht="15.6" x14ac:dyDescent="0.25">
      <c r="A15" s="7" t="s">
        <v>8</v>
      </c>
      <c r="B15" s="4" t="s">
        <v>5991</v>
      </c>
      <c r="C15" s="4" t="s">
        <v>6009</v>
      </c>
      <c r="D15" s="4" t="s">
        <v>6010</v>
      </c>
      <c r="E15" s="4">
        <v>80</v>
      </c>
      <c r="F15" s="4">
        <v>380</v>
      </c>
    </row>
    <row r="16" spans="1:6" ht="15.6" x14ac:dyDescent="0.25">
      <c r="A16" s="7" t="s">
        <v>9</v>
      </c>
      <c r="B16" s="4" t="s">
        <v>5991</v>
      </c>
      <c r="C16" s="4" t="s">
        <v>5487</v>
      </c>
      <c r="D16" s="4" t="s">
        <v>5992</v>
      </c>
      <c r="E16" s="4">
        <v>120</v>
      </c>
      <c r="F16" s="4">
        <v>380</v>
      </c>
    </row>
    <row r="17" spans="1:6" ht="15.6" x14ac:dyDescent="0.25">
      <c r="A17" s="7" t="s">
        <v>9</v>
      </c>
      <c r="B17" s="4" t="s">
        <v>5993</v>
      </c>
      <c r="C17" s="4" t="s">
        <v>5994</v>
      </c>
      <c r="D17" s="4" t="s">
        <v>5995</v>
      </c>
      <c r="E17" s="4">
        <v>120</v>
      </c>
      <c r="F17" s="4">
        <v>690</v>
      </c>
    </row>
    <row r="18" spans="1:6" ht="15.6" x14ac:dyDescent="0.25">
      <c r="A18" s="7" t="s">
        <v>9</v>
      </c>
      <c r="B18" s="4" t="s">
        <v>5993</v>
      </c>
      <c r="C18" s="4" t="s">
        <v>6011</v>
      </c>
      <c r="D18" s="4" t="s">
        <v>6012</v>
      </c>
      <c r="E18" s="4">
        <v>100</v>
      </c>
      <c r="F18" s="4">
        <v>1020</v>
      </c>
    </row>
    <row r="19" spans="1:6" ht="15.6" x14ac:dyDescent="0.25">
      <c r="A19" s="7" t="s">
        <v>9</v>
      </c>
      <c r="B19" s="4" t="s">
        <v>5993</v>
      </c>
      <c r="C19" s="4" t="s">
        <v>3015</v>
      </c>
      <c r="D19" s="4" t="s">
        <v>6013</v>
      </c>
      <c r="E19" s="4">
        <v>59</v>
      </c>
      <c r="F19" s="4">
        <v>399</v>
      </c>
    </row>
    <row r="20" spans="1:6" ht="15.6" x14ac:dyDescent="0.25">
      <c r="A20" s="7" t="s">
        <v>9</v>
      </c>
      <c r="B20" s="4" t="s">
        <v>5993</v>
      </c>
      <c r="C20" s="4" t="s">
        <v>5996</v>
      </c>
      <c r="D20" s="4" t="s">
        <v>5997</v>
      </c>
      <c r="E20" s="4">
        <v>50</v>
      </c>
      <c r="F20" s="4">
        <v>216</v>
      </c>
    </row>
    <row r="21" spans="1:6" ht="15.6" x14ac:dyDescent="0.25">
      <c r="A21" s="7" t="s">
        <v>9</v>
      </c>
      <c r="B21" s="4" t="s">
        <v>5998</v>
      </c>
      <c r="C21" s="4" t="s">
        <v>5999</v>
      </c>
      <c r="D21" s="4" t="s">
        <v>6000</v>
      </c>
      <c r="E21" s="4">
        <v>30</v>
      </c>
      <c r="F21" s="4">
        <v>138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6014</v>
      </c>
      <c r="C2" s="4" t="s">
        <v>6015</v>
      </c>
      <c r="D2" s="4" t="s">
        <v>6016</v>
      </c>
      <c r="E2" s="4">
        <v>100</v>
      </c>
      <c r="F2" s="4">
        <v>800</v>
      </c>
    </row>
    <row r="3" spans="1:6" ht="15.6" x14ac:dyDescent="0.25">
      <c r="A3" s="7" t="s">
        <v>10</v>
      </c>
      <c r="B3" s="4" t="s">
        <v>6017</v>
      </c>
      <c r="C3" s="4" t="s">
        <v>6018</v>
      </c>
      <c r="D3" s="4" t="s">
        <v>6019</v>
      </c>
      <c r="E3" s="4">
        <v>100</v>
      </c>
      <c r="F3" s="4">
        <v>380</v>
      </c>
    </row>
    <row r="4" spans="1:6" ht="15.6" x14ac:dyDescent="0.25">
      <c r="A4" s="7" t="s">
        <v>8</v>
      </c>
      <c r="B4" s="4" t="s">
        <v>6014</v>
      </c>
      <c r="C4" s="4" t="s">
        <v>6015</v>
      </c>
      <c r="D4" s="4" t="s">
        <v>6016</v>
      </c>
      <c r="E4" s="4">
        <v>100</v>
      </c>
      <c r="F4" s="4">
        <v>800</v>
      </c>
    </row>
    <row r="5" spans="1:6" ht="15.6" x14ac:dyDescent="0.25">
      <c r="A5" s="7" t="s">
        <v>8</v>
      </c>
      <c r="B5" s="4" t="s">
        <v>6017</v>
      </c>
      <c r="C5" s="4" t="s">
        <v>6020</v>
      </c>
      <c r="D5" s="4" t="s">
        <v>6021</v>
      </c>
      <c r="E5" s="4">
        <v>100</v>
      </c>
      <c r="F5" s="4">
        <v>380</v>
      </c>
    </row>
    <row r="6" spans="1:6" ht="15.6" x14ac:dyDescent="0.25">
      <c r="A6" s="7" t="s">
        <v>8</v>
      </c>
      <c r="B6" s="4" t="s">
        <v>6014</v>
      </c>
      <c r="C6" s="4" t="s">
        <v>6022</v>
      </c>
      <c r="D6" s="4" t="s">
        <v>6023</v>
      </c>
      <c r="E6" s="4">
        <v>100</v>
      </c>
      <c r="F6" s="4">
        <v>800</v>
      </c>
    </row>
    <row r="7" spans="1:6" ht="15.6" x14ac:dyDescent="0.25">
      <c r="A7" s="7" t="s">
        <v>14</v>
      </c>
      <c r="B7" s="4" t="s">
        <v>6024</v>
      </c>
      <c r="C7" s="4" t="s">
        <v>6025</v>
      </c>
      <c r="D7" s="4" t="s">
        <v>6026</v>
      </c>
      <c r="E7" s="4">
        <v>120</v>
      </c>
      <c r="F7" s="4">
        <v>690</v>
      </c>
    </row>
    <row r="8" spans="1:6" ht="15.6" x14ac:dyDescent="0.25">
      <c r="A8" s="7" t="s">
        <v>9</v>
      </c>
      <c r="B8" s="4" t="s">
        <v>6024</v>
      </c>
      <c r="C8" s="4" t="s">
        <v>6025</v>
      </c>
      <c r="D8" s="4" t="s">
        <v>6026</v>
      </c>
      <c r="E8" s="4">
        <v>120</v>
      </c>
      <c r="F8" s="4">
        <v>690</v>
      </c>
    </row>
    <row r="9" spans="1:6" ht="15.6" x14ac:dyDescent="0.25">
      <c r="A9" s="7" t="s">
        <v>9</v>
      </c>
      <c r="B9" s="4" t="s">
        <v>6017</v>
      </c>
      <c r="C9" s="4" t="s">
        <v>3846</v>
      </c>
      <c r="D9" s="4" t="s">
        <v>6027</v>
      </c>
      <c r="E9" s="4">
        <v>100</v>
      </c>
      <c r="F9" s="4">
        <v>480</v>
      </c>
    </row>
    <row r="10" spans="1:6" ht="15.6" x14ac:dyDescent="0.25">
      <c r="A10" s="7" t="s">
        <v>9</v>
      </c>
      <c r="B10" s="4" t="s">
        <v>6017</v>
      </c>
      <c r="C10" s="4" t="s">
        <v>6028</v>
      </c>
      <c r="D10" s="4" t="s">
        <v>6029</v>
      </c>
      <c r="E10" s="4">
        <v>100</v>
      </c>
      <c r="F10" s="4">
        <v>480</v>
      </c>
    </row>
    <row r="11" spans="1:6" ht="15.6" x14ac:dyDescent="0.25">
      <c r="A11" s="7" t="s">
        <v>9</v>
      </c>
      <c r="B11" s="4" t="s">
        <v>6030</v>
      </c>
      <c r="C11" s="4" t="s">
        <v>6031</v>
      </c>
      <c r="D11" s="4" t="s">
        <v>6032</v>
      </c>
      <c r="E11" s="4">
        <v>108</v>
      </c>
      <c r="F11" s="4">
        <v>108</v>
      </c>
    </row>
    <row r="12" spans="1:6" ht="15.6" x14ac:dyDescent="0.25">
      <c r="A12" s="7" t="s">
        <v>3</v>
      </c>
      <c r="B12" s="4" t="s">
        <v>6033</v>
      </c>
      <c r="C12" s="4" t="s">
        <v>6034</v>
      </c>
      <c r="D12" s="4" t="s">
        <v>6035</v>
      </c>
      <c r="E12" s="4">
        <v>380</v>
      </c>
      <c r="F12" s="4">
        <v>1680</v>
      </c>
    </row>
    <row r="13" spans="1:6" ht="15.6" x14ac:dyDescent="0.25">
      <c r="A13" s="7" t="s">
        <v>3</v>
      </c>
      <c r="B13" s="4" t="s">
        <v>6033</v>
      </c>
      <c r="C13" s="4" t="s">
        <v>6036</v>
      </c>
      <c r="D13" s="4" t="s">
        <v>6037</v>
      </c>
      <c r="E13" s="4">
        <v>380</v>
      </c>
      <c r="F13" s="4">
        <v>1980</v>
      </c>
    </row>
    <row r="14" spans="1:6" ht="15.6" x14ac:dyDescent="0.25">
      <c r="A14" s="7" t="s">
        <v>3</v>
      </c>
      <c r="B14" s="4" t="s">
        <v>6033</v>
      </c>
      <c r="C14" s="4" t="s">
        <v>6038</v>
      </c>
      <c r="D14" s="4" t="s">
        <v>6039</v>
      </c>
      <c r="E14" s="4">
        <v>380</v>
      </c>
      <c r="F14" s="4">
        <v>1980</v>
      </c>
    </row>
    <row r="15" spans="1:6" ht="15.6" x14ac:dyDescent="0.25">
      <c r="A15" s="7" t="s">
        <v>3</v>
      </c>
      <c r="B15" s="4" t="s">
        <v>6033</v>
      </c>
      <c r="C15" s="4" t="s">
        <v>6040</v>
      </c>
      <c r="D15" s="4" t="s">
        <v>6041</v>
      </c>
      <c r="E15" s="4"/>
      <c r="F15" s="4"/>
    </row>
    <row r="16" spans="1:6" ht="15.6" x14ac:dyDescent="0.25">
      <c r="A16" s="7" t="s">
        <v>3</v>
      </c>
      <c r="B16" s="4" t="s">
        <v>6017</v>
      </c>
      <c r="C16" s="4" t="s">
        <v>6042</v>
      </c>
      <c r="D16" s="4" t="s">
        <v>6043</v>
      </c>
      <c r="E16" s="4">
        <v>100</v>
      </c>
      <c r="F16" s="4">
        <v>380</v>
      </c>
    </row>
    <row r="17" spans="1:6" ht="15.6" x14ac:dyDescent="0.25">
      <c r="A17" s="7" t="s">
        <v>3</v>
      </c>
      <c r="B17" s="4" t="s">
        <v>6044</v>
      </c>
      <c r="C17" s="4" t="s">
        <v>6045</v>
      </c>
      <c r="D17" s="4" t="s">
        <v>6046</v>
      </c>
      <c r="E17" s="4">
        <v>238</v>
      </c>
      <c r="F17" s="4">
        <v>238</v>
      </c>
    </row>
    <row r="18" spans="1:6" ht="15.6" x14ac:dyDescent="0.25">
      <c r="A18" s="7" t="s">
        <v>3</v>
      </c>
      <c r="B18" s="4" t="s">
        <v>6044</v>
      </c>
      <c r="C18" s="4" t="s">
        <v>6047</v>
      </c>
      <c r="D18" s="4" t="s">
        <v>6048</v>
      </c>
      <c r="E18" s="4">
        <v>238</v>
      </c>
      <c r="F18" s="4">
        <v>238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8</v>
      </c>
      <c r="B2" s="4" t="s">
        <v>6049</v>
      </c>
      <c r="C2" s="4" t="s">
        <v>125</v>
      </c>
      <c r="D2" s="4" t="s">
        <v>6050</v>
      </c>
      <c r="E2" s="4">
        <v>80</v>
      </c>
      <c r="F2" s="4">
        <v>600</v>
      </c>
    </row>
    <row r="3" spans="1:6" ht="15.6" x14ac:dyDescent="0.25">
      <c r="A3" s="7" t="s">
        <v>8</v>
      </c>
      <c r="B3" s="4" t="s">
        <v>6051</v>
      </c>
      <c r="C3" s="4" t="s">
        <v>6052</v>
      </c>
      <c r="D3" s="4" t="s">
        <v>6053</v>
      </c>
      <c r="E3" s="4">
        <v>180</v>
      </c>
      <c r="F3" s="4">
        <v>680</v>
      </c>
    </row>
    <row r="4" spans="1:6" ht="15.6" x14ac:dyDescent="0.25">
      <c r="A4" s="7" t="s">
        <v>8</v>
      </c>
      <c r="B4" s="4" t="s">
        <v>6054</v>
      </c>
      <c r="C4" s="4" t="s">
        <v>6055</v>
      </c>
      <c r="D4" s="4" t="s">
        <v>6056</v>
      </c>
      <c r="E4" s="4">
        <v>80</v>
      </c>
      <c r="F4" s="4">
        <v>380</v>
      </c>
    </row>
    <row r="5" spans="1:6" ht="15.6" x14ac:dyDescent="0.25">
      <c r="A5" s="7" t="s">
        <v>8</v>
      </c>
      <c r="B5" s="4" t="s">
        <v>6054</v>
      </c>
      <c r="C5" s="4" t="s">
        <v>6057</v>
      </c>
      <c r="D5" s="4" t="s">
        <v>6058</v>
      </c>
      <c r="E5" s="4">
        <v>180</v>
      </c>
      <c r="F5" s="4">
        <v>1280</v>
      </c>
    </row>
    <row r="6" spans="1:6" ht="15.6" x14ac:dyDescent="0.25">
      <c r="A6" s="7" t="s">
        <v>8</v>
      </c>
      <c r="B6" s="4" t="s">
        <v>6054</v>
      </c>
      <c r="C6" s="4" t="s">
        <v>6059</v>
      </c>
      <c r="D6" s="4" t="s">
        <v>6060</v>
      </c>
      <c r="E6" s="4">
        <v>60</v>
      </c>
      <c r="F6" s="4">
        <v>1320</v>
      </c>
    </row>
    <row r="7" spans="1:6" ht="15.6" x14ac:dyDescent="0.25">
      <c r="A7" s="7" t="s">
        <v>3</v>
      </c>
      <c r="B7" s="4" t="s">
        <v>6061</v>
      </c>
      <c r="C7" s="4" t="s">
        <v>6062</v>
      </c>
      <c r="D7" s="4" t="s">
        <v>6063</v>
      </c>
      <c r="E7" s="4">
        <v>280</v>
      </c>
      <c r="F7" s="4">
        <v>1280</v>
      </c>
    </row>
    <row r="8" spans="1:6" ht="15.6" x14ac:dyDescent="0.25">
      <c r="A8" s="7" t="s">
        <v>3</v>
      </c>
      <c r="B8" s="4" t="s">
        <v>6061</v>
      </c>
      <c r="C8" s="4" t="s">
        <v>6064</v>
      </c>
      <c r="D8" s="4" t="s">
        <v>6065</v>
      </c>
      <c r="E8" s="4">
        <v>180</v>
      </c>
      <c r="F8" s="4">
        <v>1180</v>
      </c>
    </row>
    <row r="9" spans="1:6" ht="15.6" x14ac:dyDescent="0.25">
      <c r="A9" s="7" t="s">
        <v>3</v>
      </c>
      <c r="B9" s="4" t="s">
        <v>6049</v>
      </c>
      <c r="C9" s="4" t="s">
        <v>6042</v>
      </c>
      <c r="D9" s="4" t="s">
        <v>6066</v>
      </c>
      <c r="E9" s="4">
        <v>50</v>
      </c>
      <c r="F9" s="4">
        <v>280</v>
      </c>
    </row>
    <row r="10" spans="1:6" ht="15.6" x14ac:dyDescent="0.25">
      <c r="A10" s="7" t="s">
        <v>11</v>
      </c>
      <c r="B10" s="4" t="s">
        <v>6067</v>
      </c>
      <c r="C10" s="4" t="s">
        <v>6068</v>
      </c>
      <c r="D10" s="4" t="s">
        <v>6069</v>
      </c>
      <c r="E10" s="4">
        <v>80</v>
      </c>
      <c r="F10" s="4">
        <v>400</v>
      </c>
    </row>
    <row r="11" spans="1:6" ht="15.6" x14ac:dyDescent="0.25">
      <c r="A11" s="7" t="s">
        <v>14</v>
      </c>
      <c r="B11" s="4" t="s">
        <v>6070</v>
      </c>
      <c r="C11" s="4" t="s">
        <v>6071</v>
      </c>
      <c r="D11" s="4" t="s">
        <v>6072</v>
      </c>
      <c r="E11" s="4">
        <v>100</v>
      </c>
      <c r="F11" s="4">
        <v>690</v>
      </c>
    </row>
    <row r="12" spans="1:6" ht="15.6" x14ac:dyDescent="0.25">
      <c r="A12" s="7" t="s">
        <v>14</v>
      </c>
      <c r="B12" s="4" t="s">
        <v>6051</v>
      </c>
      <c r="C12" s="4" t="s">
        <v>4734</v>
      </c>
      <c r="D12" s="4" t="s">
        <v>6073</v>
      </c>
      <c r="E12" s="4">
        <v>180</v>
      </c>
      <c r="F12" s="4">
        <v>380</v>
      </c>
    </row>
    <row r="13" spans="1:6" ht="15.6" x14ac:dyDescent="0.25">
      <c r="A13" s="7" t="s">
        <v>15</v>
      </c>
      <c r="B13" s="4" t="s">
        <v>6049</v>
      </c>
      <c r="C13" s="4" t="s">
        <v>125</v>
      </c>
      <c r="D13" s="4" t="s">
        <v>6050</v>
      </c>
      <c r="E13" s="4">
        <v>80</v>
      </c>
      <c r="F13" s="4">
        <v>600</v>
      </c>
    </row>
    <row r="14" spans="1:6" ht="15.6" x14ac:dyDescent="0.25">
      <c r="A14" s="7" t="s">
        <v>9</v>
      </c>
      <c r="B14" s="4" t="s">
        <v>6074</v>
      </c>
      <c r="C14" s="4" t="s">
        <v>4090</v>
      </c>
      <c r="D14" s="4" t="s">
        <v>6075</v>
      </c>
      <c r="E14" s="4">
        <v>100</v>
      </c>
      <c r="F14" s="4">
        <v>680</v>
      </c>
    </row>
    <row r="15" spans="1:6" ht="15.6" x14ac:dyDescent="0.25">
      <c r="A15" s="7" t="s">
        <v>9</v>
      </c>
      <c r="B15" s="4" t="s">
        <v>6054</v>
      </c>
      <c r="C15" s="4" t="s">
        <v>6076</v>
      </c>
      <c r="D15" s="4" t="s">
        <v>6077</v>
      </c>
      <c r="E15" s="4">
        <v>80</v>
      </c>
      <c r="F15" s="4">
        <v>580</v>
      </c>
    </row>
    <row r="16" spans="1:6" ht="15.6" x14ac:dyDescent="0.25">
      <c r="A16" s="7" t="s">
        <v>9</v>
      </c>
      <c r="B16" s="4" t="s">
        <v>6070</v>
      </c>
      <c r="C16" s="4" t="s">
        <v>6071</v>
      </c>
      <c r="D16" s="4" t="s">
        <v>6072</v>
      </c>
      <c r="E16" s="4">
        <v>100</v>
      </c>
      <c r="F16" s="4">
        <v>690</v>
      </c>
    </row>
    <row r="17" spans="1:6" ht="15.6" x14ac:dyDescent="0.25">
      <c r="A17" s="7" t="s">
        <v>9</v>
      </c>
      <c r="B17" s="4" t="s">
        <v>6051</v>
      </c>
      <c r="C17" s="4" t="s">
        <v>4734</v>
      </c>
      <c r="D17" s="4" t="s">
        <v>6073</v>
      </c>
      <c r="E17" s="4">
        <v>180</v>
      </c>
      <c r="F17" s="4">
        <v>380</v>
      </c>
    </row>
    <row r="18" spans="1:6" ht="15.6" x14ac:dyDescent="0.25">
      <c r="A18" s="7" t="s">
        <v>9</v>
      </c>
      <c r="B18" s="4" t="s">
        <v>6054</v>
      </c>
      <c r="C18" s="4" t="s">
        <v>6078</v>
      </c>
      <c r="D18" s="4" t="s">
        <v>6079</v>
      </c>
      <c r="E18" s="4">
        <v>80</v>
      </c>
      <c r="F18" s="4">
        <v>580</v>
      </c>
    </row>
    <row r="19" spans="1:6" ht="15.6" x14ac:dyDescent="0.25">
      <c r="A19" s="7" t="s">
        <v>9</v>
      </c>
      <c r="B19" s="4" t="s">
        <v>6054</v>
      </c>
      <c r="C19" s="4" t="s">
        <v>6080</v>
      </c>
      <c r="D19" s="4" t="s">
        <v>6081</v>
      </c>
      <c r="E19" s="4">
        <v>80</v>
      </c>
      <c r="F19" s="4">
        <v>680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6082</v>
      </c>
      <c r="C2" s="4" t="s">
        <v>6083</v>
      </c>
      <c r="D2" s="4" t="s">
        <v>6084</v>
      </c>
      <c r="E2" s="4">
        <v>160</v>
      </c>
      <c r="F2" s="4">
        <v>480</v>
      </c>
    </row>
    <row r="3" spans="1:6" ht="15.6" x14ac:dyDescent="0.25">
      <c r="A3" s="7" t="s">
        <v>10</v>
      </c>
      <c r="B3" s="4" t="s">
        <v>6085</v>
      </c>
      <c r="C3" s="4" t="s">
        <v>6086</v>
      </c>
      <c r="D3" s="4" t="s">
        <v>6087</v>
      </c>
      <c r="E3" s="4">
        <v>1</v>
      </c>
      <c r="F3" s="4">
        <v>268</v>
      </c>
    </row>
    <row r="4" spans="1:6" ht="15.6" x14ac:dyDescent="0.25">
      <c r="A4" s="7" t="s">
        <v>12</v>
      </c>
      <c r="B4" s="4" t="s">
        <v>6088</v>
      </c>
      <c r="C4" s="4" t="s">
        <v>6089</v>
      </c>
      <c r="D4" s="4" t="s">
        <v>6090</v>
      </c>
      <c r="E4" s="4">
        <v>30</v>
      </c>
      <c r="F4" s="4">
        <v>500</v>
      </c>
    </row>
    <row r="5" spans="1:6" ht="15.6" x14ac:dyDescent="0.25">
      <c r="A5" s="7" t="s">
        <v>12</v>
      </c>
      <c r="B5" s="4" t="s">
        <v>6088</v>
      </c>
      <c r="C5" s="4" t="s">
        <v>6091</v>
      </c>
      <c r="D5" s="4" t="s">
        <v>6092</v>
      </c>
      <c r="E5" s="4">
        <v>360</v>
      </c>
      <c r="F5" s="4">
        <v>599</v>
      </c>
    </row>
    <row r="6" spans="1:6" ht="15.6" x14ac:dyDescent="0.25">
      <c r="A6" s="7" t="s">
        <v>14</v>
      </c>
      <c r="B6" s="4" t="s">
        <v>6093</v>
      </c>
      <c r="C6" s="4" t="s">
        <v>6094</v>
      </c>
      <c r="D6" s="4" t="s">
        <v>6095</v>
      </c>
      <c r="E6" s="4">
        <v>120</v>
      </c>
      <c r="F6" s="4">
        <v>690</v>
      </c>
    </row>
    <row r="7" spans="1:6" ht="15.6" x14ac:dyDescent="0.25">
      <c r="A7" s="7" t="s">
        <v>14</v>
      </c>
      <c r="B7" s="4" t="s">
        <v>6096</v>
      </c>
      <c r="C7" s="4" t="s">
        <v>6097</v>
      </c>
      <c r="D7" s="4" t="s">
        <v>6098</v>
      </c>
      <c r="E7" s="4">
        <v>80</v>
      </c>
      <c r="F7" s="4">
        <v>300</v>
      </c>
    </row>
    <row r="8" spans="1:6" ht="15.6" x14ac:dyDescent="0.25">
      <c r="A8" s="7" t="s">
        <v>3</v>
      </c>
      <c r="B8" s="4" t="s">
        <v>6099</v>
      </c>
      <c r="C8" s="4" t="s">
        <v>6100</v>
      </c>
      <c r="D8" s="4" t="s">
        <v>6101</v>
      </c>
      <c r="E8" s="4">
        <v>480</v>
      </c>
      <c r="F8" s="4">
        <v>1680</v>
      </c>
    </row>
    <row r="9" spans="1:6" ht="15.6" x14ac:dyDescent="0.25">
      <c r="A9" s="7" t="s">
        <v>3</v>
      </c>
      <c r="B9" s="4" t="s">
        <v>6088</v>
      </c>
      <c r="C9" s="4" t="s">
        <v>6102</v>
      </c>
      <c r="D9" s="4" t="s">
        <v>6103</v>
      </c>
      <c r="E9" s="4">
        <v>255</v>
      </c>
      <c r="F9" s="4">
        <v>1155</v>
      </c>
    </row>
    <row r="10" spans="1:6" ht="15.6" x14ac:dyDescent="0.25">
      <c r="A10" s="7" t="s">
        <v>3</v>
      </c>
      <c r="B10" s="4" t="s">
        <v>6104</v>
      </c>
      <c r="C10" s="4" t="s">
        <v>6105</v>
      </c>
      <c r="D10" s="4" t="s">
        <v>6106</v>
      </c>
      <c r="E10" s="4">
        <v>130</v>
      </c>
      <c r="F10" s="4">
        <v>130</v>
      </c>
    </row>
    <row r="11" spans="1:6" ht="15.6" x14ac:dyDescent="0.25">
      <c r="A11" s="7" t="s">
        <v>9</v>
      </c>
      <c r="B11" s="4" t="s">
        <v>6093</v>
      </c>
      <c r="C11" s="4" t="s">
        <v>2194</v>
      </c>
      <c r="D11" s="4" t="s">
        <v>6107</v>
      </c>
      <c r="E11" s="4">
        <v>80</v>
      </c>
      <c r="F11" s="4">
        <v>880</v>
      </c>
    </row>
    <row r="12" spans="1:6" ht="15.6" x14ac:dyDescent="0.25">
      <c r="A12" s="7" t="s">
        <v>9</v>
      </c>
      <c r="B12" s="4" t="s">
        <v>6082</v>
      </c>
      <c r="C12" s="4" t="s">
        <v>6108</v>
      </c>
      <c r="D12" s="4" t="s">
        <v>6109</v>
      </c>
      <c r="E12" s="4">
        <v>180</v>
      </c>
      <c r="F12" s="4">
        <v>380</v>
      </c>
    </row>
    <row r="13" spans="1:6" ht="15.6" x14ac:dyDescent="0.25">
      <c r="A13" s="7" t="s">
        <v>9</v>
      </c>
      <c r="B13" s="4" t="s">
        <v>6093</v>
      </c>
      <c r="C13" s="4" t="s">
        <v>6094</v>
      </c>
      <c r="D13" s="4" t="s">
        <v>6095</v>
      </c>
      <c r="E13" s="4">
        <v>120</v>
      </c>
      <c r="F13" s="4">
        <v>690</v>
      </c>
    </row>
    <row r="14" spans="1:6" ht="15.6" x14ac:dyDescent="0.25">
      <c r="A14" s="7" t="s">
        <v>9</v>
      </c>
      <c r="B14" s="4" t="s">
        <v>6096</v>
      </c>
      <c r="C14" s="4" t="s">
        <v>6097</v>
      </c>
      <c r="D14" s="4" t="s">
        <v>6098</v>
      </c>
      <c r="E14" s="4">
        <v>80</v>
      </c>
      <c r="F14" s="4">
        <v>300</v>
      </c>
    </row>
    <row r="15" spans="1:6" ht="15.6" x14ac:dyDescent="0.25">
      <c r="A15" s="7" t="s">
        <v>9</v>
      </c>
      <c r="B15" s="4" t="s">
        <v>6082</v>
      </c>
      <c r="C15" s="4" t="s">
        <v>6110</v>
      </c>
      <c r="D15" s="4" t="s">
        <v>6111</v>
      </c>
      <c r="E15" s="4">
        <v>80</v>
      </c>
      <c r="F15" s="4">
        <v>360</v>
      </c>
    </row>
    <row r="16" spans="1:6" ht="15.6" x14ac:dyDescent="0.25">
      <c r="A16" s="7" t="s">
        <v>8</v>
      </c>
      <c r="B16" s="4" t="s">
        <v>6112</v>
      </c>
      <c r="C16" s="4" t="s">
        <v>6113</v>
      </c>
      <c r="D16" s="4" t="s">
        <v>6114</v>
      </c>
      <c r="E16" s="4">
        <v>180</v>
      </c>
      <c r="F16" s="4">
        <v>680</v>
      </c>
    </row>
    <row r="17" spans="1:6" ht="15.6" x14ac:dyDescent="0.25">
      <c r="A17" s="7" t="s">
        <v>8</v>
      </c>
      <c r="B17" s="4" t="s">
        <v>6096</v>
      </c>
      <c r="C17" s="4" t="s">
        <v>6115</v>
      </c>
      <c r="D17" s="4" t="s">
        <v>6116</v>
      </c>
      <c r="E17" s="4">
        <v>180</v>
      </c>
      <c r="F17" s="4">
        <v>800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6117</v>
      </c>
      <c r="C2" s="4" t="s">
        <v>6118</v>
      </c>
      <c r="D2" s="4" t="s">
        <v>6119</v>
      </c>
      <c r="E2" s="4">
        <v>280</v>
      </c>
      <c r="F2" s="4">
        <v>680</v>
      </c>
    </row>
    <row r="3" spans="1:6" ht="15.6" x14ac:dyDescent="0.25">
      <c r="A3" s="7" t="s">
        <v>3</v>
      </c>
      <c r="B3" s="4" t="s">
        <v>6120</v>
      </c>
      <c r="C3" s="4" t="s">
        <v>6121</v>
      </c>
      <c r="D3" s="4" t="s">
        <v>6122</v>
      </c>
      <c r="E3" s="4">
        <v>80</v>
      </c>
      <c r="F3" s="4">
        <v>280</v>
      </c>
    </row>
    <row r="4" spans="1:6" ht="15.6" x14ac:dyDescent="0.25">
      <c r="A4" s="7" t="s">
        <v>11</v>
      </c>
      <c r="B4" s="4" t="s">
        <v>6120</v>
      </c>
      <c r="C4" s="4" t="s">
        <v>4634</v>
      </c>
      <c r="D4" s="4" t="s">
        <v>6123</v>
      </c>
      <c r="E4" s="4">
        <v>80</v>
      </c>
      <c r="F4" s="4">
        <v>380</v>
      </c>
    </row>
    <row r="5" spans="1:6" ht="15.6" x14ac:dyDescent="0.25">
      <c r="A5" s="7" t="s">
        <v>11</v>
      </c>
      <c r="B5" s="4" t="s">
        <v>6120</v>
      </c>
      <c r="C5" s="4" t="s">
        <v>6124</v>
      </c>
      <c r="D5" s="4" t="s">
        <v>6125</v>
      </c>
      <c r="E5" s="4">
        <v>280</v>
      </c>
      <c r="F5" s="4">
        <v>1080</v>
      </c>
    </row>
    <row r="6" spans="1:6" ht="15.6" x14ac:dyDescent="0.25">
      <c r="A6" s="7" t="s">
        <v>11</v>
      </c>
      <c r="B6" s="4" t="s">
        <v>6120</v>
      </c>
      <c r="C6" s="4" t="s">
        <v>6126</v>
      </c>
      <c r="D6" s="4" t="s">
        <v>6127</v>
      </c>
      <c r="E6" s="4">
        <v>80</v>
      </c>
      <c r="F6" s="4">
        <v>480</v>
      </c>
    </row>
    <row r="7" spans="1:6" ht="15.6" x14ac:dyDescent="0.25">
      <c r="A7" s="7" t="s">
        <v>11</v>
      </c>
      <c r="B7" s="4" t="s">
        <v>6120</v>
      </c>
      <c r="C7" s="4" t="s">
        <v>6128</v>
      </c>
      <c r="D7" s="4" t="s">
        <v>6129</v>
      </c>
      <c r="E7" s="4">
        <v>150</v>
      </c>
      <c r="F7" s="4">
        <v>200</v>
      </c>
    </row>
    <row r="8" spans="1:6" ht="15.6" x14ac:dyDescent="0.25">
      <c r="A8" s="7" t="s">
        <v>9</v>
      </c>
      <c r="B8" s="4" t="s">
        <v>6130</v>
      </c>
      <c r="C8" s="4" t="s">
        <v>6131</v>
      </c>
      <c r="D8" s="4" t="s">
        <v>6132</v>
      </c>
      <c r="E8" s="4">
        <v>30</v>
      </c>
      <c r="F8" s="4">
        <v>150</v>
      </c>
    </row>
    <row r="9" spans="1:6" ht="15.6" x14ac:dyDescent="0.25">
      <c r="A9" s="7" t="s">
        <v>9</v>
      </c>
      <c r="B9" s="4" t="s">
        <v>6120</v>
      </c>
      <c r="C9" s="4" t="s">
        <v>4667</v>
      </c>
      <c r="D9" s="4" t="s">
        <v>6133</v>
      </c>
      <c r="E9" s="4">
        <v>80</v>
      </c>
      <c r="F9" s="4">
        <v>280</v>
      </c>
    </row>
    <row r="10" spans="1:6" ht="15.6" x14ac:dyDescent="0.25">
      <c r="A10" s="7" t="s">
        <v>9</v>
      </c>
      <c r="B10" s="4" t="s">
        <v>6120</v>
      </c>
      <c r="C10" s="4" t="s">
        <v>6134</v>
      </c>
      <c r="D10" s="4" t="s">
        <v>6135</v>
      </c>
      <c r="E10" s="4">
        <v>100</v>
      </c>
      <c r="F10" s="4">
        <v>320</v>
      </c>
    </row>
    <row r="11" spans="1:6" ht="15.6" x14ac:dyDescent="0.25">
      <c r="A11" s="7" t="s">
        <v>8</v>
      </c>
      <c r="B11" s="4" t="s">
        <v>6120</v>
      </c>
      <c r="C11" s="4" t="s">
        <v>4777</v>
      </c>
      <c r="D11" s="4" t="s">
        <v>6136</v>
      </c>
      <c r="E11" s="4">
        <v>80</v>
      </c>
      <c r="F11" s="4">
        <v>480</v>
      </c>
    </row>
    <row r="12" spans="1:6" ht="15.6" x14ac:dyDescent="0.25">
      <c r="A12" s="7" t="s">
        <v>8</v>
      </c>
      <c r="B12" s="4" t="s">
        <v>6120</v>
      </c>
      <c r="C12" s="4" t="s">
        <v>2542</v>
      </c>
      <c r="D12" s="4" t="s">
        <v>6137</v>
      </c>
      <c r="E12" s="4">
        <v>30</v>
      </c>
      <c r="F12" s="4">
        <v>100</v>
      </c>
    </row>
    <row r="13" spans="1:6" ht="15.6" x14ac:dyDescent="0.25">
      <c r="A13" s="7" t="s">
        <v>8</v>
      </c>
      <c r="B13" s="4" t="s">
        <v>6120</v>
      </c>
      <c r="C13" s="4" t="s">
        <v>6138</v>
      </c>
      <c r="D13" s="4" t="s">
        <v>6139</v>
      </c>
      <c r="E13" s="4">
        <v>180</v>
      </c>
      <c r="F13" s="4">
        <v>580</v>
      </c>
    </row>
    <row r="14" spans="1:6" ht="15.6" x14ac:dyDescent="0.25">
      <c r="A14" s="7" t="s">
        <v>8</v>
      </c>
      <c r="B14" s="4" t="s">
        <v>6120</v>
      </c>
      <c r="C14" s="4" t="s">
        <v>6140</v>
      </c>
      <c r="D14" s="4" t="s">
        <v>6141</v>
      </c>
      <c r="E14" s="4">
        <v>80</v>
      </c>
      <c r="F14" s="4">
        <v>180</v>
      </c>
    </row>
    <row r="15" spans="1:6" ht="15.6" x14ac:dyDescent="0.25">
      <c r="A15" s="7" t="s">
        <v>14</v>
      </c>
      <c r="B15" s="4" t="s">
        <v>6120</v>
      </c>
      <c r="C15" s="4" t="s">
        <v>4667</v>
      </c>
      <c r="D15" s="4" t="s">
        <v>6133</v>
      </c>
      <c r="E15" s="4">
        <v>80</v>
      </c>
      <c r="F15" s="4">
        <v>280</v>
      </c>
    </row>
    <row r="16" spans="1:6" ht="15.6" x14ac:dyDescent="0.25">
      <c r="A16" s="7" t="s">
        <v>14</v>
      </c>
      <c r="B16" s="4" t="s">
        <v>6120</v>
      </c>
      <c r="C16" s="4" t="s">
        <v>6134</v>
      </c>
      <c r="D16" s="4" t="s">
        <v>6135</v>
      </c>
      <c r="E16" s="4">
        <v>100</v>
      </c>
      <c r="F16" s="4">
        <v>320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6142</v>
      </c>
      <c r="B2" s="4" t="s">
        <v>6143</v>
      </c>
      <c r="C2" s="4" t="s">
        <v>6144</v>
      </c>
      <c r="D2" s="4" t="s">
        <v>6145</v>
      </c>
      <c r="E2" s="4">
        <v>615</v>
      </c>
      <c r="F2" s="4">
        <v>1515</v>
      </c>
    </row>
    <row r="3" spans="1:6" ht="15.6" x14ac:dyDescent="0.25">
      <c r="A3" s="7" t="s">
        <v>6142</v>
      </c>
      <c r="B3" s="4" t="s">
        <v>6146</v>
      </c>
      <c r="C3" s="4" t="s">
        <v>6147</v>
      </c>
      <c r="D3" s="4" t="s">
        <v>6148</v>
      </c>
      <c r="E3" s="4">
        <v>680</v>
      </c>
      <c r="F3" s="4">
        <v>1380</v>
      </c>
    </row>
    <row r="4" spans="1:6" ht="15.6" x14ac:dyDescent="0.25">
      <c r="A4" s="7" t="s">
        <v>13</v>
      </c>
      <c r="B4" s="4" t="s">
        <v>6149</v>
      </c>
      <c r="C4" s="4" t="s">
        <v>6150</v>
      </c>
      <c r="D4" s="4" t="s">
        <v>6151</v>
      </c>
      <c r="E4" s="4">
        <v>90</v>
      </c>
      <c r="F4" s="4">
        <v>618</v>
      </c>
    </row>
    <row r="5" spans="1:6" ht="15.6" x14ac:dyDescent="0.25">
      <c r="A5" s="7" t="s">
        <v>13</v>
      </c>
      <c r="B5" s="4" t="s">
        <v>6152</v>
      </c>
      <c r="C5" s="4" t="s">
        <v>6153</v>
      </c>
      <c r="D5" s="4" t="s">
        <v>6154</v>
      </c>
      <c r="E5" s="4">
        <v>188</v>
      </c>
      <c r="F5" s="4">
        <v>348</v>
      </c>
    </row>
    <row r="6" spans="1:6" ht="15.6" x14ac:dyDescent="0.25">
      <c r="A6" s="7" t="s">
        <v>13</v>
      </c>
      <c r="B6" s="4" t="s">
        <v>6155</v>
      </c>
      <c r="C6" s="4" t="s">
        <v>6156</v>
      </c>
      <c r="D6" s="4" t="s">
        <v>6157</v>
      </c>
      <c r="E6" s="4">
        <v>78</v>
      </c>
      <c r="F6" s="4">
        <v>208</v>
      </c>
    </row>
    <row r="7" spans="1:6" ht="15.6" x14ac:dyDescent="0.25">
      <c r="A7" s="7" t="s">
        <v>3</v>
      </c>
      <c r="B7" s="4" t="s">
        <v>6158</v>
      </c>
      <c r="C7" s="4" t="s">
        <v>6159</v>
      </c>
      <c r="D7" s="4" t="s">
        <v>6160</v>
      </c>
      <c r="E7" s="4">
        <v>300</v>
      </c>
      <c r="F7" s="4">
        <v>3010</v>
      </c>
    </row>
    <row r="8" spans="1:6" ht="15.6" x14ac:dyDescent="0.25">
      <c r="A8" s="7" t="s">
        <v>3</v>
      </c>
      <c r="B8" s="4" t="s">
        <v>6143</v>
      </c>
      <c r="C8" s="4" t="s">
        <v>6161</v>
      </c>
      <c r="D8" s="4" t="s">
        <v>6162</v>
      </c>
      <c r="E8" s="4">
        <v>680</v>
      </c>
      <c r="F8" s="4">
        <v>1480</v>
      </c>
    </row>
    <row r="9" spans="1:6" ht="15.6" x14ac:dyDescent="0.25">
      <c r="A9" s="7" t="s">
        <v>3</v>
      </c>
      <c r="B9" s="4" t="s">
        <v>6143</v>
      </c>
      <c r="C9" s="4" t="s">
        <v>6163</v>
      </c>
      <c r="D9" s="4" t="s">
        <v>6164</v>
      </c>
      <c r="E9" s="4">
        <v>588</v>
      </c>
      <c r="F9" s="4">
        <v>2088</v>
      </c>
    </row>
    <row r="10" spans="1:6" ht="15.6" x14ac:dyDescent="0.25">
      <c r="A10" s="7" t="s">
        <v>3</v>
      </c>
      <c r="B10" s="4" t="s">
        <v>6143</v>
      </c>
      <c r="C10" s="4" t="s">
        <v>6144</v>
      </c>
      <c r="D10" s="4" t="s">
        <v>6145</v>
      </c>
      <c r="E10" s="4">
        <v>615</v>
      </c>
      <c r="F10" s="4">
        <v>1515</v>
      </c>
    </row>
    <row r="11" spans="1:6" ht="15.6" x14ac:dyDescent="0.25">
      <c r="A11" s="7" t="s">
        <v>3</v>
      </c>
      <c r="B11" s="4" t="s">
        <v>6146</v>
      </c>
      <c r="C11" s="4" t="s">
        <v>6165</v>
      </c>
      <c r="D11" s="4" t="s">
        <v>6166</v>
      </c>
      <c r="E11" s="4">
        <v>280</v>
      </c>
      <c r="F11" s="4">
        <v>780</v>
      </c>
    </row>
    <row r="12" spans="1:6" ht="15.6" x14ac:dyDescent="0.25">
      <c r="A12" s="7" t="s">
        <v>3</v>
      </c>
      <c r="B12" s="4" t="s">
        <v>6146</v>
      </c>
      <c r="C12" s="4" t="s">
        <v>6167</v>
      </c>
      <c r="D12" s="4" t="s">
        <v>6168</v>
      </c>
      <c r="E12" s="4">
        <v>280</v>
      </c>
      <c r="F12" s="4">
        <v>680</v>
      </c>
    </row>
    <row r="13" spans="1:6" ht="15.6" x14ac:dyDescent="0.25">
      <c r="A13" s="7" t="s">
        <v>3</v>
      </c>
      <c r="B13" s="4" t="s">
        <v>6146</v>
      </c>
      <c r="C13" s="4" t="s">
        <v>6147</v>
      </c>
      <c r="D13" s="4" t="s">
        <v>6148</v>
      </c>
      <c r="E13" s="4">
        <v>680</v>
      </c>
      <c r="F13" s="4">
        <v>1380</v>
      </c>
    </row>
    <row r="14" spans="1:6" ht="15.6" x14ac:dyDescent="0.25">
      <c r="A14" s="7" t="s">
        <v>3</v>
      </c>
      <c r="B14" s="4" t="s">
        <v>6143</v>
      </c>
      <c r="C14" s="4" t="s">
        <v>6169</v>
      </c>
      <c r="D14" s="4" t="s">
        <v>6170</v>
      </c>
      <c r="E14" s="4">
        <v>615</v>
      </c>
      <c r="F14" s="4">
        <v>1970</v>
      </c>
    </row>
    <row r="15" spans="1:6" ht="15.6" x14ac:dyDescent="0.25">
      <c r="A15" s="7" t="s">
        <v>3</v>
      </c>
      <c r="B15" s="4" t="s">
        <v>6146</v>
      </c>
      <c r="C15" s="4" t="s">
        <v>6171</v>
      </c>
      <c r="D15" s="4" t="s">
        <v>6172</v>
      </c>
      <c r="E15" s="4">
        <v>380</v>
      </c>
      <c r="F15" s="4">
        <v>980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6173</v>
      </c>
      <c r="C2" s="4" t="s">
        <v>3704</v>
      </c>
      <c r="D2" s="4" t="s">
        <v>6174</v>
      </c>
      <c r="E2" s="4">
        <v>30</v>
      </c>
      <c r="F2" s="4">
        <v>380</v>
      </c>
    </row>
    <row r="3" spans="1:6" ht="15.6" x14ac:dyDescent="0.25">
      <c r="A3" s="7" t="s">
        <v>14</v>
      </c>
      <c r="B3" s="4" t="s">
        <v>6175</v>
      </c>
      <c r="C3" s="4" t="s">
        <v>6176</v>
      </c>
      <c r="D3" s="4" t="s">
        <v>6177</v>
      </c>
      <c r="E3" s="4">
        <v>80</v>
      </c>
      <c r="F3" s="4">
        <v>380</v>
      </c>
    </row>
    <row r="4" spans="1:6" ht="15.6" x14ac:dyDescent="0.25">
      <c r="A4" s="7" t="s">
        <v>14</v>
      </c>
      <c r="B4" s="4" t="s">
        <v>6175</v>
      </c>
      <c r="C4" s="4" t="s">
        <v>6178</v>
      </c>
      <c r="D4" s="4" t="s">
        <v>6179</v>
      </c>
      <c r="E4" s="4">
        <v>126</v>
      </c>
      <c r="F4" s="4">
        <v>980</v>
      </c>
    </row>
    <row r="5" spans="1:6" ht="15.6" x14ac:dyDescent="0.25">
      <c r="A5" s="7" t="s">
        <v>14</v>
      </c>
      <c r="B5" s="4" t="s">
        <v>6180</v>
      </c>
      <c r="C5" s="4" t="s">
        <v>6181</v>
      </c>
      <c r="D5" s="4" t="s">
        <v>6182</v>
      </c>
      <c r="E5" s="4">
        <v>80</v>
      </c>
      <c r="F5" s="4">
        <v>768</v>
      </c>
    </row>
    <row r="6" spans="1:6" ht="15.6" x14ac:dyDescent="0.25">
      <c r="A6" s="7" t="s">
        <v>14</v>
      </c>
      <c r="B6" s="4" t="s">
        <v>6173</v>
      </c>
      <c r="C6" s="4" t="s">
        <v>6183</v>
      </c>
      <c r="D6" s="4" t="s">
        <v>6184</v>
      </c>
      <c r="E6" s="4">
        <v>30</v>
      </c>
      <c r="F6" s="4">
        <v>150</v>
      </c>
    </row>
    <row r="7" spans="1:6" ht="15.6" x14ac:dyDescent="0.25">
      <c r="A7" s="7" t="s">
        <v>8</v>
      </c>
      <c r="B7" s="4" t="s">
        <v>6180</v>
      </c>
      <c r="C7" s="4" t="s">
        <v>6185</v>
      </c>
      <c r="D7" s="4" t="s">
        <v>6186</v>
      </c>
      <c r="E7" s="4">
        <v>80</v>
      </c>
      <c r="F7" s="4">
        <v>660</v>
      </c>
    </row>
    <row r="8" spans="1:6" ht="15.6" x14ac:dyDescent="0.25">
      <c r="A8" s="7" t="s">
        <v>11</v>
      </c>
      <c r="B8" s="4" t="s">
        <v>6173</v>
      </c>
      <c r="C8" s="4" t="s">
        <v>6187</v>
      </c>
      <c r="D8" s="4" t="s">
        <v>6188</v>
      </c>
      <c r="E8" s="4">
        <v>180</v>
      </c>
      <c r="F8" s="4">
        <v>980</v>
      </c>
    </row>
    <row r="9" spans="1:6" ht="15.6" x14ac:dyDescent="0.25">
      <c r="A9" s="7" t="s">
        <v>11</v>
      </c>
      <c r="B9" s="4" t="s">
        <v>6173</v>
      </c>
      <c r="C9" s="4" t="s">
        <v>5888</v>
      </c>
      <c r="D9" s="4" t="s">
        <v>6189</v>
      </c>
      <c r="E9" s="4">
        <v>30</v>
      </c>
      <c r="F9" s="4">
        <v>150</v>
      </c>
    </row>
    <row r="10" spans="1:6" ht="15.6" x14ac:dyDescent="0.25">
      <c r="A10" s="7" t="s">
        <v>11</v>
      </c>
      <c r="B10" s="4" t="s">
        <v>6173</v>
      </c>
      <c r="C10" s="4" t="s">
        <v>6190</v>
      </c>
      <c r="D10" s="4" t="s">
        <v>6191</v>
      </c>
      <c r="E10" s="4">
        <v>30</v>
      </c>
      <c r="F10" s="4">
        <v>150</v>
      </c>
    </row>
    <row r="11" spans="1:6" ht="15.6" x14ac:dyDescent="0.25">
      <c r="A11" s="7" t="s">
        <v>9</v>
      </c>
      <c r="B11" s="4" t="s">
        <v>6175</v>
      </c>
      <c r="C11" s="4" t="s">
        <v>6176</v>
      </c>
      <c r="D11" s="4" t="s">
        <v>6177</v>
      </c>
      <c r="E11" s="4">
        <v>80</v>
      </c>
      <c r="F11" s="4">
        <v>380</v>
      </c>
    </row>
    <row r="12" spans="1:6" ht="15.6" x14ac:dyDescent="0.25">
      <c r="A12" s="7" t="s">
        <v>9</v>
      </c>
      <c r="B12" s="4" t="s">
        <v>6180</v>
      </c>
      <c r="C12" s="4" t="s">
        <v>3015</v>
      </c>
      <c r="D12" s="4" t="s">
        <v>6192</v>
      </c>
      <c r="E12" s="4">
        <v>75</v>
      </c>
      <c r="F12" s="4">
        <v>299</v>
      </c>
    </row>
    <row r="13" spans="1:6" ht="15.6" x14ac:dyDescent="0.25">
      <c r="A13" s="7" t="s">
        <v>9</v>
      </c>
      <c r="B13" s="4" t="s">
        <v>6175</v>
      </c>
      <c r="C13" s="4" t="s">
        <v>6178</v>
      </c>
      <c r="D13" s="4" t="s">
        <v>6179</v>
      </c>
      <c r="E13" s="4">
        <v>126</v>
      </c>
      <c r="F13" s="4">
        <v>980</v>
      </c>
    </row>
    <row r="14" spans="1:6" ht="15.6" x14ac:dyDescent="0.25">
      <c r="A14" s="7" t="s">
        <v>9</v>
      </c>
      <c r="B14" s="4" t="s">
        <v>6180</v>
      </c>
      <c r="C14" s="4" t="s">
        <v>6181</v>
      </c>
      <c r="D14" s="4" t="s">
        <v>6182</v>
      </c>
      <c r="E14" s="4">
        <v>80</v>
      </c>
      <c r="F14" s="4">
        <v>768</v>
      </c>
    </row>
    <row r="15" spans="1:6" ht="15.6" x14ac:dyDescent="0.25">
      <c r="A15" s="7" t="s">
        <v>9</v>
      </c>
      <c r="B15" s="4" t="s">
        <v>6173</v>
      </c>
      <c r="C15" s="4" t="s">
        <v>6193</v>
      </c>
      <c r="D15" s="4" t="s">
        <v>6194</v>
      </c>
      <c r="E15" s="4">
        <v>30</v>
      </c>
      <c r="F15" s="4">
        <v>180</v>
      </c>
    </row>
    <row r="16" spans="1:6" ht="15.6" x14ac:dyDescent="0.25">
      <c r="A16" s="7" t="s">
        <v>9</v>
      </c>
      <c r="B16" s="4" t="s">
        <v>6173</v>
      </c>
      <c r="C16" s="4" t="s">
        <v>6183</v>
      </c>
      <c r="D16" s="4" t="s">
        <v>6184</v>
      </c>
      <c r="E16" s="4">
        <v>30</v>
      </c>
      <c r="F16" s="4">
        <v>150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2245</v>
      </c>
      <c r="C2" s="4" t="s">
        <v>2246</v>
      </c>
      <c r="D2" s="4" t="s">
        <v>2247</v>
      </c>
      <c r="E2" s="4">
        <v>199</v>
      </c>
      <c r="F2" s="4">
        <v>1299</v>
      </c>
    </row>
    <row r="3" spans="1:6" ht="15.6" x14ac:dyDescent="0.25">
      <c r="A3" s="7" t="s">
        <v>12</v>
      </c>
      <c r="B3" s="4" t="s">
        <v>2248</v>
      </c>
      <c r="C3" s="4" t="s">
        <v>2249</v>
      </c>
      <c r="D3" s="4" t="s">
        <v>2250</v>
      </c>
      <c r="E3" s="4">
        <v>30</v>
      </c>
      <c r="F3" s="4">
        <v>90</v>
      </c>
    </row>
    <row r="4" spans="1:6" ht="15.6" x14ac:dyDescent="0.25">
      <c r="A4" s="7" t="s">
        <v>12</v>
      </c>
      <c r="B4" s="4" t="s">
        <v>2248</v>
      </c>
      <c r="C4" s="4" t="s">
        <v>2251</v>
      </c>
      <c r="D4" s="4" t="s">
        <v>2252</v>
      </c>
      <c r="E4" s="4">
        <v>30</v>
      </c>
      <c r="F4" s="4">
        <v>90</v>
      </c>
    </row>
    <row r="5" spans="1:6" ht="15.6" x14ac:dyDescent="0.25">
      <c r="A5" s="7" t="s">
        <v>12</v>
      </c>
      <c r="B5" s="4" t="s">
        <v>2248</v>
      </c>
      <c r="C5" s="4" t="s">
        <v>2253</v>
      </c>
      <c r="D5" s="4" t="s">
        <v>2254</v>
      </c>
      <c r="E5" s="4">
        <v>30</v>
      </c>
      <c r="F5" s="4">
        <v>90</v>
      </c>
    </row>
    <row r="6" spans="1:6" ht="15.6" x14ac:dyDescent="0.25">
      <c r="A6" s="7" t="s">
        <v>12</v>
      </c>
      <c r="B6" s="4" t="s">
        <v>2248</v>
      </c>
      <c r="C6" s="4" t="s">
        <v>2255</v>
      </c>
      <c r="D6" s="4" t="s">
        <v>2256</v>
      </c>
      <c r="E6" s="4">
        <v>30</v>
      </c>
      <c r="F6" s="4">
        <v>90</v>
      </c>
    </row>
    <row r="7" spans="1:6" ht="15.6" x14ac:dyDescent="0.25">
      <c r="A7" s="7" t="s">
        <v>11</v>
      </c>
      <c r="B7" s="4" t="s">
        <v>2257</v>
      </c>
      <c r="C7" s="4" t="s">
        <v>2258</v>
      </c>
      <c r="D7" s="4" t="s">
        <v>2259</v>
      </c>
      <c r="E7" s="4">
        <v>188</v>
      </c>
      <c r="F7" s="4">
        <v>788</v>
      </c>
    </row>
    <row r="8" spans="1:6" ht="15.6" x14ac:dyDescent="0.25">
      <c r="A8" s="7" t="s">
        <v>11</v>
      </c>
      <c r="B8" s="4" t="s">
        <v>2260</v>
      </c>
      <c r="C8" s="4" t="s">
        <v>2261</v>
      </c>
      <c r="D8" s="4" t="s">
        <v>2262</v>
      </c>
      <c r="E8" s="4">
        <v>180</v>
      </c>
      <c r="F8" s="4">
        <v>1160</v>
      </c>
    </row>
    <row r="9" spans="1:6" ht="15.6" x14ac:dyDescent="0.25">
      <c r="A9" s="7" t="s">
        <v>11</v>
      </c>
      <c r="B9" s="4" t="s">
        <v>2263</v>
      </c>
      <c r="C9" s="4" t="s">
        <v>1745</v>
      </c>
      <c r="D9" s="4" t="s">
        <v>2264</v>
      </c>
      <c r="E9" s="4">
        <v>180</v>
      </c>
      <c r="F9" s="4">
        <v>1080</v>
      </c>
    </row>
    <row r="10" spans="1:6" ht="15.6" x14ac:dyDescent="0.25">
      <c r="A10" s="7" t="s">
        <v>11</v>
      </c>
      <c r="B10" s="4" t="s">
        <v>2265</v>
      </c>
      <c r="C10" s="4" t="s">
        <v>2266</v>
      </c>
      <c r="D10" s="4" t="s">
        <v>2267</v>
      </c>
      <c r="E10" s="4"/>
      <c r="F10" s="4"/>
    </row>
    <row r="11" spans="1:6" ht="15.6" x14ac:dyDescent="0.25">
      <c r="A11" s="7" t="s">
        <v>11</v>
      </c>
      <c r="B11" s="4" t="s">
        <v>2263</v>
      </c>
      <c r="C11" s="4" t="s">
        <v>2268</v>
      </c>
      <c r="D11" s="4" t="s">
        <v>2269</v>
      </c>
      <c r="E11" s="4">
        <v>180</v>
      </c>
      <c r="F11" s="4">
        <v>580</v>
      </c>
    </row>
    <row r="12" spans="1:6" ht="15.6" x14ac:dyDescent="0.25">
      <c r="A12" s="7" t="s">
        <v>11</v>
      </c>
      <c r="B12" s="4" t="s">
        <v>2265</v>
      </c>
      <c r="C12" s="4" t="s">
        <v>2270</v>
      </c>
      <c r="D12" s="4" t="s">
        <v>2271</v>
      </c>
      <c r="E12" s="4"/>
      <c r="F12" s="4"/>
    </row>
    <row r="13" spans="1:6" ht="15.6" x14ac:dyDescent="0.25">
      <c r="A13" s="7" t="s">
        <v>11</v>
      </c>
      <c r="B13" s="4" t="s">
        <v>2263</v>
      </c>
      <c r="C13" s="4" t="s">
        <v>2272</v>
      </c>
      <c r="D13" s="4" t="s">
        <v>2273</v>
      </c>
      <c r="E13" s="4">
        <v>280</v>
      </c>
      <c r="F13" s="4">
        <v>1090</v>
      </c>
    </row>
    <row r="14" spans="1:6" ht="15.6" x14ac:dyDescent="0.25">
      <c r="A14" s="7" t="s">
        <v>11</v>
      </c>
      <c r="B14" s="4" t="s">
        <v>2263</v>
      </c>
      <c r="C14" s="4" t="s">
        <v>2274</v>
      </c>
      <c r="D14" s="4" t="s">
        <v>2275</v>
      </c>
      <c r="E14" s="4">
        <v>180</v>
      </c>
      <c r="F14" s="4">
        <v>580</v>
      </c>
    </row>
    <row r="15" spans="1:6" ht="15.6" x14ac:dyDescent="0.25">
      <c r="A15" s="7" t="s">
        <v>11</v>
      </c>
      <c r="B15" s="4" t="s">
        <v>2257</v>
      </c>
      <c r="C15" s="4" t="s">
        <v>2276</v>
      </c>
      <c r="D15" s="4" t="s">
        <v>2277</v>
      </c>
      <c r="E15" s="4">
        <v>50</v>
      </c>
      <c r="F15" s="4">
        <v>480</v>
      </c>
    </row>
    <row r="16" spans="1:6" ht="15.6" x14ac:dyDescent="0.25">
      <c r="A16" s="7" t="s">
        <v>11</v>
      </c>
      <c r="B16" s="4" t="s">
        <v>2263</v>
      </c>
      <c r="C16" s="4" t="s">
        <v>2278</v>
      </c>
      <c r="D16" s="4" t="s">
        <v>2279</v>
      </c>
      <c r="E16" s="4">
        <v>180</v>
      </c>
      <c r="F16" s="4">
        <v>580</v>
      </c>
    </row>
    <row r="17" spans="1:6" ht="15.6" x14ac:dyDescent="0.25">
      <c r="A17" s="7" t="s">
        <v>11</v>
      </c>
      <c r="B17" s="4" t="s">
        <v>2257</v>
      </c>
      <c r="C17" s="4" t="s">
        <v>2280</v>
      </c>
      <c r="D17" s="4" t="s">
        <v>2281</v>
      </c>
      <c r="E17" s="4">
        <v>50</v>
      </c>
      <c r="F17" s="4">
        <v>480</v>
      </c>
    </row>
    <row r="18" spans="1:6" ht="15.6" x14ac:dyDescent="0.25">
      <c r="A18" s="7" t="s">
        <v>11</v>
      </c>
      <c r="B18" s="4" t="s">
        <v>2263</v>
      </c>
      <c r="C18" s="4" t="s">
        <v>2282</v>
      </c>
      <c r="D18" s="4" t="s">
        <v>2283</v>
      </c>
      <c r="E18" s="4">
        <v>180</v>
      </c>
      <c r="F18" s="4">
        <v>580</v>
      </c>
    </row>
    <row r="19" spans="1:6" ht="15.6" x14ac:dyDescent="0.25">
      <c r="A19" s="7" t="s">
        <v>11</v>
      </c>
      <c r="B19" s="4" t="s">
        <v>2263</v>
      </c>
      <c r="C19" s="4" t="s">
        <v>2284</v>
      </c>
      <c r="D19" s="4" t="s">
        <v>2285</v>
      </c>
      <c r="E19" s="4">
        <v>180</v>
      </c>
      <c r="F19" s="4">
        <v>380</v>
      </c>
    </row>
    <row r="20" spans="1:6" ht="15.6" x14ac:dyDescent="0.25">
      <c r="A20" s="7" t="s">
        <v>11</v>
      </c>
      <c r="B20" s="4" t="s">
        <v>2263</v>
      </c>
      <c r="C20" s="4" t="s">
        <v>2286</v>
      </c>
      <c r="D20" s="4" t="s">
        <v>2287</v>
      </c>
      <c r="E20" s="4">
        <v>180</v>
      </c>
      <c r="F20" s="4">
        <v>380</v>
      </c>
    </row>
    <row r="21" spans="1:6" ht="15.6" x14ac:dyDescent="0.25">
      <c r="A21" s="7" t="s">
        <v>11</v>
      </c>
      <c r="B21" s="4" t="s">
        <v>2263</v>
      </c>
      <c r="C21" s="4" t="s">
        <v>2288</v>
      </c>
      <c r="D21" s="4" t="s">
        <v>2289</v>
      </c>
      <c r="E21" s="4">
        <v>180</v>
      </c>
      <c r="F21" s="4">
        <v>580</v>
      </c>
    </row>
    <row r="22" spans="1:6" ht="15.6" x14ac:dyDescent="0.25">
      <c r="A22" s="7" t="s">
        <v>11</v>
      </c>
      <c r="B22" s="4" t="s">
        <v>2290</v>
      </c>
      <c r="C22" s="4" t="s">
        <v>2291</v>
      </c>
      <c r="D22" s="4" t="s">
        <v>2292</v>
      </c>
      <c r="E22" s="4">
        <v>88</v>
      </c>
      <c r="F22" s="4">
        <v>188</v>
      </c>
    </row>
    <row r="23" spans="1:6" ht="15.6" x14ac:dyDescent="0.25">
      <c r="A23" s="7" t="s">
        <v>11</v>
      </c>
      <c r="B23" s="4" t="s">
        <v>2263</v>
      </c>
      <c r="C23" s="4" t="s">
        <v>2293</v>
      </c>
      <c r="D23" s="4" t="s">
        <v>2294</v>
      </c>
      <c r="E23" s="4">
        <v>180</v>
      </c>
      <c r="F23" s="4">
        <v>380</v>
      </c>
    </row>
    <row r="24" spans="1:6" ht="15.6" x14ac:dyDescent="0.25">
      <c r="A24" s="7" t="s">
        <v>3</v>
      </c>
      <c r="B24" s="4" t="s">
        <v>2295</v>
      </c>
      <c r="C24" s="4" t="s">
        <v>2296</v>
      </c>
      <c r="D24" s="4" t="s">
        <v>2297</v>
      </c>
      <c r="E24" s="4">
        <v>280</v>
      </c>
      <c r="F24" s="4">
        <v>980</v>
      </c>
    </row>
    <row r="25" spans="1:6" ht="15.6" x14ac:dyDescent="0.25">
      <c r="A25" s="7" t="s">
        <v>3</v>
      </c>
      <c r="B25" s="4" t="s">
        <v>2295</v>
      </c>
      <c r="C25" s="4" t="s">
        <v>2298</v>
      </c>
      <c r="D25" s="4" t="s">
        <v>2299</v>
      </c>
      <c r="E25" s="4">
        <v>380</v>
      </c>
      <c r="F25" s="4">
        <v>1680</v>
      </c>
    </row>
    <row r="26" spans="1:6" ht="15.6" x14ac:dyDescent="0.25">
      <c r="A26" s="7" t="s">
        <v>3</v>
      </c>
      <c r="B26" s="4" t="s">
        <v>2295</v>
      </c>
      <c r="C26" s="4" t="s">
        <v>2300</v>
      </c>
      <c r="D26" s="4" t="s">
        <v>2301</v>
      </c>
      <c r="E26" s="4">
        <v>280</v>
      </c>
      <c r="F26" s="4">
        <v>1280</v>
      </c>
    </row>
    <row r="27" spans="1:6" ht="15.6" x14ac:dyDescent="0.25">
      <c r="A27" s="7" t="s">
        <v>3</v>
      </c>
      <c r="B27" s="4" t="s">
        <v>2302</v>
      </c>
      <c r="C27" s="4" t="s">
        <v>2303</v>
      </c>
      <c r="D27" s="4" t="s">
        <v>2304</v>
      </c>
      <c r="E27" s="4">
        <v>99</v>
      </c>
      <c r="F27" s="4">
        <v>599</v>
      </c>
    </row>
    <row r="28" spans="1:6" ht="15.6" x14ac:dyDescent="0.25">
      <c r="A28" s="7" t="s">
        <v>3</v>
      </c>
      <c r="B28" s="4" t="s">
        <v>2295</v>
      </c>
      <c r="C28" s="4" t="s">
        <v>2305</v>
      </c>
      <c r="D28" s="4" t="s">
        <v>2306</v>
      </c>
      <c r="E28" s="4">
        <v>380</v>
      </c>
      <c r="F28" s="4">
        <v>1280</v>
      </c>
    </row>
    <row r="29" spans="1:6" ht="15.6" x14ac:dyDescent="0.25">
      <c r="A29" s="7" t="s">
        <v>3</v>
      </c>
      <c r="B29" s="4" t="s">
        <v>2307</v>
      </c>
      <c r="C29" s="4" t="s">
        <v>2308</v>
      </c>
      <c r="D29" s="4" t="s">
        <v>2309</v>
      </c>
      <c r="E29" s="4">
        <v>380</v>
      </c>
      <c r="F29" s="4">
        <v>1680</v>
      </c>
    </row>
    <row r="30" spans="1:6" ht="15.6" x14ac:dyDescent="0.25">
      <c r="A30" s="7" t="s">
        <v>3</v>
      </c>
      <c r="B30" s="4" t="s">
        <v>2257</v>
      </c>
      <c r="C30" s="4" t="s">
        <v>2310</v>
      </c>
      <c r="D30" s="4" t="s">
        <v>2311</v>
      </c>
      <c r="E30" s="4">
        <v>100</v>
      </c>
      <c r="F30" s="4">
        <v>580</v>
      </c>
    </row>
    <row r="31" spans="1:6" ht="15.6" x14ac:dyDescent="0.25">
      <c r="A31" s="7" t="s">
        <v>3</v>
      </c>
      <c r="B31" s="4" t="s">
        <v>2295</v>
      </c>
      <c r="C31" s="4" t="s">
        <v>2312</v>
      </c>
      <c r="D31" s="4" t="s">
        <v>2313</v>
      </c>
      <c r="E31" s="4">
        <v>280</v>
      </c>
      <c r="F31" s="4">
        <v>980</v>
      </c>
    </row>
    <row r="32" spans="1:6" ht="15.6" x14ac:dyDescent="0.25">
      <c r="A32" s="7" t="s">
        <v>3</v>
      </c>
      <c r="B32" s="4" t="s">
        <v>2257</v>
      </c>
      <c r="C32" s="4" t="s">
        <v>2314</v>
      </c>
      <c r="D32" s="4" t="s">
        <v>2315</v>
      </c>
      <c r="E32" s="4">
        <v>280</v>
      </c>
      <c r="F32" s="4">
        <v>980</v>
      </c>
    </row>
    <row r="33" spans="1:6" ht="15.6" x14ac:dyDescent="0.25">
      <c r="A33" s="7" t="s">
        <v>3</v>
      </c>
      <c r="B33" s="4" t="s">
        <v>2302</v>
      </c>
      <c r="C33" s="4" t="s">
        <v>2316</v>
      </c>
      <c r="D33" s="4" t="s">
        <v>2317</v>
      </c>
      <c r="E33" s="4">
        <v>280</v>
      </c>
      <c r="F33" s="4">
        <v>1680</v>
      </c>
    </row>
    <row r="34" spans="1:6" ht="15.6" x14ac:dyDescent="0.25">
      <c r="A34" s="7" t="s">
        <v>3</v>
      </c>
      <c r="B34" s="4" t="s">
        <v>2318</v>
      </c>
      <c r="C34" s="4" t="s">
        <v>2319</v>
      </c>
      <c r="D34" s="4" t="s">
        <v>2320</v>
      </c>
      <c r="E34" s="4">
        <v>380</v>
      </c>
      <c r="F34" s="4">
        <v>1360</v>
      </c>
    </row>
    <row r="35" spans="1:6" ht="15.6" x14ac:dyDescent="0.25">
      <c r="A35" s="7" t="s">
        <v>3</v>
      </c>
      <c r="B35" s="4" t="s">
        <v>2263</v>
      </c>
      <c r="C35" s="4" t="s">
        <v>2321</v>
      </c>
      <c r="D35" s="4" t="s">
        <v>2322</v>
      </c>
      <c r="E35" s="4">
        <v>280</v>
      </c>
      <c r="F35" s="4">
        <v>1280</v>
      </c>
    </row>
    <row r="36" spans="1:6" ht="15.6" x14ac:dyDescent="0.25">
      <c r="A36" s="7" t="s">
        <v>3</v>
      </c>
      <c r="B36" s="4" t="s">
        <v>2323</v>
      </c>
      <c r="C36" s="4" t="s">
        <v>2324</v>
      </c>
      <c r="D36" s="4" t="s">
        <v>2325</v>
      </c>
      <c r="E36" s="4">
        <v>199</v>
      </c>
      <c r="F36" s="4">
        <v>199</v>
      </c>
    </row>
    <row r="37" spans="1:6" ht="15.6" x14ac:dyDescent="0.25">
      <c r="A37" s="7" t="s">
        <v>3</v>
      </c>
      <c r="B37" s="4" t="s">
        <v>2257</v>
      </c>
      <c r="C37" s="4" t="s">
        <v>2326</v>
      </c>
      <c r="D37" s="4" t="s">
        <v>2327</v>
      </c>
      <c r="E37" s="4">
        <v>100</v>
      </c>
      <c r="F37" s="4">
        <v>580</v>
      </c>
    </row>
    <row r="38" spans="1:6" ht="15.6" x14ac:dyDescent="0.25">
      <c r="A38" s="7" t="s">
        <v>3</v>
      </c>
      <c r="B38" s="4" t="s">
        <v>2328</v>
      </c>
      <c r="C38" s="4" t="s">
        <v>2329</v>
      </c>
      <c r="D38" s="4" t="s">
        <v>2330</v>
      </c>
      <c r="E38" s="4">
        <v>100</v>
      </c>
      <c r="F38" s="4">
        <v>280</v>
      </c>
    </row>
    <row r="39" spans="1:6" ht="15.6" x14ac:dyDescent="0.25">
      <c r="A39" s="7" t="s">
        <v>3</v>
      </c>
      <c r="B39" s="4" t="s">
        <v>2257</v>
      </c>
      <c r="C39" s="4" t="s">
        <v>2331</v>
      </c>
      <c r="D39" s="4" t="s">
        <v>2332</v>
      </c>
      <c r="E39" s="4">
        <v>180</v>
      </c>
      <c r="F39" s="4">
        <v>680</v>
      </c>
    </row>
    <row r="40" spans="1:6" ht="15.6" x14ac:dyDescent="0.25">
      <c r="A40" s="7" t="s">
        <v>3</v>
      </c>
      <c r="B40" s="4" t="s">
        <v>2333</v>
      </c>
      <c r="C40" s="4" t="s">
        <v>2334</v>
      </c>
      <c r="D40" s="4" t="s">
        <v>2335</v>
      </c>
      <c r="E40" s="4">
        <v>380</v>
      </c>
      <c r="F40" s="4">
        <v>680</v>
      </c>
    </row>
    <row r="41" spans="1:6" ht="15.6" x14ac:dyDescent="0.25">
      <c r="A41" s="7" t="s">
        <v>3</v>
      </c>
      <c r="B41" s="4" t="s">
        <v>2257</v>
      </c>
      <c r="C41" s="4" t="s">
        <v>2336</v>
      </c>
      <c r="D41" s="4" t="s">
        <v>2337</v>
      </c>
      <c r="E41" s="4">
        <v>100</v>
      </c>
      <c r="F41" s="4">
        <v>380</v>
      </c>
    </row>
    <row r="42" spans="1:6" ht="15.6" x14ac:dyDescent="0.25">
      <c r="A42" s="7" t="s">
        <v>15</v>
      </c>
      <c r="B42" s="4" t="s">
        <v>2338</v>
      </c>
      <c r="C42" s="4" t="s">
        <v>2339</v>
      </c>
      <c r="D42" s="4" t="s">
        <v>2340</v>
      </c>
      <c r="E42" s="4">
        <v>80</v>
      </c>
      <c r="F42" s="4">
        <v>380</v>
      </c>
    </row>
    <row r="43" spans="1:6" ht="15.6" x14ac:dyDescent="0.25">
      <c r="A43" s="7" t="s">
        <v>15</v>
      </c>
      <c r="B43" s="4" t="s">
        <v>2318</v>
      </c>
      <c r="C43" s="4" t="s">
        <v>2341</v>
      </c>
      <c r="D43" s="4" t="s">
        <v>2342</v>
      </c>
      <c r="E43" s="4">
        <v>80</v>
      </c>
      <c r="F43" s="4">
        <v>280</v>
      </c>
    </row>
    <row r="44" spans="1:6" ht="15.6" x14ac:dyDescent="0.25">
      <c r="A44" s="7" t="s">
        <v>10</v>
      </c>
      <c r="B44" s="4" t="s">
        <v>2338</v>
      </c>
      <c r="C44" s="4" t="s">
        <v>2343</v>
      </c>
      <c r="D44" s="4" t="s">
        <v>2344</v>
      </c>
      <c r="E44" s="4">
        <v>180</v>
      </c>
      <c r="F44" s="4">
        <v>880</v>
      </c>
    </row>
    <row r="45" spans="1:6" ht="15.6" x14ac:dyDescent="0.25">
      <c r="A45" s="7" t="s">
        <v>10</v>
      </c>
      <c r="B45" s="4" t="s">
        <v>2263</v>
      </c>
      <c r="C45" s="4" t="s">
        <v>2345</v>
      </c>
      <c r="D45" s="4" t="s">
        <v>2346</v>
      </c>
      <c r="E45" s="4">
        <v>100</v>
      </c>
      <c r="F45" s="4">
        <v>680</v>
      </c>
    </row>
    <row r="46" spans="1:6" ht="15.6" x14ac:dyDescent="0.25">
      <c r="A46" s="7" t="s">
        <v>10</v>
      </c>
      <c r="B46" s="4" t="s">
        <v>2263</v>
      </c>
      <c r="C46" s="4" t="s">
        <v>2347</v>
      </c>
      <c r="D46" s="4" t="s">
        <v>2348</v>
      </c>
      <c r="E46" s="4">
        <v>100</v>
      </c>
      <c r="F46" s="4">
        <v>380</v>
      </c>
    </row>
    <row r="47" spans="1:6" ht="15.6" x14ac:dyDescent="0.25">
      <c r="A47" s="7" t="s">
        <v>10</v>
      </c>
      <c r="B47" s="4" t="s">
        <v>2265</v>
      </c>
      <c r="C47" s="4" t="s">
        <v>2349</v>
      </c>
      <c r="D47" s="4" t="s">
        <v>2350</v>
      </c>
      <c r="E47" s="4">
        <v>100</v>
      </c>
      <c r="F47" s="4">
        <v>1000</v>
      </c>
    </row>
    <row r="48" spans="1:6" ht="15.6" x14ac:dyDescent="0.25">
      <c r="A48" s="7" t="s">
        <v>10</v>
      </c>
      <c r="B48" s="4" t="s">
        <v>2260</v>
      </c>
      <c r="C48" s="4" t="s">
        <v>2351</v>
      </c>
      <c r="D48" s="4" t="s">
        <v>2352</v>
      </c>
      <c r="E48" s="4">
        <v>80</v>
      </c>
      <c r="F48" s="4">
        <v>2000</v>
      </c>
    </row>
    <row r="49" spans="1:6" ht="15.6" x14ac:dyDescent="0.25">
      <c r="A49" s="7" t="s">
        <v>10</v>
      </c>
      <c r="B49" s="4" t="s">
        <v>2353</v>
      </c>
      <c r="C49" s="4" t="s">
        <v>2354</v>
      </c>
      <c r="D49" s="4" t="s">
        <v>2355</v>
      </c>
      <c r="E49" s="4">
        <v>30</v>
      </c>
      <c r="F49" s="4">
        <v>180</v>
      </c>
    </row>
    <row r="50" spans="1:6" ht="15.6" x14ac:dyDescent="0.25">
      <c r="A50" s="7" t="s">
        <v>10</v>
      </c>
      <c r="B50" s="4" t="s">
        <v>2356</v>
      </c>
      <c r="C50" s="4" t="s">
        <v>2357</v>
      </c>
      <c r="D50" s="4" t="s">
        <v>2358</v>
      </c>
      <c r="E50" s="4">
        <v>80</v>
      </c>
      <c r="F50" s="4">
        <v>380</v>
      </c>
    </row>
    <row r="51" spans="1:6" ht="15.6" x14ac:dyDescent="0.25">
      <c r="A51" s="7" t="s">
        <v>10</v>
      </c>
      <c r="B51" s="4" t="s">
        <v>2359</v>
      </c>
      <c r="C51" s="4" t="s">
        <v>2360</v>
      </c>
      <c r="D51" s="4" t="s">
        <v>2361</v>
      </c>
      <c r="E51" s="4">
        <v>100</v>
      </c>
      <c r="F51" s="4">
        <v>880</v>
      </c>
    </row>
    <row r="52" spans="1:6" ht="15.6" x14ac:dyDescent="0.25">
      <c r="A52" s="7" t="s">
        <v>10</v>
      </c>
      <c r="B52" s="4" t="s">
        <v>2359</v>
      </c>
      <c r="C52" s="4" t="s">
        <v>2362</v>
      </c>
      <c r="D52" s="4" t="s">
        <v>2363</v>
      </c>
      <c r="E52" s="4">
        <v>100</v>
      </c>
      <c r="F52" s="4">
        <v>880</v>
      </c>
    </row>
    <row r="53" spans="1:6" ht="15.6" x14ac:dyDescent="0.25">
      <c r="A53" s="7" t="s">
        <v>14</v>
      </c>
      <c r="B53" s="4" t="s">
        <v>2260</v>
      </c>
      <c r="C53" s="4" t="s">
        <v>2364</v>
      </c>
      <c r="D53" s="4" t="s">
        <v>2365</v>
      </c>
      <c r="E53" s="4">
        <v>120</v>
      </c>
      <c r="F53" s="4">
        <v>690</v>
      </c>
    </row>
    <row r="54" spans="1:6" ht="15.6" x14ac:dyDescent="0.25">
      <c r="A54" s="7" t="s">
        <v>14</v>
      </c>
      <c r="B54" s="4" t="s">
        <v>2328</v>
      </c>
      <c r="C54" s="4" t="s">
        <v>2366</v>
      </c>
      <c r="D54" s="4" t="s">
        <v>2367</v>
      </c>
      <c r="E54" s="4">
        <v>80</v>
      </c>
      <c r="F54" s="4">
        <v>500</v>
      </c>
    </row>
    <row r="55" spans="1:6" ht="15.6" x14ac:dyDescent="0.25">
      <c r="A55" s="7" t="s">
        <v>14</v>
      </c>
      <c r="B55" s="4" t="s">
        <v>2263</v>
      </c>
      <c r="C55" s="4" t="s">
        <v>2368</v>
      </c>
      <c r="D55" s="4" t="s">
        <v>2369</v>
      </c>
      <c r="E55" s="4">
        <v>80</v>
      </c>
      <c r="F55" s="4">
        <v>380</v>
      </c>
    </row>
    <row r="56" spans="1:6" ht="15.6" x14ac:dyDescent="0.25">
      <c r="A56" s="7" t="s">
        <v>14</v>
      </c>
      <c r="B56" s="4" t="s">
        <v>2260</v>
      </c>
      <c r="C56" s="4" t="s">
        <v>2370</v>
      </c>
      <c r="D56" s="4" t="s">
        <v>2371</v>
      </c>
      <c r="E56" s="4">
        <v>80</v>
      </c>
      <c r="F56" s="4">
        <v>1500</v>
      </c>
    </row>
    <row r="57" spans="1:6" ht="15.6" x14ac:dyDescent="0.25">
      <c r="A57" s="7" t="s">
        <v>14</v>
      </c>
      <c r="B57" s="4" t="s">
        <v>2338</v>
      </c>
      <c r="C57" s="4" t="s">
        <v>2372</v>
      </c>
      <c r="D57" s="4" t="s">
        <v>2373</v>
      </c>
      <c r="E57" s="4">
        <v>80</v>
      </c>
      <c r="F57" s="4">
        <v>300</v>
      </c>
    </row>
    <row r="58" spans="1:6" ht="15.6" x14ac:dyDescent="0.25">
      <c r="A58" s="7" t="s">
        <v>14</v>
      </c>
      <c r="B58" s="4" t="s">
        <v>2263</v>
      </c>
      <c r="C58" s="4" t="s">
        <v>2374</v>
      </c>
      <c r="D58" s="4" t="s">
        <v>2375</v>
      </c>
      <c r="E58" s="4">
        <v>80</v>
      </c>
      <c r="F58" s="4">
        <v>280</v>
      </c>
    </row>
    <row r="59" spans="1:6" ht="15.6" x14ac:dyDescent="0.25">
      <c r="A59" s="7" t="s">
        <v>14</v>
      </c>
      <c r="B59" s="4" t="s">
        <v>2263</v>
      </c>
      <c r="C59" s="4" t="s">
        <v>2376</v>
      </c>
      <c r="D59" s="4" t="s">
        <v>2377</v>
      </c>
      <c r="E59" s="4">
        <v>100</v>
      </c>
      <c r="F59" s="4">
        <v>380</v>
      </c>
    </row>
    <row r="60" spans="1:6" ht="15.6" x14ac:dyDescent="0.25">
      <c r="A60" s="7" t="s">
        <v>14</v>
      </c>
      <c r="B60" s="4" t="s">
        <v>2378</v>
      </c>
      <c r="C60" s="4" t="s">
        <v>2379</v>
      </c>
      <c r="D60" s="4" t="s">
        <v>2380</v>
      </c>
      <c r="E60" s="4">
        <v>50</v>
      </c>
      <c r="F60" s="4">
        <v>450</v>
      </c>
    </row>
    <row r="61" spans="1:6" ht="15.6" x14ac:dyDescent="0.25">
      <c r="A61" s="7" t="s">
        <v>14</v>
      </c>
      <c r="B61" s="4" t="s">
        <v>2257</v>
      </c>
      <c r="C61" s="4" t="s">
        <v>2381</v>
      </c>
      <c r="D61" s="4" t="s">
        <v>2382</v>
      </c>
      <c r="E61" s="4">
        <v>80</v>
      </c>
      <c r="F61" s="4">
        <v>240</v>
      </c>
    </row>
    <row r="62" spans="1:6" ht="15.6" x14ac:dyDescent="0.25">
      <c r="A62" s="7" t="s">
        <v>14</v>
      </c>
      <c r="B62" s="4" t="s">
        <v>2383</v>
      </c>
      <c r="C62" s="4" t="s">
        <v>2384</v>
      </c>
      <c r="D62" s="4" t="s">
        <v>2385</v>
      </c>
      <c r="E62" s="4">
        <v>180</v>
      </c>
      <c r="F62" s="4">
        <v>480</v>
      </c>
    </row>
    <row r="63" spans="1:6" ht="15.6" x14ac:dyDescent="0.25">
      <c r="A63" s="7" t="s">
        <v>14</v>
      </c>
      <c r="B63" s="4" t="s">
        <v>2257</v>
      </c>
      <c r="C63" s="4" t="s">
        <v>2386</v>
      </c>
      <c r="D63" s="4" t="s">
        <v>2387</v>
      </c>
      <c r="E63" s="4">
        <v>80</v>
      </c>
      <c r="F63" s="4">
        <v>1200</v>
      </c>
    </row>
    <row r="64" spans="1:6" ht="15.6" x14ac:dyDescent="0.25">
      <c r="A64" s="7" t="s">
        <v>14</v>
      </c>
      <c r="B64" s="4" t="s">
        <v>2388</v>
      </c>
      <c r="C64" s="4" t="s">
        <v>2389</v>
      </c>
      <c r="D64" s="4" t="s">
        <v>2390</v>
      </c>
      <c r="E64" s="4">
        <v>50</v>
      </c>
      <c r="F64" s="4">
        <v>180</v>
      </c>
    </row>
    <row r="65" spans="1:6" ht="15.6" x14ac:dyDescent="0.25">
      <c r="A65" s="7" t="s">
        <v>14</v>
      </c>
      <c r="B65" s="4" t="s">
        <v>2388</v>
      </c>
      <c r="C65" s="4" t="s">
        <v>2391</v>
      </c>
      <c r="D65" s="4" t="s">
        <v>2392</v>
      </c>
      <c r="E65" s="4">
        <v>80</v>
      </c>
      <c r="F65" s="4">
        <v>760</v>
      </c>
    </row>
    <row r="66" spans="1:6" ht="15.6" x14ac:dyDescent="0.25">
      <c r="A66" s="7" t="s">
        <v>14</v>
      </c>
      <c r="B66" s="4" t="s">
        <v>2263</v>
      </c>
      <c r="C66" s="4" t="s">
        <v>2393</v>
      </c>
      <c r="D66" s="4" t="s">
        <v>2394</v>
      </c>
      <c r="E66" s="4">
        <v>144</v>
      </c>
      <c r="F66" s="4">
        <v>330</v>
      </c>
    </row>
    <row r="67" spans="1:6" ht="15.6" x14ac:dyDescent="0.25">
      <c r="A67" s="7" t="s">
        <v>14</v>
      </c>
      <c r="B67" s="4" t="s">
        <v>2257</v>
      </c>
      <c r="C67" s="4" t="s">
        <v>2395</v>
      </c>
      <c r="D67" s="4" t="s">
        <v>2396</v>
      </c>
      <c r="E67" s="4">
        <v>80</v>
      </c>
      <c r="F67" s="4">
        <v>1200</v>
      </c>
    </row>
    <row r="68" spans="1:6" ht="15.6" x14ac:dyDescent="0.25">
      <c r="A68" s="7" t="s">
        <v>14</v>
      </c>
      <c r="B68" s="4" t="s">
        <v>2328</v>
      </c>
      <c r="C68" s="4" t="s">
        <v>2397</v>
      </c>
      <c r="D68" s="4" t="s">
        <v>2398</v>
      </c>
      <c r="E68" s="4">
        <v>80</v>
      </c>
      <c r="F68" s="4">
        <v>200</v>
      </c>
    </row>
    <row r="69" spans="1:6" ht="15.6" x14ac:dyDescent="0.25">
      <c r="A69" s="7" t="s">
        <v>14</v>
      </c>
      <c r="B69" s="4" t="s">
        <v>2257</v>
      </c>
      <c r="C69" s="4" t="s">
        <v>2399</v>
      </c>
      <c r="D69" s="4" t="s">
        <v>2400</v>
      </c>
      <c r="E69" s="4">
        <v>100</v>
      </c>
      <c r="F69" s="4">
        <v>300</v>
      </c>
    </row>
    <row r="70" spans="1:6" ht="15.6" x14ac:dyDescent="0.25">
      <c r="A70" s="7" t="s">
        <v>14</v>
      </c>
      <c r="B70" s="4" t="s">
        <v>2338</v>
      </c>
      <c r="C70" s="4" t="s">
        <v>2401</v>
      </c>
      <c r="D70" s="4" t="s">
        <v>2402</v>
      </c>
      <c r="E70" s="4">
        <v>60</v>
      </c>
      <c r="F70" s="4">
        <v>500</v>
      </c>
    </row>
    <row r="71" spans="1:6" ht="15.6" x14ac:dyDescent="0.25">
      <c r="A71" s="7" t="s">
        <v>14</v>
      </c>
      <c r="B71" s="4" t="s">
        <v>2378</v>
      </c>
      <c r="C71" s="4" t="s">
        <v>2403</v>
      </c>
      <c r="D71" s="4" t="s">
        <v>2404</v>
      </c>
      <c r="E71" s="4">
        <v>50</v>
      </c>
      <c r="F71" s="4">
        <v>450</v>
      </c>
    </row>
    <row r="72" spans="1:6" ht="15.6" x14ac:dyDescent="0.25">
      <c r="A72" s="7" t="s">
        <v>14</v>
      </c>
      <c r="B72" s="4" t="s">
        <v>2263</v>
      </c>
      <c r="C72" s="4" t="s">
        <v>2405</v>
      </c>
      <c r="D72" s="4" t="s">
        <v>2406</v>
      </c>
      <c r="E72" s="4">
        <v>126</v>
      </c>
      <c r="F72" s="4">
        <v>1764</v>
      </c>
    </row>
    <row r="73" spans="1:6" ht="15.6" x14ac:dyDescent="0.25">
      <c r="A73" s="7" t="s">
        <v>14</v>
      </c>
      <c r="B73" s="4" t="s">
        <v>2328</v>
      </c>
      <c r="C73" s="4" t="s">
        <v>2407</v>
      </c>
      <c r="D73" s="4" t="s">
        <v>2408</v>
      </c>
      <c r="E73" s="4">
        <v>80</v>
      </c>
      <c r="F73" s="4">
        <v>200</v>
      </c>
    </row>
    <row r="74" spans="1:6" ht="15.6" x14ac:dyDescent="0.25">
      <c r="A74" s="7" t="s">
        <v>14</v>
      </c>
      <c r="B74" s="4" t="s">
        <v>2263</v>
      </c>
      <c r="C74" s="4" t="s">
        <v>2409</v>
      </c>
      <c r="D74" s="4" t="s">
        <v>2410</v>
      </c>
      <c r="E74" s="4">
        <v>100</v>
      </c>
      <c r="F74" s="4">
        <v>380</v>
      </c>
    </row>
    <row r="75" spans="1:6" ht="15.6" x14ac:dyDescent="0.25">
      <c r="A75" s="7" t="s">
        <v>14</v>
      </c>
      <c r="B75" s="4" t="s">
        <v>2263</v>
      </c>
      <c r="C75" s="4" t="s">
        <v>2411</v>
      </c>
      <c r="D75" s="4" t="s">
        <v>2412</v>
      </c>
      <c r="E75" s="4">
        <v>80</v>
      </c>
      <c r="F75" s="4">
        <v>280</v>
      </c>
    </row>
    <row r="76" spans="1:6" ht="15.6" x14ac:dyDescent="0.25">
      <c r="A76" s="7" t="s">
        <v>14</v>
      </c>
      <c r="B76" s="4" t="s">
        <v>2328</v>
      </c>
      <c r="C76" s="4" t="s">
        <v>2413</v>
      </c>
      <c r="D76" s="4" t="s">
        <v>2414</v>
      </c>
      <c r="E76" s="4">
        <v>80</v>
      </c>
      <c r="F76" s="4">
        <v>200</v>
      </c>
    </row>
    <row r="77" spans="1:6" ht="15.6" x14ac:dyDescent="0.25">
      <c r="A77" s="7" t="s">
        <v>14</v>
      </c>
      <c r="B77" s="4" t="s">
        <v>2263</v>
      </c>
      <c r="C77" s="4" t="s">
        <v>2415</v>
      </c>
      <c r="D77" s="4" t="s">
        <v>2416</v>
      </c>
      <c r="E77" s="4">
        <v>80</v>
      </c>
      <c r="F77" s="4">
        <v>280</v>
      </c>
    </row>
    <row r="78" spans="1:6" ht="15.6" x14ac:dyDescent="0.25">
      <c r="A78" s="7" t="s">
        <v>14</v>
      </c>
      <c r="B78" s="4" t="s">
        <v>2263</v>
      </c>
      <c r="C78" s="4" t="s">
        <v>2417</v>
      </c>
      <c r="D78" s="4" t="s">
        <v>2418</v>
      </c>
      <c r="E78" s="4">
        <v>80</v>
      </c>
      <c r="F78" s="4">
        <v>280</v>
      </c>
    </row>
    <row r="79" spans="1:6" ht="15.6" x14ac:dyDescent="0.25">
      <c r="A79" s="7" t="s">
        <v>14</v>
      </c>
      <c r="B79" s="4" t="s">
        <v>2338</v>
      </c>
      <c r="C79" s="4" t="s">
        <v>2419</v>
      </c>
      <c r="D79" s="4" t="s">
        <v>2420</v>
      </c>
      <c r="E79" s="4">
        <v>80</v>
      </c>
      <c r="F79" s="4">
        <v>500</v>
      </c>
    </row>
    <row r="80" spans="1:6" ht="15.6" x14ac:dyDescent="0.25">
      <c r="A80" s="7" t="s">
        <v>14</v>
      </c>
      <c r="B80" s="4" t="s">
        <v>2421</v>
      </c>
      <c r="C80" s="4" t="s">
        <v>2422</v>
      </c>
      <c r="D80" s="4" t="s">
        <v>2423</v>
      </c>
      <c r="E80" s="4">
        <v>60</v>
      </c>
      <c r="F80" s="4">
        <v>100</v>
      </c>
    </row>
    <row r="81" spans="1:6" ht="15.6" x14ac:dyDescent="0.25">
      <c r="A81" s="7" t="s">
        <v>14</v>
      </c>
      <c r="B81" s="4" t="s">
        <v>2383</v>
      </c>
      <c r="C81" s="4" t="s">
        <v>2424</v>
      </c>
      <c r="D81" s="4" t="s">
        <v>2425</v>
      </c>
      <c r="E81" s="4">
        <v>180</v>
      </c>
      <c r="F81" s="4">
        <v>480</v>
      </c>
    </row>
    <row r="82" spans="1:6" ht="15.6" x14ac:dyDescent="0.25">
      <c r="A82" s="7" t="s">
        <v>14</v>
      </c>
      <c r="B82" s="4" t="s">
        <v>2426</v>
      </c>
      <c r="C82" s="4" t="s">
        <v>2427</v>
      </c>
      <c r="D82" s="4" t="s">
        <v>2428</v>
      </c>
      <c r="E82" s="4">
        <v>60</v>
      </c>
      <c r="F82" s="4">
        <v>100</v>
      </c>
    </row>
    <row r="83" spans="1:6" ht="15.6" x14ac:dyDescent="0.25">
      <c r="A83" s="7" t="s">
        <v>14</v>
      </c>
      <c r="B83" s="4" t="s">
        <v>2421</v>
      </c>
      <c r="C83" s="4" t="s">
        <v>2407</v>
      </c>
      <c r="D83" s="4" t="s">
        <v>2429</v>
      </c>
      <c r="E83" s="4">
        <v>60</v>
      </c>
      <c r="F83" s="4">
        <v>100</v>
      </c>
    </row>
    <row r="84" spans="1:6" ht="15.6" x14ac:dyDescent="0.25">
      <c r="A84" s="7" t="s">
        <v>14</v>
      </c>
      <c r="B84" s="4" t="s">
        <v>2430</v>
      </c>
      <c r="C84" s="4" t="s">
        <v>2431</v>
      </c>
      <c r="D84" s="4" t="s">
        <v>2432</v>
      </c>
      <c r="E84" s="4">
        <v>60</v>
      </c>
      <c r="F84" s="4">
        <v>100</v>
      </c>
    </row>
    <row r="85" spans="1:6" ht="15.6" x14ac:dyDescent="0.25">
      <c r="A85" s="7" t="s">
        <v>14</v>
      </c>
      <c r="B85" s="4" t="s">
        <v>2421</v>
      </c>
      <c r="C85" s="4" t="s">
        <v>2413</v>
      </c>
      <c r="D85" s="4" t="s">
        <v>2433</v>
      </c>
      <c r="E85" s="4">
        <v>60</v>
      </c>
      <c r="F85" s="4">
        <v>100</v>
      </c>
    </row>
    <row r="86" spans="1:6" ht="15.6" x14ac:dyDescent="0.25">
      <c r="A86" s="7" t="s">
        <v>14</v>
      </c>
      <c r="B86" s="4" t="s">
        <v>2328</v>
      </c>
      <c r="C86" s="4" t="s">
        <v>2434</v>
      </c>
      <c r="D86" s="4" t="s">
        <v>2435</v>
      </c>
      <c r="E86" s="4">
        <v>80</v>
      </c>
      <c r="F86" s="4">
        <v>200</v>
      </c>
    </row>
    <row r="87" spans="1:6" ht="15.6" x14ac:dyDescent="0.25">
      <c r="A87" s="7" t="s">
        <v>14</v>
      </c>
      <c r="B87" s="4" t="s">
        <v>2263</v>
      </c>
      <c r="C87" s="4" t="s">
        <v>2436</v>
      </c>
      <c r="D87" s="4" t="s">
        <v>2437</v>
      </c>
      <c r="E87" s="4">
        <v>80</v>
      </c>
      <c r="F87" s="4">
        <v>280</v>
      </c>
    </row>
    <row r="88" spans="1:6" ht="15.6" x14ac:dyDescent="0.25">
      <c r="A88" s="7" t="s">
        <v>14</v>
      </c>
      <c r="B88" s="4" t="s">
        <v>2328</v>
      </c>
      <c r="C88" s="4" t="s">
        <v>2422</v>
      </c>
      <c r="D88" s="4" t="s">
        <v>2438</v>
      </c>
      <c r="E88" s="4">
        <v>80</v>
      </c>
      <c r="F88" s="4">
        <v>500</v>
      </c>
    </row>
    <row r="89" spans="1:6" ht="15.6" x14ac:dyDescent="0.25">
      <c r="A89" s="7" t="s">
        <v>14</v>
      </c>
      <c r="B89" s="4" t="s">
        <v>2439</v>
      </c>
      <c r="C89" s="4" t="s">
        <v>2434</v>
      </c>
      <c r="D89" s="4" t="s">
        <v>2440</v>
      </c>
      <c r="E89" s="4">
        <v>60</v>
      </c>
      <c r="F89" s="4">
        <v>100</v>
      </c>
    </row>
    <row r="90" spans="1:6" ht="15.6" x14ac:dyDescent="0.25">
      <c r="A90" s="7" t="s">
        <v>14</v>
      </c>
      <c r="B90" s="4" t="s">
        <v>2421</v>
      </c>
      <c r="C90" s="4" t="s">
        <v>2441</v>
      </c>
      <c r="D90" s="4" t="s">
        <v>2442</v>
      </c>
      <c r="E90" s="4"/>
      <c r="F90" s="4"/>
    </row>
    <row r="91" spans="1:6" ht="15.6" x14ac:dyDescent="0.25">
      <c r="A91" s="7" t="s">
        <v>14</v>
      </c>
      <c r="B91" s="4" t="s">
        <v>2328</v>
      </c>
      <c r="C91" s="4" t="s">
        <v>2443</v>
      </c>
      <c r="D91" s="4" t="s">
        <v>2444</v>
      </c>
      <c r="E91" s="4">
        <v>80</v>
      </c>
      <c r="F91" s="4">
        <v>500</v>
      </c>
    </row>
    <row r="92" spans="1:6" ht="15.6" x14ac:dyDescent="0.25">
      <c r="A92" s="7" t="s">
        <v>14</v>
      </c>
      <c r="B92" s="4" t="s">
        <v>2383</v>
      </c>
      <c r="C92" s="4" t="s">
        <v>2445</v>
      </c>
      <c r="D92" s="4" t="s">
        <v>2446</v>
      </c>
      <c r="E92" s="4">
        <v>180</v>
      </c>
      <c r="F92" s="4">
        <v>480</v>
      </c>
    </row>
    <row r="93" spans="1:6" ht="15.6" x14ac:dyDescent="0.25">
      <c r="A93" s="7" t="s">
        <v>13</v>
      </c>
      <c r="B93" s="4" t="s">
        <v>2447</v>
      </c>
      <c r="C93" s="4" t="s">
        <v>2447</v>
      </c>
      <c r="D93" s="4" t="s">
        <v>2448</v>
      </c>
      <c r="E93" s="4">
        <v>110</v>
      </c>
      <c r="F93" s="4">
        <v>220</v>
      </c>
    </row>
    <row r="94" spans="1:6" ht="15.6" x14ac:dyDescent="0.25">
      <c r="A94" s="7" t="s">
        <v>13</v>
      </c>
      <c r="B94" s="4" t="s">
        <v>2449</v>
      </c>
      <c r="C94" s="4" t="s">
        <v>2449</v>
      </c>
      <c r="D94" s="4" t="s">
        <v>2450</v>
      </c>
      <c r="E94" s="4">
        <v>0</v>
      </c>
      <c r="F94" s="4">
        <v>220</v>
      </c>
    </row>
    <row r="95" spans="1:6" ht="15.6" x14ac:dyDescent="0.25">
      <c r="A95" s="7" t="s">
        <v>13</v>
      </c>
      <c r="B95" s="4" t="s">
        <v>2451</v>
      </c>
      <c r="C95" s="4" t="s">
        <v>2451</v>
      </c>
      <c r="D95" s="4" t="s">
        <v>2452</v>
      </c>
      <c r="E95" s="4">
        <v>110</v>
      </c>
      <c r="F95" s="4">
        <v>1199</v>
      </c>
    </row>
    <row r="96" spans="1:6" ht="15.6" x14ac:dyDescent="0.25">
      <c r="A96" s="7" t="s">
        <v>13</v>
      </c>
      <c r="B96" s="4" t="s">
        <v>2453</v>
      </c>
      <c r="C96" s="4" t="s">
        <v>2453</v>
      </c>
      <c r="D96" s="4" t="s">
        <v>2454</v>
      </c>
      <c r="E96" s="4">
        <v>120</v>
      </c>
      <c r="F96" s="4">
        <v>1169</v>
      </c>
    </row>
    <row r="97" spans="1:6" ht="15.6" x14ac:dyDescent="0.25">
      <c r="A97" s="7" t="s">
        <v>13</v>
      </c>
      <c r="B97" s="4" t="s">
        <v>2455</v>
      </c>
      <c r="C97" s="4" t="s">
        <v>2455</v>
      </c>
      <c r="D97" s="4" t="s">
        <v>2456</v>
      </c>
      <c r="E97" s="4">
        <v>3</v>
      </c>
      <c r="F97" s="4">
        <v>1199</v>
      </c>
    </row>
    <row r="98" spans="1:6" ht="15.6" x14ac:dyDescent="0.25">
      <c r="A98" s="7" t="s">
        <v>13</v>
      </c>
      <c r="B98" s="4" t="s">
        <v>2457</v>
      </c>
      <c r="C98" s="4" t="s">
        <v>2457</v>
      </c>
      <c r="D98" s="4" t="s">
        <v>2458</v>
      </c>
      <c r="E98" s="4">
        <v>95</v>
      </c>
      <c r="F98" s="4">
        <v>570</v>
      </c>
    </row>
    <row r="99" spans="1:6" ht="15.6" x14ac:dyDescent="0.25">
      <c r="A99" s="7" t="s">
        <v>13</v>
      </c>
      <c r="B99" s="4" t="s">
        <v>2459</v>
      </c>
      <c r="C99" s="4" t="s">
        <v>2460</v>
      </c>
      <c r="D99" s="4" t="s">
        <v>2461</v>
      </c>
      <c r="E99" s="4">
        <v>38</v>
      </c>
      <c r="F99" s="4">
        <v>220</v>
      </c>
    </row>
    <row r="100" spans="1:6" ht="15.6" x14ac:dyDescent="0.25">
      <c r="A100" s="7" t="s">
        <v>13</v>
      </c>
      <c r="B100" s="4" t="s">
        <v>2462</v>
      </c>
      <c r="C100" s="4" t="s">
        <v>2462</v>
      </c>
      <c r="D100" s="4" t="s">
        <v>2463</v>
      </c>
      <c r="E100" s="4">
        <v>110</v>
      </c>
      <c r="F100" s="4">
        <v>568</v>
      </c>
    </row>
    <row r="101" spans="1:6" ht="15.6" x14ac:dyDescent="0.25">
      <c r="A101" s="7" t="s">
        <v>13</v>
      </c>
      <c r="B101" s="4" t="s">
        <v>2464</v>
      </c>
      <c r="C101" s="4" t="s">
        <v>2464</v>
      </c>
      <c r="D101" s="4" t="s">
        <v>2465</v>
      </c>
      <c r="E101" s="4">
        <v>80</v>
      </c>
      <c r="F101" s="4">
        <v>200</v>
      </c>
    </row>
    <row r="102" spans="1:6" ht="15.6" x14ac:dyDescent="0.25">
      <c r="A102" s="7" t="s">
        <v>13</v>
      </c>
      <c r="B102" s="4" t="s">
        <v>2466</v>
      </c>
      <c r="C102" s="4" t="s">
        <v>2466</v>
      </c>
      <c r="D102" s="4" t="s">
        <v>2467</v>
      </c>
      <c r="E102" s="4">
        <v>65</v>
      </c>
      <c r="F102" s="4">
        <v>440</v>
      </c>
    </row>
    <row r="103" spans="1:6" ht="15.6" x14ac:dyDescent="0.25">
      <c r="A103" s="7" t="s">
        <v>13</v>
      </c>
      <c r="B103" s="4" t="s">
        <v>2459</v>
      </c>
      <c r="C103" s="4" t="s">
        <v>2468</v>
      </c>
      <c r="D103" s="4" t="s">
        <v>2469</v>
      </c>
      <c r="E103" s="4">
        <v>100</v>
      </c>
      <c r="F103" s="4">
        <v>2188</v>
      </c>
    </row>
    <row r="104" spans="1:6" ht="15.6" x14ac:dyDescent="0.25">
      <c r="A104" s="7" t="s">
        <v>13</v>
      </c>
      <c r="B104" s="4" t="s">
        <v>2470</v>
      </c>
      <c r="C104" s="4" t="s">
        <v>2470</v>
      </c>
      <c r="D104" s="4" t="s">
        <v>2471</v>
      </c>
      <c r="E104" s="4">
        <v>55</v>
      </c>
      <c r="F104" s="4">
        <v>190</v>
      </c>
    </row>
    <row r="105" spans="1:6" ht="15.6" x14ac:dyDescent="0.25">
      <c r="A105" s="7" t="s">
        <v>13</v>
      </c>
      <c r="B105" s="4" t="s">
        <v>2459</v>
      </c>
      <c r="C105" s="4" t="s">
        <v>2472</v>
      </c>
      <c r="D105" s="4" t="s">
        <v>2473</v>
      </c>
      <c r="E105" s="4">
        <v>55</v>
      </c>
      <c r="F105" s="4">
        <v>263</v>
      </c>
    </row>
    <row r="106" spans="1:6" ht="15.6" x14ac:dyDescent="0.25">
      <c r="A106" s="7" t="s">
        <v>13</v>
      </c>
      <c r="B106" s="4" t="s">
        <v>2459</v>
      </c>
      <c r="C106" s="4" t="s">
        <v>2474</v>
      </c>
      <c r="D106" s="4" t="s">
        <v>2475</v>
      </c>
      <c r="E106" s="4">
        <v>51</v>
      </c>
      <c r="F106" s="4">
        <v>75</v>
      </c>
    </row>
    <row r="107" spans="1:6" ht="15.6" x14ac:dyDescent="0.25">
      <c r="A107" s="7" t="s">
        <v>13</v>
      </c>
      <c r="B107" s="4" t="s">
        <v>2459</v>
      </c>
      <c r="C107" s="4" t="s">
        <v>2476</v>
      </c>
      <c r="D107" s="4" t="s">
        <v>2477</v>
      </c>
      <c r="E107" s="4">
        <v>45</v>
      </c>
      <c r="F107" s="4">
        <v>258</v>
      </c>
    </row>
    <row r="108" spans="1:6" ht="15.6" x14ac:dyDescent="0.25">
      <c r="A108" s="7" t="s">
        <v>13</v>
      </c>
      <c r="B108" s="4" t="s">
        <v>2478</v>
      </c>
      <c r="C108" s="4" t="s">
        <v>2479</v>
      </c>
      <c r="D108" s="4" t="s">
        <v>2480</v>
      </c>
      <c r="E108" s="4">
        <v>70</v>
      </c>
      <c r="F108" s="4">
        <v>70</v>
      </c>
    </row>
    <row r="109" spans="1:6" ht="15.6" x14ac:dyDescent="0.25">
      <c r="A109" s="7" t="s">
        <v>13</v>
      </c>
      <c r="B109" s="4" t="s">
        <v>2481</v>
      </c>
      <c r="C109" s="4" t="s">
        <v>2481</v>
      </c>
      <c r="D109" s="4" t="s">
        <v>2482</v>
      </c>
      <c r="E109" s="4">
        <v>120</v>
      </c>
      <c r="F109" s="4">
        <v>275</v>
      </c>
    </row>
    <row r="110" spans="1:6" ht="15.6" x14ac:dyDescent="0.25">
      <c r="A110" s="7" t="s">
        <v>13</v>
      </c>
      <c r="B110" s="4" t="s">
        <v>2483</v>
      </c>
      <c r="C110" s="4" t="s">
        <v>2483</v>
      </c>
      <c r="D110" s="4" t="s">
        <v>2484</v>
      </c>
      <c r="E110" s="4">
        <v>100</v>
      </c>
      <c r="F110" s="4">
        <v>1199</v>
      </c>
    </row>
    <row r="111" spans="1:6" ht="15.6" x14ac:dyDescent="0.25">
      <c r="A111" s="7" t="s">
        <v>13</v>
      </c>
      <c r="B111" s="4" t="s">
        <v>2485</v>
      </c>
      <c r="C111" s="4" t="s">
        <v>2486</v>
      </c>
      <c r="D111" s="4" t="s">
        <v>2487</v>
      </c>
      <c r="E111" s="4">
        <v>36</v>
      </c>
      <c r="F111" s="4">
        <v>37</v>
      </c>
    </row>
    <row r="112" spans="1:6" ht="15.6" x14ac:dyDescent="0.25">
      <c r="A112" s="7" t="s">
        <v>13</v>
      </c>
      <c r="B112" s="4" t="s">
        <v>2459</v>
      </c>
      <c r="C112" s="4" t="s">
        <v>2488</v>
      </c>
      <c r="D112" s="4" t="s">
        <v>2489</v>
      </c>
      <c r="E112" s="4">
        <v>78</v>
      </c>
      <c r="F112" s="4">
        <v>228</v>
      </c>
    </row>
    <row r="113" spans="1:6" ht="15.6" x14ac:dyDescent="0.25">
      <c r="A113" s="7" t="s">
        <v>13</v>
      </c>
      <c r="B113" s="4" t="s">
        <v>2490</v>
      </c>
      <c r="C113" s="4" t="s">
        <v>2490</v>
      </c>
      <c r="D113" s="4" t="s">
        <v>2491</v>
      </c>
      <c r="E113" s="4">
        <v>50</v>
      </c>
      <c r="F113" s="4">
        <v>440</v>
      </c>
    </row>
    <row r="114" spans="1:6" ht="15.6" x14ac:dyDescent="0.25">
      <c r="A114" s="7" t="s">
        <v>13</v>
      </c>
      <c r="B114" s="4" t="s">
        <v>2492</v>
      </c>
      <c r="C114" s="4" t="s">
        <v>2493</v>
      </c>
      <c r="D114" s="4" t="s">
        <v>2494</v>
      </c>
      <c r="E114" s="4">
        <v>75</v>
      </c>
      <c r="F114" s="4">
        <v>75</v>
      </c>
    </row>
    <row r="115" spans="1:6" ht="15.6" x14ac:dyDescent="0.25">
      <c r="A115" s="7" t="s">
        <v>13</v>
      </c>
      <c r="B115" s="4" t="s">
        <v>2495</v>
      </c>
      <c r="C115" s="4" t="s">
        <v>2495</v>
      </c>
      <c r="D115" s="4" t="s">
        <v>2496</v>
      </c>
      <c r="E115" s="4">
        <v>168</v>
      </c>
      <c r="F115" s="4">
        <v>520</v>
      </c>
    </row>
    <row r="116" spans="1:6" ht="15.6" x14ac:dyDescent="0.25">
      <c r="A116" s="7" t="s">
        <v>13</v>
      </c>
      <c r="B116" s="4" t="s">
        <v>2497</v>
      </c>
      <c r="C116" s="4" t="s">
        <v>2498</v>
      </c>
      <c r="D116" s="4" t="s">
        <v>2499</v>
      </c>
      <c r="E116" s="4">
        <v>71</v>
      </c>
      <c r="F116" s="4">
        <v>71</v>
      </c>
    </row>
    <row r="117" spans="1:6" ht="15.6" x14ac:dyDescent="0.25">
      <c r="A117" s="7" t="s">
        <v>13</v>
      </c>
      <c r="B117" s="4" t="s">
        <v>2500</v>
      </c>
      <c r="C117" s="4" t="s">
        <v>2501</v>
      </c>
      <c r="D117" s="4" t="s">
        <v>2502</v>
      </c>
      <c r="E117" s="4">
        <v>100</v>
      </c>
      <c r="F117" s="4">
        <v>1050</v>
      </c>
    </row>
    <row r="118" spans="1:6" ht="15.6" x14ac:dyDescent="0.25">
      <c r="A118" s="7" t="s">
        <v>13</v>
      </c>
      <c r="B118" s="4" t="s">
        <v>2503</v>
      </c>
      <c r="C118" s="4" t="s">
        <v>2504</v>
      </c>
      <c r="D118" s="4" t="s">
        <v>2505</v>
      </c>
      <c r="E118" s="4">
        <v>0</v>
      </c>
      <c r="F118" s="4">
        <v>299</v>
      </c>
    </row>
    <row r="119" spans="1:6" ht="15.6" x14ac:dyDescent="0.25">
      <c r="A119" s="7" t="s">
        <v>13</v>
      </c>
      <c r="B119" s="4" t="s">
        <v>2506</v>
      </c>
      <c r="C119" s="4" t="s">
        <v>2507</v>
      </c>
      <c r="D119" s="4" t="s">
        <v>2508</v>
      </c>
      <c r="E119" s="4">
        <v>39</v>
      </c>
      <c r="F119" s="4">
        <v>39</v>
      </c>
    </row>
    <row r="120" spans="1:6" ht="15.6" x14ac:dyDescent="0.25">
      <c r="A120" s="7" t="s">
        <v>13</v>
      </c>
      <c r="B120" s="4" t="s">
        <v>2509</v>
      </c>
      <c r="C120" s="4" t="s">
        <v>2509</v>
      </c>
      <c r="D120" s="4" t="s">
        <v>2510</v>
      </c>
      <c r="E120" s="4">
        <v>120</v>
      </c>
      <c r="F120" s="4">
        <v>230</v>
      </c>
    </row>
    <row r="121" spans="1:6" ht="15.6" x14ac:dyDescent="0.25">
      <c r="A121" s="7" t="s">
        <v>13</v>
      </c>
      <c r="B121" s="4" t="s">
        <v>2511</v>
      </c>
      <c r="C121" s="4" t="s">
        <v>2511</v>
      </c>
      <c r="D121" s="4" t="s">
        <v>2512</v>
      </c>
      <c r="E121" s="4">
        <v>120</v>
      </c>
      <c r="F121" s="4">
        <v>1280</v>
      </c>
    </row>
    <row r="122" spans="1:6" ht="15.6" x14ac:dyDescent="0.25">
      <c r="A122" s="7" t="s">
        <v>8</v>
      </c>
      <c r="B122" s="4" t="s">
        <v>2513</v>
      </c>
      <c r="C122" s="4" t="s">
        <v>2514</v>
      </c>
      <c r="D122" s="4" t="s">
        <v>2515</v>
      </c>
      <c r="E122" s="4">
        <v>120</v>
      </c>
      <c r="F122" s="4">
        <v>580</v>
      </c>
    </row>
    <row r="123" spans="1:6" ht="15.6" x14ac:dyDescent="0.25">
      <c r="A123" s="7" t="s">
        <v>8</v>
      </c>
      <c r="B123" s="4" t="s">
        <v>2263</v>
      </c>
      <c r="C123" s="4" t="s">
        <v>2516</v>
      </c>
      <c r="D123" s="4" t="s">
        <v>2517</v>
      </c>
      <c r="E123" s="4">
        <v>120</v>
      </c>
      <c r="F123" s="4">
        <v>580</v>
      </c>
    </row>
    <row r="124" spans="1:6" ht="15.6" x14ac:dyDescent="0.25">
      <c r="A124" s="7" t="s">
        <v>8</v>
      </c>
      <c r="B124" s="4" t="s">
        <v>2513</v>
      </c>
      <c r="C124" s="4" t="s">
        <v>2518</v>
      </c>
      <c r="D124" s="4" t="s">
        <v>2519</v>
      </c>
      <c r="E124" s="4">
        <v>50</v>
      </c>
      <c r="F124" s="4">
        <v>380</v>
      </c>
    </row>
    <row r="125" spans="1:6" ht="15.6" x14ac:dyDescent="0.25">
      <c r="A125" s="7" t="s">
        <v>8</v>
      </c>
      <c r="B125" s="4" t="s">
        <v>2338</v>
      </c>
      <c r="C125" s="4" t="s">
        <v>2339</v>
      </c>
      <c r="D125" s="4" t="s">
        <v>2340</v>
      </c>
      <c r="E125" s="4">
        <v>80</v>
      </c>
      <c r="F125" s="4">
        <v>380</v>
      </c>
    </row>
    <row r="126" spans="1:6" ht="15.6" x14ac:dyDescent="0.25">
      <c r="A126" s="7" t="s">
        <v>8</v>
      </c>
      <c r="B126" s="4" t="s">
        <v>2520</v>
      </c>
      <c r="C126" s="4" t="s">
        <v>2521</v>
      </c>
      <c r="D126" s="4" t="s">
        <v>2522</v>
      </c>
      <c r="E126" s="4">
        <v>80</v>
      </c>
      <c r="F126" s="4">
        <v>80</v>
      </c>
    </row>
    <row r="127" spans="1:6" ht="15.6" x14ac:dyDescent="0.25">
      <c r="A127" s="7" t="s">
        <v>8</v>
      </c>
      <c r="B127" s="4" t="s">
        <v>2263</v>
      </c>
      <c r="C127" s="4" t="s">
        <v>2523</v>
      </c>
      <c r="D127" s="4" t="s">
        <v>2524</v>
      </c>
      <c r="E127" s="4">
        <v>80</v>
      </c>
      <c r="F127" s="4">
        <v>280</v>
      </c>
    </row>
    <row r="128" spans="1:6" ht="15.6" x14ac:dyDescent="0.25">
      <c r="A128" s="7" t="s">
        <v>8</v>
      </c>
      <c r="B128" s="4" t="s">
        <v>2513</v>
      </c>
      <c r="C128" s="4" t="s">
        <v>2525</v>
      </c>
      <c r="D128" s="4" t="s">
        <v>2526</v>
      </c>
      <c r="E128" s="4">
        <v>280</v>
      </c>
      <c r="F128" s="4">
        <v>1380</v>
      </c>
    </row>
    <row r="129" spans="1:6" ht="15.6" x14ac:dyDescent="0.25">
      <c r="A129" s="7" t="s">
        <v>8</v>
      </c>
      <c r="B129" s="4" t="s">
        <v>2513</v>
      </c>
      <c r="C129" s="4" t="s">
        <v>2527</v>
      </c>
      <c r="D129" s="4" t="s">
        <v>2528</v>
      </c>
      <c r="E129" s="4">
        <v>280</v>
      </c>
      <c r="F129" s="4">
        <v>1680</v>
      </c>
    </row>
    <row r="130" spans="1:6" ht="15.6" x14ac:dyDescent="0.25">
      <c r="A130" s="7" t="s">
        <v>8</v>
      </c>
      <c r="B130" s="4" t="s">
        <v>2513</v>
      </c>
      <c r="C130" s="4" t="s">
        <v>2529</v>
      </c>
      <c r="D130" s="4" t="s">
        <v>2530</v>
      </c>
      <c r="E130" s="4">
        <v>280</v>
      </c>
      <c r="F130" s="4">
        <v>1680</v>
      </c>
    </row>
    <row r="131" spans="1:6" ht="15.6" x14ac:dyDescent="0.25">
      <c r="A131" s="7" t="s">
        <v>8</v>
      </c>
      <c r="B131" s="4" t="s">
        <v>2513</v>
      </c>
      <c r="C131" s="4" t="s">
        <v>2531</v>
      </c>
      <c r="D131" s="4" t="s">
        <v>2532</v>
      </c>
      <c r="E131" s="4">
        <v>680</v>
      </c>
      <c r="F131" s="4">
        <v>2880</v>
      </c>
    </row>
    <row r="132" spans="1:6" ht="15.6" x14ac:dyDescent="0.25">
      <c r="A132" s="7" t="s">
        <v>8</v>
      </c>
      <c r="B132" s="4" t="s">
        <v>2257</v>
      </c>
      <c r="C132" s="4" t="s">
        <v>2533</v>
      </c>
      <c r="D132" s="4" t="s">
        <v>2534</v>
      </c>
      <c r="E132" s="4">
        <v>180</v>
      </c>
      <c r="F132" s="4">
        <v>480</v>
      </c>
    </row>
    <row r="133" spans="1:6" ht="15.6" x14ac:dyDescent="0.25">
      <c r="A133" s="7" t="s">
        <v>8</v>
      </c>
      <c r="B133" s="4" t="s">
        <v>2513</v>
      </c>
      <c r="C133" s="4" t="s">
        <v>2535</v>
      </c>
      <c r="D133" s="4" t="s">
        <v>2536</v>
      </c>
      <c r="E133" s="4">
        <v>80</v>
      </c>
      <c r="F133" s="4">
        <v>699</v>
      </c>
    </row>
    <row r="134" spans="1:6" ht="15.6" x14ac:dyDescent="0.25">
      <c r="A134" s="7" t="s">
        <v>8</v>
      </c>
      <c r="B134" s="4" t="s">
        <v>2333</v>
      </c>
      <c r="C134" s="4" t="s">
        <v>2537</v>
      </c>
      <c r="D134" s="4" t="s">
        <v>2538</v>
      </c>
      <c r="E134" s="4">
        <v>380</v>
      </c>
      <c r="F134" s="4">
        <v>600</v>
      </c>
    </row>
    <row r="135" spans="1:6" ht="15.6" x14ac:dyDescent="0.25">
      <c r="A135" s="7" t="s">
        <v>8</v>
      </c>
      <c r="B135" s="4" t="s">
        <v>2513</v>
      </c>
      <c r="C135" s="4" t="s">
        <v>2539</v>
      </c>
      <c r="D135" s="4" t="s">
        <v>2540</v>
      </c>
      <c r="E135" s="4">
        <v>50</v>
      </c>
      <c r="F135" s="4">
        <v>380</v>
      </c>
    </row>
    <row r="136" spans="1:6" ht="15.6" x14ac:dyDescent="0.25">
      <c r="A136" s="7" t="s">
        <v>8</v>
      </c>
      <c r="B136" s="4" t="s">
        <v>2328</v>
      </c>
      <c r="C136" s="4" t="s">
        <v>2341</v>
      </c>
      <c r="D136" s="4" t="s">
        <v>2541</v>
      </c>
      <c r="E136" s="4">
        <v>80</v>
      </c>
      <c r="F136" s="4">
        <v>280</v>
      </c>
    </row>
    <row r="137" spans="1:6" ht="15.6" x14ac:dyDescent="0.25">
      <c r="A137" s="7" t="s">
        <v>8</v>
      </c>
      <c r="B137" s="4" t="s">
        <v>2263</v>
      </c>
      <c r="C137" s="4" t="s">
        <v>2542</v>
      </c>
      <c r="D137" s="4" t="s">
        <v>2543</v>
      </c>
      <c r="E137" s="4">
        <v>30</v>
      </c>
      <c r="F137" s="4">
        <v>100</v>
      </c>
    </row>
    <row r="138" spans="1:6" ht="15.6" x14ac:dyDescent="0.25">
      <c r="A138" s="7" t="s">
        <v>8</v>
      </c>
      <c r="B138" s="4" t="s">
        <v>2513</v>
      </c>
      <c r="C138" s="4" t="s">
        <v>2544</v>
      </c>
      <c r="D138" s="4" t="s">
        <v>2545</v>
      </c>
      <c r="E138" s="4">
        <v>100</v>
      </c>
      <c r="F138" s="4">
        <v>480</v>
      </c>
    </row>
    <row r="139" spans="1:6" ht="15.6" x14ac:dyDescent="0.25">
      <c r="A139" s="7" t="s">
        <v>8</v>
      </c>
      <c r="B139" s="4" t="s">
        <v>2513</v>
      </c>
      <c r="C139" s="4" t="s">
        <v>2546</v>
      </c>
      <c r="D139" s="4" t="s">
        <v>2547</v>
      </c>
      <c r="E139" s="4">
        <v>80</v>
      </c>
      <c r="F139" s="4">
        <v>580</v>
      </c>
    </row>
    <row r="140" spans="1:6" ht="15.6" x14ac:dyDescent="0.25">
      <c r="A140" s="7" t="s">
        <v>8</v>
      </c>
      <c r="B140" s="4" t="s">
        <v>2257</v>
      </c>
      <c r="C140" s="4" t="s">
        <v>2548</v>
      </c>
      <c r="D140" s="4" t="s">
        <v>2549</v>
      </c>
      <c r="E140" s="4">
        <v>100</v>
      </c>
      <c r="F140" s="4">
        <v>680</v>
      </c>
    </row>
    <row r="141" spans="1:6" ht="15.6" x14ac:dyDescent="0.25">
      <c r="A141" s="7" t="s">
        <v>8</v>
      </c>
      <c r="B141" s="4" t="s">
        <v>2513</v>
      </c>
      <c r="C141" s="4" t="s">
        <v>2550</v>
      </c>
      <c r="D141" s="4" t="s">
        <v>2551</v>
      </c>
      <c r="E141" s="4">
        <v>80</v>
      </c>
      <c r="F141" s="4">
        <v>380</v>
      </c>
    </row>
    <row r="142" spans="1:6" ht="15.6" x14ac:dyDescent="0.25">
      <c r="A142" s="7" t="s">
        <v>8</v>
      </c>
      <c r="B142" s="4" t="s">
        <v>2263</v>
      </c>
      <c r="C142" s="4" t="s">
        <v>1599</v>
      </c>
      <c r="D142" s="4" t="s">
        <v>2552</v>
      </c>
      <c r="E142" s="4">
        <v>80</v>
      </c>
      <c r="F142" s="4">
        <v>800</v>
      </c>
    </row>
    <row r="143" spans="1:6" ht="15.6" x14ac:dyDescent="0.25">
      <c r="A143" s="7" t="s">
        <v>8</v>
      </c>
      <c r="B143" s="4" t="s">
        <v>2513</v>
      </c>
      <c r="C143" s="4" t="s">
        <v>2553</v>
      </c>
      <c r="D143" s="4" t="s">
        <v>2554</v>
      </c>
      <c r="E143" s="4">
        <v>280</v>
      </c>
      <c r="F143" s="4">
        <v>1680</v>
      </c>
    </row>
    <row r="144" spans="1:6" ht="15.6" x14ac:dyDescent="0.25">
      <c r="A144" s="7" t="s">
        <v>8</v>
      </c>
      <c r="B144" s="4" t="s">
        <v>2513</v>
      </c>
      <c r="C144" s="4" t="s">
        <v>2555</v>
      </c>
      <c r="D144" s="4" t="s">
        <v>2556</v>
      </c>
      <c r="E144" s="4">
        <v>480</v>
      </c>
      <c r="F144" s="4">
        <v>1880</v>
      </c>
    </row>
    <row r="145" spans="1:6" ht="15.6" x14ac:dyDescent="0.25">
      <c r="A145" s="7" t="s">
        <v>8</v>
      </c>
      <c r="B145" s="4" t="s">
        <v>2557</v>
      </c>
      <c r="C145" s="4" t="s">
        <v>2558</v>
      </c>
      <c r="D145" s="4" t="s">
        <v>2559</v>
      </c>
      <c r="E145" s="4">
        <v>30</v>
      </c>
      <c r="F145" s="4">
        <v>380</v>
      </c>
    </row>
    <row r="146" spans="1:6" ht="15.6" x14ac:dyDescent="0.25">
      <c r="A146" s="7" t="s">
        <v>8</v>
      </c>
      <c r="B146" s="4" t="s">
        <v>2513</v>
      </c>
      <c r="C146" s="4" t="s">
        <v>2560</v>
      </c>
      <c r="D146" s="4" t="s">
        <v>2561</v>
      </c>
      <c r="E146" s="4">
        <v>80</v>
      </c>
      <c r="F146" s="4">
        <v>480</v>
      </c>
    </row>
    <row r="147" spans="1:6" ht="15.6" x14ac:dyDescent="0.25">
      <c r="A147" s="7" t="s">
        <v>8</v>
      </c>
      <c r="B147" s="4" t="s">
        <v>2513</v>
      </c>
      <c r="C147" s="4" t="s">
        <v>2562</v>
      </c>
      <c r="D147" s="4" t="s">
        <v>2563</v>
      </c>
      <c r="E147" s="4">
        <v>100</v>
      </c>
      <c r="F147" s="4">
        <v>480</v>
      </c>
    </row>
    <row r="148" spans="1:6" ht="15.6" x14ac:dyDescent="0.25">
      <c r="A148" s="7" t="s">
        <v>8</v>
      </c>
      <c r="B148" s="4" t="s">
        <v>2513</v>
      </c>
      <c r="C148" s="4" t="s">
        <v>2564</v>
      </c>
      <c r="D148" s="4" t="s">
        <v>2565</v>
      </c>
      <c r="E148" s="4">
        <v>50</v>
      </c>
      <c r="F148" s="4">
        <v>380</v>
      </c>
    </row>
    <row r="149" spans="1:6" ht="15.6" x14ac:dyDescent="0.25">
      <c r="A149" s="7" t="s">
        <v>8</v>
      </c>
      <c r="B149" s="4" t="s">
        <v>2263</v>
      </c>
      <c r="C149" s="4" t="s">
        <v>2566</v>
      </c>
      <c r="D149" s="4" t="s">
        <v>2567</v>
      </c>
      <c r="E149" s="4">
        <v>180</v>
      </c>
      <c r="F149" s="4">
        <v>880</v>
      </c>
    </row>
    <row r="150" spans="1:6" ht="15.6" x14ac:dyDescent="0.25">
      <c r="A150" s="7" t="s">
        <v>8</v>
      </c>
      <c r="B150" s="4" t="s">
        <v>2257</v>
      </c>
      <c r="C150" s="4" t="s">
        <v>2568</v>
      </c>
      <c r="D150" s="4" t="s">
        <v>2569</v>
      </c>
      <c r="E150" s="4">
        <v>80</v>
      </c>
      <c r="F150" s="4">
        <v>280</v>
      </c>
    </row>
    <row r="151" spans="1:6" ht="15.6" x14ac:dyDescent="0.25">
      <c r="A151" s="7" t="s">
        <v>8</v>
      </c>
      <c r="B151" s="4" t="s">
        <v>2257</v>
      </c>
      <c r="C151" s="4" t="s">
        <v>2570</v>
      </c>
      <c r="D151" s="4" t="s">
        <v>2571</v>
      </c>
      <c r="E151" s="4">
        <v>80</v>
      </c>
      <c r="F151" s="4">
        <v>180</v>
      </c>
    </row>
    <row r="152" spans="1:6" ht="15.6" x14ac:dyDescent="0.25">
      <c r="A152" s="7" t="s">
        <v>8</v>
      </c>
      <c r="B152" s="4" t="s">
        <v>2263</v>
      </c>
      <c r="C152" s="4" t="s">
        <v>2572</v>
      </c>
      <c r="D152" s="4" t="s">
        <v>2573</v>
      </c>
      <c r="E152" s="4">
        <v>120</v>
      </c>
      <c r="F152" s="4">
        <v>580</v>
      </c>
    </row>
    <row r="153" spans="1:6" ht="15.6" x14ac:dyDescent="0.25">
      <c r="A153" s="7" t="s">
        <v>8</v>
      </c>
      <c r="B153" s="4" t="s">
        <v>2328</v>
      </c>
      <c r="C153" s="4" t="s">
        <v>2574</v>
      </c>
      <c r="D153" s="4" t="s">
        <v>2575</v>
      </c>
      <c r="E153" s="4">
        <v>80</v>
      </c>
      <c r="F153" s="4">
        <v>280</v>
      </c>
    </row>
    <row r="154" spans="1:6" ht="15.6" x14ac:dyDescent="0.25">
      <c r="A154" s="7" t="s">
        <v>8</v>
      </c>
      <c r="B154" s="4" t="s">
        <v>2513</v>
      </c>
      <c r="C154" s="4" t="s">
        <v>2576</v>
      </c>
      <c r="D154" s="4" t="s">
        <v>2577</v>
      </c>
      <c r="E154" s="4">
        <v>50</v>
      </c>
      <c r="F154" s="4">
        <v>380</v>
      </c>
    </row>
    <row r="155" spans="1:6" ht="15.6" x14ac:dyDescent="0.25">
      <c r="A155" s="7" t="s">
        <v>8</v>
      </c>
      <c r="B155" s="4" t="s">
        <v>2318</v>
      </c>
      <c r="C155" s="4" t="s">
        <v>2341</v>
      </c>
      <c r="D155" s="4" t="s">
        <v>2342</v>
      </c>
      <c r="E155" s="4">
        <v>80</v>
      </c>
      <c r="F155" s="4">
        <v>280</v>
      </c>
    </row>
    <row r="156" spans="1:6" ht="15.6" x14ac:dyDescent="0.25">
      <c r="A156" s="7" t="s">
        <v>8</v>
      </c>
      <c r="B156" s="4" t="s">
        <v>2513</v>
      </c>
      <c r="C156" s="4" t="s">
        <v>2578</v>
      </c>
      <c r="D156" s="4" t="s">
        <v>2579</v>
      </c>
      <c r="E156" s="4">
        <v>100</v>
      </c>
      <c r="F156" s="4">
        <v>480</v>
      </c>
    </row>
    <row r="157" spans="1:6" ht="15.6" x14ac:dyDescent="0.25">
      <c r="A157" s="7" t="s">
        <v>8</v>
      </c>
      <c r="B157" s="4" t="s">
        <v>2257</v>
      </c>
      <c r="C157" s="4" t="s">
        <v>2580</v>
      </c>
      <c r="D157" s="4" t="s">
        <v>2581</v>
      </c>
      <c r="E157" s="4">
        <v>80</v>
      </c>
      <c r="F157" s="4">
        <v>380</v>
      </c>
    </row>
    <row r="158" spans="1:6" ht="15.6" x14ac:dyDescent="0.25">
      <c r="A158" s="7" t="s">
        <v>8</v>
      </c>
      <c r="B158" s="4" t="s">
        <v>2513</v>
      </c>
      <c r="C158" s="4" t="s">
        <v>2582</v>
      </c>
      <c r="D158" s="4" t="s">
        <v>2583</v>
      </c>
      <c r="E158" s="4">
        <v>80</v>
      </c>
      <c r="F158" s="4">
        <v>380</v>
      </c>
    </row>
    <row r="159" spans="1:6" ht="15.6" x14ac:dyDescent="0.25">
      <c r="A159" s="7" t="s">
        <v>8</v>
      </c>
      <c r="B159" s="4" t="s">
        <v>2513</v>
      </c>
      <c r="C159" s="4" t="s">
        <v>2584</v>
      </c>
      <c r="D159" s="4" t="s">
        <v>2585</v>
      </c>
      <c r="E159" s="4">
        <v>180</v>
      </c>
      <c r="F159" s="4">
        <v>880</v>
      </c>
    </row>
    <row r="160" spans="1:6" ht="15.6" x14ac:dyDescent="0.25">
      <c r="A160" s="7" t="s">
        <v>8</v>
      </c>
      <c r="B160" s="4" t="s">
        <v>2513</v>
      </c>
      <c r="C160" s="4" t="s">
        <v>2586</v>
      </c>
      <c r="D160" s="4" t="s">
        <v>2587</v>
      </c>
      <c r="E160" s="4">
        <v>280</v>
      </c>
      <c r="F160" s="4">
        <v>1280</v>
      </c>
    </row>
    <row r="161" spans="1:6" ht="15.6" x14ac:dyDescent="0.25">
      <c r="A161" s="7" t="s">
        <v>8</v>
      </c>
      <c r="B161" s="4" t="s">
        <v>2520</v>
      </c>
      <c r="C161" s="4" t="s">
        <v>2588</v>
      </c>
      <c r="D161" s="4" t="s">
        <v>2589</v>
      </c>
      <c r="E161" s="4">
        <v>80</v>
      </c>
      <c r="F161" s="4">
        <v>80</v>
      </c>
    </row>
    <row r="162" spans="1:6" ht="15.6" x14ac:dyDescent="0.25">
      <c r="A162" s="7" t="s">
        <v>8</v>
      </c>
      <c r="B162" s="4" t="s">
        <v>2513</v>
      </c>
      <c r="C162" s="4" t="s">
        <v>2590</v>
      </c>
      <c r="D162" s="4" t="s">
        <v>2591</v>
      </c>
      <c r="E162" s="4">
        <v>180</v>
      </c>
      <c r="F162" s="4">
        <v>880</v>
      </c>
    </row>
    <row r="163" spans="1:6" ht="15.6" x14ac:dyDescent="0.25">
      <c r="A163" s="7" t="s">
        <v>8</v>
      </c>
      <c r="B163" s="4" t="s">
        <v>2328</v>
      </c>
      <c r="C163" s="4" t="s">
        <v>2592</v>
      </c>
      <c r="D163" s="4" t="s">
        <v>2593</v>
      </c>
      <c r="E163" s="4">
        <v>80</v>
      </c>
      <c r="F163" s="4">
        <v>280</v>
      </c>
    </row>
    <row r="164" spans="1:6" ht="15.6" x14ac:dyDescent="0.25">
      <c r="A164" s="7" t="s">
        <v>8</v>
      </c>
      <c r="B164" s="4" t="s">
        <v>2333</v>
      </c>
      <c r="C164" s="4" t="s">
        <v>2594</v>
      </c>
      <c r="D164" s="4" t="s">
        <v>2595</v>
      </c>
      <c r="E164" s="4">
        <v>280</v>
      </c>
      <c r="F164" s="4">
        <v>280</v>
      </c>
    </row>
    <row r="165" spans="1:6" ht="15.6" x14ac:dyDescent="0.25">
      <c r="A165" s="7" t="s">
        <v>8</v>
      </c>
      <c r="B165" s="4" t="s">
        <v>2513</v>
      </c>
      <c r="C165" s="4" t="s">
        <v>2596</v>
      </c>
      <c r="D165" s="4" t="s">
        <v>2597</v>
      </c>
      <c r="E165" s="4">
        <v>280</v>
      </c>
      <c r="F165" s="4">
        <v>1280</v>
      </c>
    </row>
    <row r="166" spans="1:6" ht="15.6" x14ac:dyDescent="0.25">
      <c r="A166" s="7" t="s">
        <v>8</v>
      </c>
      <c r="B166" s="4" t="s">
        <v>2257</v>
      </c>
      <c r="C166" s="4" t="s">
        <v>2598</v>
      </c>
      <c r="D166" s="4" t="s">
        <v>2599</v>
      </c>
      <c r="E166" s="4">
        <v>100</v>
      </c>
      <c r="F166" s="4">
        <v>580</v>
      </c>
    </row>
    <row r="167" spans="1:6" ht="15.6" x14ac:dyDescent="0.25">
      <c r="A167" s="7" t="s">
        <v>8</v>
      </c>
      <c r="B167" s="4" t="s">
        <v>2513</v>
      </c>
      <c r="C167" s="4" t="s">
        <v>2600</v>
      </c>
      <c r="D167" s="4" t="s">
        <v>2601</v>
      </c>
      <c r="E167" s="4">
        <v>100</v>
      </c>
      <c r="F167" s="4">
        <v>580</v>
      </c>
    </row>
    <row r="168" spans="1:6" ht="15.6" x14ac:dyDescent="0.25">
      <c r="A168" s="7" t="s">
        <v>8</v>
      </c>
      <c r="B168" s="4" t="s">
        <v>2257</v>
      </c>
      <c r="C168" s="4" t="s">
        <v>2602</v>
      </c>
      <c r="D168" s="4" t="s">
        <v>2603</v>
      </c>
      <c r="E168" s="4">
        <v>280</v>
      </c>
      <c r="F168" s="4">
        <v>1080</v>
      </c>
    </row>
    <row r="169" spans="1:6" ht="15.6" x14ac:dyDescent="0.25">
      <c r="A169" s="7" t="s">
        <v>8</v>
      </c>
      <c r="B169" s="4" t="s">
        <v>2328</v>
      </c>
      <c r="C169" s="4" t="s">
        <v>2604</v>
      </c>
      <c r="D169" s="4" t="s">
        <v>2605</v>
      </c>
      <c r="E169" s="4">
        <v>80</v>
      </c>
      <c r="F169" s="4">
        <v>280</v>
      </c>
    </row>
    <row r="170" spans="1:6" ht="15.6" x14ac:dyDescent="0.25">
      <c r="A170" s="7" t="s">
        <v>8</v>
      </c>
      <c r="B170" s="4" t="s">
        <v>2513</v>
      </c>
      <c r="C170" s="4" t="s">
        <v>2606</v>
      </c>
      <c r="D170" s="4" t="s">
        <v>2607</v>
      </c>
      <c r="E170" s="4">
        <v>180</v>
      </c>
      <c r="F170" s="4">
        <v>1080</v>
      </c>
    </row>
    <row r="171" spans="1:6" ht="15.6" x14ac:dyDescent="0.25">
      <c r="A171" s="7" t="s">
        <v>8</v>
      </c>
      <c r="B171" s="4" t="s">
        <v>2513</v>
      </c>
      <c r="C171" s="4" t="s">
        <v>2608</v>
      </c>
      <c r="D171" s="4" t="s">
        <v>2609</v>
      </c>
      <c r="E171" s="4">
        <v>100</v>
      </c>
      <c r="F171" s="4">
        <v>480</v>
      </c>
    </row>
    <row r="172" spans="1:6" ht="15.6" x14ac:dyDescent="0.25">
      <c r="A172" s="7" t="s">
        <v>8</v>
      </c>
      <c r="B172" s="4" t="s">
        <v>2318</v>
      </c>
      <c r="C172" s="4" t="s">
        <v>2610</v>
      </c>
      <c r="D172" s="4" t="s">
        <v>2611</v>
      </c>
      <c r="E172" s="4">
        <v>80</v>
      </c>
      <c r="F172" s="4">
        <v>180</v>
      </c>
    </row>
    <row r="173" spans="1:6" ht="15.6" x14ac:dyDescent="0.25">
      <c r="A173" s="7" t="s">
        <v>8</v>
      </c>
      <c r="B173" s="4" t="s">
        <v>2359</v>
      </c>
      <c r="C173" s="4" t="s">
        <v>2612</v>
      </c>
      <c r="D173" s="4" t="s">
        <v>2613</v>
      </c>
      <c r="E173" s="4">
        <v>100</v>
      </c>
      <c r="F173" s="4">
        <v>680</v>
      </c>
    </row>
    <row r="174" spans="1:6" ht="15.6" x14ac:dyDescent="0.25">
      <c r="A174" s="7" t="s">
        <v>8</v>
      </c>
      <c r="B174" s="4" t="s">
        <v>2513</v>
      </c>
      <c r="C174" s="4" t="s">
        <v>2614</v>
      </c>
      <c r="D174" s="4" t="s">
        <v>2615</v>
      </c>
      <c r="E174" s="4">
        <v>80</v>
      </c>
      <c r="F174" s="4">
        <v>280</v>
      </c>
    </row>
    <row r="175" spans="1:6" ht="15.6" x14ac:dyDescent="0.25">
      <c r="A175" s="7" t="s">
        <v>8</v>
      </c>
      <c r="B175" s="4" t="s">
        <v>2513</v>
      </c>
      <c r="C175" s="4" t="s">
        <v>2616</v>
      </c>
      <c r="D175" s="4" t="s">
        <v>2617</v>
      </c>
      <c r="E175" s="4">
        <v>180</v>
      </c>
      <c r="F175" s="4">
        <v>880</v>
      </c>
    </row>
    <row r="176" spans="1:6" ht="15.6" x14ac:dyDescent="0.25">
      <c r="A176" s="7" t="s">
        <v>8</v>
      </c>
      <c r="B176" s="4" t="s">
        <v>2257</v>
      </c>
      <c r="C176" s="4" t="s">
        <v>2618</v>
      </c>
      <c r="D176" s="4" t="s">
        <v>2619</v>
      </c>
      <c r="E176" s="4">
        <v>180</v>
      </c>
      <c r="F176" s="4">
        <v>880</v>
      </c>
    </row>
    <row r="177" spans="1:6" ht="15.6" x14ac:dyDescent="0.25">
      <c r="A177" s="7" t="s">
        <v>8</v>
      </c>
      <c r="B177" s="4" t="s">
        <v>2257</v>
      </c>
      <c r="C177" s="4" t="s">
        <v>2620</v>
      </c>
      <c r="D177" s="4" t="s">
        <v>2621</v>
      </c>
      <c r="E177" s="4">
        <v>180</v>
      </c>
      <c r="F177" s="4">
        <v>480</v>
      </c>
    </row>
    <row r="178" spans="1:6" ht="15.6" x14ac:dyDescent="0.25">
      <c r="A178" s="7" t="s">
        <v>8</v>
      </c>
      <c r="B178" s="4" t="s">
        <v>2328</v>
      </c>
      <c r="C178" s="4" t="s">
        <v>2622</v>
      </c>
      <c r="D178" s="4" t="s">
        <v>2623</v>
      </c>
      <c r="E178" s="4">
        <v>100</v>
      </c>
      <c r="F178" s="4">
        <v>150</v>
      </c>
    </row>
    <row r="179" spans="1:6" ht="15.6" x14ac:dyDescent="0.25">
      <c r="A179" s="7" t="s">
        <v>8</v>
      </c>
      <c r="B179" s="4" t="s">
        <v>2520</v>
      </c>
      <c r="C179" s="4" t="s">
        <v>2624</v>
      </c>
      <c r="D179" s="4" t="s">
        <v>2625</v>
      </c>
      <c r="E179" s="4">
        <v>80</v>
      </c>
      <c r="F179" s="4">
        <v>280</v>
      </c>
    </row>
    <row r="180" spans="1:6" ht="15.6" x14ac:dyDescent="0.25">
      <c r="A180" s="7" t="s">
        <v>8</v>
      </c>
      <c r="B180" s="4" t="s">
        <v>2520</v>
      </c>
      <c r="C180" s="4" t="s">
        <v>2626</v>
      </c>
      <c r="D180" s="4" t="s">
        <v>2627</v>
      </c>
      <c r="E180" s="4">
        <v>100</v>
      </c>
      <c r="F180" s="4">
        <v>480</v>
      </c>
    </row>
    <row r="181" spans="1:6" ht="15.6" x14ac:dyDescent="0.25">
      <c r="A181" s="7" t="s">
        <v>8</v>
      </c>
      <c r="B181" s="4" t="s">
        <v>2257</v>
      </c>
      <c r="C181" s="4" t="s">
        <v>2628</v>
      </c>
      <c r="D181" s="4" t="s">
        <v>2629</v>
      </c>
      <c r="E181" s="4">
        <v>100</v>
      </c>
      <c r="F181" s="4">
        <v>380</v>
      </c>
    </row>
    <row r="182" spans="1:6" ht="15.6" x14ac:dyDescent="0.25">
      <c r="A182" s="7" t="s">
        <v>8</v>
      </c>
      <c r="B182" s="4" t="s">
        <v>2359</v>
      </c>
      <c r="C182" s="4" t="s">
        <v>2630</v>
      </c>
      <c r="D182" s="4" t="s">
        <v>2631</v>
      </c>
      <c r="E182" s="4">
        <v>80</v>
      </c>
      <c r="F182" s="4">
        <v>280</v>
      </c>
    </row>
    <row r="183" spans="1:6" ht="15.6" x14ac:dyDescent="0.25">
      <c r="A183" s="7" t="s">
        <v>8</v>
      </c>
      <c r="B183" s="4" t="s">
        <v>2328</v>
      </c>
      <c r="C183" s="4" t="s">
        <v>2632</v>
      </c>
      <c r="D183" s="4" t="s">
        <v>2633</v>
      </c>
      <c r="E183" s="4">
        <v>80</v>
      </c>
      <c r="F183" s="4">
        <v>180</v>
      </c>
    </row>
    <row r="184" spans="1:6" ht="15.6" x14ac:dyDescent="0.25">
      <c r="A184" s="7" t="s">
        <v>8</v>
      </c>
      <c r="B184" s="4" t="s">
        <v>2263</v>
      </c>
      <c r="C184" s="4" t="s">
        <v>2634</v>
      </c>
      <c r="D184" s="4" t="s">
        <v>2635</v>
      </c>
      <c r="E184" s="4">
        <v>200</v>
      </c>
      <c r="F184" s="4">
        <v>580</v>
      </c>
    </row>
    <row r="185" spans="1:6" ht="15.6" x14ac:dyDescent="0.25">
      <c r="A185" s="7" t="s">
        <v>9</v>
      </c>
      <c r="B185" s="4" t="s">
        <v>2388</v>
      </c>
      <c r="C185" s="4" t="s">
        <v>2636</v>
      </c>
      <c r="D185" s="4" t="s">
        <v>2637</v>
      </c>
      <c r="E185" s="4">
        <v>100</v>
      </c>
      <c r="F185" s="4">
        <v>380</v>
      </c>
    </row>
    <row r="186" spans="1:6" ht="15.6" x14ac:dyDescent="0.25">
      <c r="A186" s="7" t="s">
        <v>9</v>
      </c>
      <c r="B186" s="4" t="s">
        <v>2260</v>
      </c>
      <c r="C186" s="4" t="s">
        <v>2364</v>
      </c>
      <c r="D186" s="4" t="s">
        <v>2365</v>
      </c>
      <c r="E186" s="4">
        <v>120</v>
      </c>
      <c r="F186" s="4">
        <v>690</v>
      </c>
    </row>
    <row r="187" spans="1:6" ht="15.6" x14ac:dyDescent="0.25">
      <c r="A187" s="7" t="s">
        <v>9</v>
      </c>
      <c r="B187" s="4" t="s">
        <v>2260</v>
      </c>
      <c r="C187" s="4" t="s">
        <v>2638</v>
      </c>
      <c r="D187" s="4" t="s">
        <v>2639</v>
      </c>
      <c r="E187" s="4">
        <v>80</v>
      </c>
      <c r="F187" s="4">
        <v>1584</v>
      </c>
    </row>
    <row r="188" spans="1:6" ht="15.6" x14ac:dyDescent="0.25">
      <c r="A188" s="7" t="s">
        <v>9</v>
      </c>
      <c r="B188" s="4" t="s">
        <v>2328</v>
      </c>
      <c r="C188" s="4" t="s">
        <v>2366</v>
      </c>
      <c r="D188" s="4" t="s">
        <v>2367</v>
      </c>
      <c r="E188" s="4">
        <v>80</v>
      </c>
      <c r="F188" s="4">
        <v>500</v>
      </c>
    </row>
    <row r="189" spans="1:6" ht="15.6" x14ac:dyDescent="0.25">
      <c r="A189" s="7" t="s">
        <v>9</v>
      </c>
      <c r="B189" s="4" t="s">
        <v>2263</v>
      </c>
      <c r="C189" s="4" t="s">
        <v>2640</v>
      </c>
      <c r="D189" s="4" t="s">
        <v>2641</v>
      </c>
      <c r="E189" s="4">
        <v>380</v>
      </c>
      <c r="F189" s="4">
        <v>1280</v>
      </c>
    </row>
    <row r="190" spans="1:6" ht="15.6" x14ac:dyDescent="0.25">
      <c r="A190" s="7" t="s">
        <v>9</v>
      </c>
      <c r="B190" s="4" t="s">
        <v>2388</v>
      </c>
      <c r="C190" s="4" t="s">
        <v>2642</v>
      </c>
      <c r="D190" s="4" t="s">
        <v>2643</v>
      </c>
      <c r="E190" s="4">
        <v>100</v>
      </c>
      <c r="F190" s="4">
        <v>380</v>
      </c>
    </row>
    <row r="191" spans="1:6" ht="15.6" x14ac:dyDescent="0.25">
      <c r="A191" s="7" t="s">
        <v>9</v>
      </c>
      <c r="B191" s="4" t="s">
        <v>2260</v>
      </c>
      <c r="C191" s="4" t="s">
        <v>2644</v>
      </c>
      <c r="D191" s="4" t="s">
        <v>2645</v>
      </c>
      <c r="E191" s="4">
        <v>80</v>
      </c>
      <c r="F191" s="4">
        <v>1584</v>
      </c>
    </row>
    <row r="192" spans="1:6" ht="15.6" x14ac:dyDescent="0.25">
      <c r="A192" s="7" t="s">
        <v>9</v>
      </c>
      <c r="B192" s="4" t="s">
        <v>2263</v>
      </c>
      <c r="C192" s="4" t="s">
        <v>2646</v>
      </c>
      <c r="D192" s="4" t="s">
        <v>2647</v>
      </c>
      <c r="E192" s="4">
        <v>180</v>
      </c>
      <c r="F192" s="4">
        <v>1080</v>
      </c>
    </row>
    <row r="193" spans="1:6" ht="15.6" x14ac:dyDescent="0.25">
      <c r="A193" s="7" t="s">
        <v>9</v>
      </c>
      <c r="B193" s="4" t="s">
        <v>2260</v>
      </c>
      <c r="C193" s="4" t="s">
        <v>2648</v>
      </c>
      <c r="D193" s="4" t="s">
        <v>2649</v>
      </c>
      <c r="E193" s="4">
        <v>80</v>
      </c>
      <c r="F193" s="4">
        <v>1584</v>
      </c>
    </row>
    <row r="194" spans="1:6" ht="15.6" x14ac:dyDescent="0.25">
      <c r="A194" s="7" t="s">
        <v>9</v>
      </c>
      <c r="B194" s="4" t="s">
        <v>2257</v>
      </c>
      <c r="C194" s="4" t="s">
        <v>2650</v>
      </c>
      <c r="D194" s="4" t="s">
        <v>2651</v>
      </c>
      <c r="E194" s="4">
        <v>180</v>
      </c>
      <c r="F194" s="4">
        <v>880</v>
      </c>
    </row>
    <row r="195" spans="1:6" ht="15.6" x14ac:dyDescent="0.25">
      <c r="A195" s="7" t="s">
        <v>9</v>
      </c>
      <c r="B195" s="4" t="s">
        <v>2378</v>
      </c>
      <c r="C195" s="4" t="s">
        <v>2652</v>
      </c>
      <c r="D195" s="4" t="s">
        <v>2653</v>
      </c>
      <c r="E195" s="4">
        <v>50</v>
      </c>
      <c r="F195" s="4">
        <v>200</v>
      </c>
    </row>
    <row r="196" spans="1:6" ht="15.6" x14ac:dyDescent="0.25">
      <c r="A196" s="7" t="s">
        <v>9</v>
      </c>
      <c r="B196" s="4" t="s">
        <v>2388</v>
      </c>
      <c r="C196" s="4" t="s">
        <v>2654</v>
      </c>
      <c r="D196" s="4" t="s">
        <v>2655</v>
      </c>
      <c r="E196" s="4">
        <v>80</v>
      </c>
      <c r="F196" s="4">
        <v>680</v>
      </c>
    </row>
    <row r="197" spans="1:6" ht="15.6" x14ac:dyDescent="0.25">
      <c r="A197" s="7" t="s">
        <v>9</v>
      </c>
      <c r="B197" s="4" t="s">
        <v>2656</v>
      </c>
      <c r="C197" s="4" t="s">
        <v>2657</v>
      </c>
      <c r="D197" s="4" t="s">
        <v>2658</v>
      </c>
      <c r="E197" s="4">
        <v>80</v>
      </c>
      <c r="F197" s="4">
        <v>380</v>
      </c>
    </row>
    <row r="198" spans="1:6" ht="15.6" x14ac:dyDescent="0.25">
      <c r="A198" s="7" t="s">
        <v>9</v>
      </c>
      <c r="B198" s="4" t="s">
        <v>2388</v>
      </c>
      <c r="C198" s="4" t="s">
        <v>2659</v>
      </c>
      <c r="D198" s="4" t="s">
        <v>2660</v>
      </c>
      <c r="E198" s="4">
        <v>100</v>
      </c>
      <c r="F198" s="4">
        <v>380</v>
      </c>
    </row>
    <row r="199" spans="1:6" ht="15.6" x14ac:dyDescent="0.25">
      <c r="A199" s="7" t="s">
        <v>9</v>
      </c>
      <c r="B199" s="4" t="s">
        <v>2263</v>
      </c>
      <c r="C199" s="4" t="s">
        <v>2661</v>
      </c>
      <c r="D199" s="4" t="s">
        <v>2662</v>
      </c>
      <c r="E199" s="4">
        <v>100</v>
      </c>
      <c r="F199" s="4">
        <v>888</v>
      </c>
    </row>
    <row r="200" spans="1:6" ht="15.6" x14ac:dyDescent="0.25">
      <c r="A200" s="7" t="s">
        <v>9</v>
      </c>
      <c r="B200" s="4" t="s">
        <v>2263</v>
      </c>
      <c r="C200" s="4" t="s">
        <v>2663</v>
      </c>
      <c r="D200" s="4" t="s">
        <v>2664</v>
      </c>
      <c r="E200" s="4">
        <v>180</v>
      </c>
      <c r="F200" s="4">
        <v>880</v>
      </c>
    </row>
    <row r="201" spans="1:6" ht="15.6" x14ac:dyDescent="0.25">
      <c r="A201" s="7" t="s">
        <v>9</v>
      </c>
      <c r="B201" s="4" t="s">
        <v>2260</v>
      </c>
      <c r="C201" s="4" t="s">
        <v>2665</v>
      </c>
      <c r="D201" s="4" t="s">
        <v>2666</v>
      </c>
      <c r="E201" s="4">
        <v>80</v>
      </c>
      <c r="F201" s="4">
        <v>880</v>
      </c>
    </row>
    <row r="202" spans="1:6" ht="15.6" x14ac:dyDescent="0.25">
      <c r="A202" s="7" t="s">
        <v>9</v>
      </c>
      <c r="B202" s="4" t="s">
        <v>2295</v>
      </c>
      <c r="C202" s="4" t="s">
        <v>2667</v>
      </c>
      <c r="D202" s="4" t="s">
        <v>2668</v>
      </c>
      <c r="E202" s="4">
        <v>300</v>
      </c>
      <c r="F202" s="4">
        <v>1880</v>
      </c>
    </row>
    <row r="203" spans="1:6" ht="15.6" x14ac:dyDescent="0.25">
      <c r="A203" s="7" t="s">
        <v>9</v>
      </c>
      <c r="B203" s="4" t="s">
        <v>2263</v>
      </c>
      <c r="C203" s="4" t="s">
        <v>2368</v>
      </c>
      <c r="D203" s="4" t="s">
        <v>2369</v>
      </c>
      <c r="E203" s="4">
        <v>80</v>
      </c>
      <c r="F203" s="4">
        <v>380</v>
      </c>
    </row>
    <row r="204" spans="1:6" ht="15.6" x14ac:dyDescent="0.25">
      <c r="A204" s="7" t="s">
        <v>9</v>
      </c>
      <c r="B204" s="4" t="s">
        <v>2260</v>
      </c>
      <c r="C204" s="4" t="s">
        <v>2370</v>
      </c>
      <c r="D204" s="4" t="s">
        <v>2371</v>
      </c>
      <c r="E204" s="4">
        <v>80</v>
      </c>
      <c r="F204" s="4">
        <v>1500</v>
      </c>
    </row>
    <row r="205" spans="1:6" ht="15.6" x14ac:dyDescent="0.25">
      <c r="A205" s="7" t="s">
        <v>9</v>
      </c>
      <c r="B205" s="4" t="s">
        <v>2328</v>
      </c>
      <c r="C205" s="4" t="s">
        <v>2669</v>
      </c>
      <c r="D205" s="4" t="s">
        <v>2670</v>
      </c>
      <c r="E205" s="4">
        <v>99</v>
      </c>
      <c r="F205" s="4">
        <v>299</v>
      </c>
    </row>
    <row r="206" spans="1:6" ht="15.6" x14ac:dyDescent="0.25">
      <c r="A206" s="7" t="s">
        <v>9</v>
      </c>
      <c r="B206" s="4" t="s">
        <v>2338</v>
      </c>
      <c r="C206" s="4" t="s">
        <v>2372</v>
      </c>
      <c r="D206" s="4" t="s">
        <v>2373</v>
      </c>
      <c r="E206" s="4">
        <v>80</v>
      </c>
      <c r="F206" s="4">
        <v>300</v>
      </c>
    </row>
    <row r="207" spans="1:6" ht="15.6" x14ac:dyDescent="0.25">
      <c r="A207" s="7" t="s">
        <v>9</v>
      </c>
      <c r="B207" s="4" t="s">
        <v>2263</v>
      </c>
      <c r="C207" s="4" t="s">
        <v>2374</v>
      </c>
      <c r="D207" s="4" t="s">
        <v>2375</v>
      </c>
      <c r="E207" s="4">
        <v>80</v>
      </c>
      <c r="F207" s="4">
        <v>280</v>
      </c>
    </row>
    <row r="208" spans="1:6" ht="15.6" x14ac:dyDescent="0.25">
      <c r="A208" s="7" t="s">
        <v>9</v>
      </c>
      <c r="B208" s="4" t="s">
        <v>2263</v>
      </c>
      <c r="C208" s="4" t="s">
        <v>2376</v>
      </c>
      <c r="D208" s="4" t="s">
        <v>2377</v>
      </c>
      <c r="E208" s="4">
        <v>100</v>
      </c>
      <c r="F208" s="4">
        <v>380</v>
      </c>
    </row>
    <row r="209" spans="1:6" ht="15.6" x14ac:dyDescent="0.25">
      <c r="A209" s="7" t="s">
        <v>9</v>
      </c>
      <c r="B209" s="4" t="s">
        <v>2257</v>
      </c>
      <c r="C209" s="4" t="s">
        <v>2671</v>
      </c>
      <c r="D209" s="4" t="s">
        <v>2672</v>
      </c>
      <c r="E209" s="4">
        <v>80</v>
      </c>
      <c r="F209" s="4">
        <v>680</v>
      </c>
    </row>
    <row r="210" spans="1:6" ht="15.6" x14ac:dyDescent="0.25">
      <c r="A210" s="7" t="s">
        <v>9</v>
      </c>
      <c r="B210" s="4" t="s">
        <v>2378</v>
      </c>
      <c r="C210" s="4" t="s">
        <v>2379</v>
      </c>
      <c r="D210" s="4" t="s">
        <v>2380</v>
      </c>
      <c r="E210" s="4">
        <v>50</v>
      </c>
      <c r="F210" s="4">
        <v>450</v>
      </c>
    </row>
    <row r="211" spans="1:6" ht="15.6" x14ac:dyDescent="0.25">
      <c r="A211" s="7" t="s">
        <v>9</v>
      </c>
      <c r="B211" s="4" t="s">
        <v>2257</v>
      </c>
      <c r="C211" s="4" t="s">
        <v>2381</v>
      </c>
      <c r="D211" s="4" t="s">
        <v>2382</v>
      </c>
      <c r="E211" s="4">
        <v>80</v>
      </c>
      <c r="F211" s="4">
        <v>240</v>
      </c>
    </row>
    <row r="212" spans="1:6" ht="15.6" x14ac:dyDescent="0.25">
      <c r="A212" s="7" t="s">
        <v>9</v>
      </c>
      <c r="B212" s="4" t="s">
        <v>2383</v>
      </c>
      <c r="C212" s="4" t="s">
        <v>2384</v>
      </c>
      <c r="D212" s="4" t="s">
        <v>2385</v>
      </c>
      <c r="E212" s="4">
        <v>180</v>
      </c>
      <c r="F212" s="4">
        <v>480</v>
      </c>
    </row>
    <row r="213" spans="1:6" ht="15.6" x14ac:dyDescent="0.25">
      <c r="A213" s="7" t="s">
        <v>9</v>
      </c>
      <c r="B213" s="4" t="s">
        <v>2257</v>
      </c>
      <c r="C213" s="4" t="s">
        <v>2386</v>
      </c>
      <c r="D213" s="4" t="s">
        <v>2387</v>
      </c>
      <c r="E213" s="4">
        <v>80</v>
      </c>
      <c r="F213" s="4">
        <v>1200</v>
      </c>
    </row>
    <row r="214" spans="1:6" ht="15.6" x14ac:dyDescent="0.25">
      <c r="A214" s="7" t="s">
        <v>9</v>
      </c>
      <c r="B214" s="4" t="s">
        <v>2359</v>
      </c>
      <c r="C214" s="4" t="s">
        <v>2673</v>
      </c>
      <c r="D214" s="4" t="s">
        <v>2674</v>
      </c>
      <c r="E214" s="4">
        <v>100</v>
      </c>
      <c r="F214" s="4">
        <v>380</v>
      </c>
    </row>
    <row r="215" spans="1:6" ht="15.6" x14ac:dyDescent="0.25">
      <c r="A215" s="7" t="s">
        <v>9</v>
      </c>
      <c r="B215" s="4" t="s">
        <v>2388</v>
      </c>
      <c r="C215" s="4" t="s">
        <v>2389</v>
      </c>
      <c r="D215" s="4" t="s">
        <v>2390</v>
      </c>
      <c r="E215" s="4">
        <v>50</v>
      </c>
      <c r="F215" s="4">
        <v>180</v>
      </c>
    </row>
    <row r="216" spans="1:6" ht="15.6" x14ac:dyDescent="0.25">
      <c r="A216" s="7" t="s">
        <v>9</v>
      </c>
      <c r="B216" s="4" t="s">
        <v>2388</v>
      </c>
      <c r="C216" s="4" t="s">
        <v>2391</v>
      </c>
      <c r="D216" s="4" t="s">
        <v>2392</v>
      </c>
      <c r="E216" s="4">
        <v>80</v>
      </c>
      <c r="F216" s="4">
        <v>760</v>
      </c>
    </row>
    <row r="217" spans="1:6" ht="15.6" x14ac:dyDescent="0.25">
      <c r="A217" s="7" t="s">
        <v>9</v>
      </c>
      <c r="B217" s="4" t="s">
        <v>2263</v>
      </c>
      <c r="C217" s="4" t="s">
        <v>2393</v>
      </c>
      <c r="D217" s="4" t="s">
        <v>2394</v>
      </c>
      <c r="E217" s="4">
        <v>144</v>
      </c>
      <c r="F217" s="4">
        <v>330</v>
      </c>
    </row>
    <row r="218" spans="1:6" ht="15.6" x14ac:dyDescent="0.25">
      <c r="A218" s="7" t="s">
        <v>9</v>
      </c>
      <c r="B218" s="4" t="s">
        <v>2257</v>
      </c>
      <c r="C218" s="4" t="s">
        <v>2395</v>
      </c>
      <c r="D218" s="4" t="s">
        <v>2396</v>
      </c>
      <c r="E218" s="4">
        <v>80</v>
      </c>
      <c r="F218" s="4">
        <v>1200</v>
      </c>
    </row>
    <row r="219" spans="1:6" ht="15.6" x14ac:dyDescent="0.25">
      <c r="A219" s="7" t="s">
        <v>9</v>
      </c>
      <c r="B219" s="4" t="s">
        <v>2328</v>
      </c>
      <c r="C219" s="4" t="s">
        <v>2397</v>
      </c>
      <c r="D219" s="4" t="s">
        <v>2398</v>
      </c>
      <c r="E219" s="4">
        <v>80</v>
      </c>
      <c r="F219" s="4">
        <v>200</v>
      </c>
    </row>
    <row r="220" spans="1:6" ht="15.6" x14ac:dyDescent="0.25">
      <c r="A220" s="7" t="s">
        <v>9</v>
      </c>
      <c r="B220" s="4" t="s">
        <v>2257</v>
      </c>
      <c r="C220" s="4" t="s">
        <v>2399</v>
      </c>
      <c r="D220" s="4" t="s">
        <v>2400</v>
      </c>
      <c r="E220" s="4">
        <v>100</v>
      </c>
      <c r="F220" s="4">
        <v>300</v>
      </c>
    </row>
    <row r="221" spans="1:6" ht="15.6" x14ac:dyDescent="0.25">
      <c r="A221" s="7" t="s">
        <v>9</v>
      </c>
      <c r="B221" s="4" t="s">
        <v>2338</v>
      </c>
      <c r="C221" s="4" t="s">
        <v>2401</v>
      </c>
      <c r="D221" s="4" t="s">
        <v>2402</v>
      </c>
      <c r="E221" s="4">
        <v>60</v>
      </c>
      <c r="F221" s="4">
        <v>500</v>
      </c>
    </row>
    <row r="222" spans="1:6" ht="15.6" x14ac:dyDescent="0.25">
      <c r="A222" s="7" t="s">
        <v>9</v>
      </c>
      <c r="B222" s="4" t="s">
        <v>2257</v>
      </c>
      <c r="C222" s="4" t="s">
        <v>2675</v>
      </c>
      <c r="D222" s="4" t="s">
        <v>2676</v>
      </c>
      <c r="E222" s="4">
        <v>99</v>
      </c>
      <c r="F222" s="4">
        <v>499</v>
      </c>
    </row>
    <row r="223" spans="1:6" ht="15.6" x14ac:dyDescent="0.25">
      <c r="A223" s="7" t="s">
        <v>9</v>
      </c>
      <c r="B223" s="4" t="s">
        <v>2378</v>
      </c>
      <c r="C223" s="4" t="s">
        <v>2403</v>
      </c>
      <c r="D223" s="4" t="s">
        <v>2404</v>
      </c>
      <c r="E223" s="4">
        <v>50</v>
      </c>
      <c r="F223" s="4">
        <v>450</v>
      </c>
    </row>
    <row r="224" spans="1:6" ht="15.6" x14ac:dyDescent="0.25">
      <c r="A224" s="7" t="s">
        <v>9</v>
      </c>
      <c r="B224" s="4" t="s">
        <v>2263</v>
      </c>
      <c r="C224" s="4" t="s">
        <v>2405</v>
      </c>
      <c r="D224" s="4" t="s">
        <v>2406</v>
      </c>
      <c r="E224" s="4">
        <v>126</v>
      </c>
      <c r="F224" s="4">
        <v>1764</v>
      </c>
    </row>
    <row r="225" spans="1:6" ht="15.6" x14ac:dyDescent="0.25">
      <c r="A225" s="7" t="s">
        <v>9</v>
      </c>
      <c r="B225" s="4" t="s">
        <v>2257</v>
      </c>
      <c r="C225" s="4" t="s">
        <v>2677</v>
      </c>
      <c r="D225" s="4" t="s">
        <v>2678</v>
      </c>
      <c r="E225" s="4">
        <v>80</v>
      </c>
      <c r="F225" s="4">
        <v>580</v>
      </c>
    </row>
    <row r="226" spans="1:6" ht="15.6" x14ac:dyDescent="0.25">
      <c r="A226" s="7" t="s">
        <v>9</v>
      </c>
      <c r="B226" s="4" t="s">
        <v>2257</v>
      </c>
      <c r="C226" s="4" t="s">
        <v>2679</v>
      </c>
      <c r="D226" s="4" t="s">
        <v>2680</v>
      </c>
      <c r="E226" s="4">
        <v>180</v>
      </c>
      <c r="F226" s="4">
        <v>680</v>
      </c>
    </row>
    <row r="227" spans="1:6" ht="15.6" x14ac:dyDescent="0.25">
      <c r="A227" s="7" t="s">
        <v>9</v>
      </c>
      <c r="B227" s="4" t="s">
        <v>2353</v>
      </c>
      <c r="C227" s="4" t="s">
        <v>2673</v>
      </c>
      <c r="D227" s="4" t="s">
        <v>2681</v>
      </c>
      <c r="E227" s="4">
        <v>30</v>
      </c>
      <c r="F227" s="4">
        <v>180</v>
      </c>
    </row>
    <row r="228" spans="1:6" ht="15.6" x14ac:dyDescent="0.25">
      <c r="A228" s="7" t="s">
        <v>9</v>
      </c>
      <c r="B228" s="4" t="s">
        <v>2328</v>
      </c>
      <c r="C228" s="4" t="s">
        <v>2407</v>
      </c>
      <c r="D228" s="4" t="s">
        <v>2408</v>
      </c>
      <c r="E228" s="4">
        <v>80</v>
      </c>
      <c r="F228" s="4">
        <v>200</v>
      </c>
    </row>
    <row r="229" spans="1:6" ht="15.6" x14ac:dyDescent="0.25">
      <c r="A229" s="7" t="s">
        <v>9</v>
      </c>
      <c r="B229" s="4" t="s">
        <v>2257</v>
      </c>
      <c r="C229" s="4" t="s">
        <v>2682</v>
      </c>
      <c r="D229" s="4" t="s">
        <v>2683</v>
      </c>
      <c r="E229" s="4">
        <v>80</v>
      </c>
      <c r="F229" s="4">
        <v>480</v>
      </c>
    </row>
    <row r="230" spans="1:6" ht="15.6" x14ac:dyDescent="0.25">
      <c r="A230" s="7" t="s">
        <v>9</v>
      </c>
      <c r="B230" s="4" t="s">
        <v>2328</v>
      </c>
      <c r="C230" s="4" t="s">
        <v>2684</v>
      </c>
      <c r="D230" s="4" t="s">
        <v>2685</v>
      </c>
      <c r="E230" s="4">
        <v>80</v>
      </c>
      <c r="F230" s="4">
        <v>180</v>
      </c>
    </row>
    <row r="231" spans="1:6" ht="15.6" x14ac:dyDescent="0.25">
      <c r="A231" s="7" t="s">
        <v>9</v>
      </c>
      <c r="B231" s="4" t="s">
        <v>2263</v>
      </c>
      <c r="C231" s="4" t="s">
        <v>2409</v>
      </c>
      <c r="D231" s="4" t="s">
        <v>2410</v>
      </c>
      <c r="E231" s="4">
        <v>100</v>
      </c>
      <c r="F231" s="4">
        <v>380</v>
      </c>
    </row>
    <row r="232" spans="1:6" ht="15.6" x14ac:dyDescent="0.25">
      <c r="A232" s="7" t="s">
        <v>9</v>
      </c>
      <c r="B232" s="4" t="s">
        <v>2328</v>
      </c>
      <c r="C232" s="4" t="s">
        <v>2686</v>
      </c>
      <c r="D232" s="4" t="s">
        <v>2687</v>
      </c>
      <c r="E232" s="4">
        <v>80</v>
      </c>
      <c r="F232" s="4">
        <v>180</v>
      </c>
    </row>
    <row r="233" spans="1:6" ht="15.6" x14ac:dyDescent="0.25">
      <c r="A233" s="7" t="s">
        <v>9</v>
      </c>
      <c r="B233" s="4" t="s">
        <v>2263</v>
      </c>
      <c r="C233" s="4" t="s">
        <v>2411</v>
      </c>
      <c r="D233" s="4" t="s">
        <v>2412</v>
      </c>
      <c r="E233" s="4">
        <v>80</v>
      </c>
      <c r="F233" s="4">
        <v>280</v>
      </c>
    </row>
    <row r="234" spans="1:6" ht="15.6" x14ac:dyDescent="0.25">
      <c r="A234" s="7" t="s">
        <v>9</v>
      </c>
      <c r="B234" s="4" t="s">
        <v>2328</v>
      </c>
      <c r="C234" s="4" t="s">
        <v>2413</v>
      </c>
      <c r="D234" s="4" t="s">
        <v>2414</v>
      </c>
      <c r="E234" s="4">
        <v>80</v>
      </c>
      <c r="F234" s="4">
        <v>200</v>
      </c>
    </row>
    <row r="235" spans="1:6" ht="15.6" x14ac:dyDescent="0.25">
      <c r="A235" s="7" t="s">
        <v>9</v>
      </c>
      <c r="B235" s="4" t="s">
        <v>2378</v>
      </c>
      <c r="C235" s="4" t="s">
        <v>2688</v>
      </c>
      <c r="D235" s="4" t="s">
        <v>2689</v>
      </c>
      <c r="E235" s="4">
        <v>50</v>
      </c>
      <c r="F235" s="4">
        <v>200</v>
      </c>
    </row>
    <row r="236" spans="1:6" ht="15.6" x14ac:dyDescent="0.25">
      <c r="A236" s="7" t="s">
        <v>9</v>
      </c>
      <c r="B236" s="4" t="s">
        <v>2338</v>
      </c>
      <c r="C236" s="4" t="s">
        <v>2690</v>
      </c>
      <c r="D236" s="4" t="s">
        <v>2691</v>
      </c>
      <c r="E236" s="4">
        <v>80</v>
      </c>
      <c r="F236" s="4">
        <v>380</v>
      </c>
    </row>
    <row r="237" spans="1:6" ht="15.6" x14ac:dyDescent="0.25">
      <c r="A237" s="7" t="s">
        <v>9</v>
      </c>
      <c r="B237" s="4" t="s">
        <v>2263</v>
      </c>
      <c r="C237" s="4" t="s">
        <v>2415</v>
      </c>
      <c r="D237" s="4" t="s">
        <v>2416</v>
      </c>
      <c r="E237" s="4">
        <v>80</v>
      </c>
      <c r="F237" s="4">
        <v>280</v>
      </c>
    </row>
    <row r="238" spans="1:6" ht="15.6" x14ac:dyDescent="0.25">
      <c r="A238" s="7" t="s">
        <v>9</v>
      </c>
      <c r="B238" s="4" t="s">
        <v>2257</v>
      </c>
      <c r="C238" s="4" t="s">
        <v>2692</v>
      </c>
      <c r="D238" s="4" t="s">
        <v>2693</v>
      </c>
      <c r="E238" s="4">
        <v>80</v>
      </c>
      <c r="F238" s="4">
        <v>480</v>
      </c>
    </row>
    <row r="239" spans="1:6" ht="15.6" x14ac:dyDescent="0.25">
      <c r="A239" s="7" t="s">
        <v>9</v>
      </c>
      <c r="B239" s="4" t="s">
        <v>2263</v>
      </c>
      <c r="C239" s="4" t="s">
        <v>2417</v>
      </c>
      <c r="D239" s="4" t="s">
        <v>2418</v>
      </c>
      <c r="E239" s="4">
        <v>80</v>
      </c>
      <c r="F239" s="4">
        <v>280</v>
      </c>
    </row>
    <row r="240" spans="1:6" ht="15.6" x14ac:dyDescent="0.25">
      <c r="A240" s="7" t="s">
        <v>9</v>
      </c>
      <c r="B240" s="4" t="s">
        <v>2338</v>
      </c>
      <c r="C240" s="4" t="s">
        <v>2419</v>
      </c>
      <c r="D240" s="4" t="s">
        <v>2420</v>
      </c>
      <c r="E240" s="4">
        <v>80</v>
      </c>
      <c r="F240" s="4">
        <v>500</v>
      </c>
    </row>
    <row r="241" spans="1:6" ht="15.6" x14ac:dyDescent="0.25">
      <c r="A241" s="7" t="s">
        <v>9</v>
      </c>
      <c r="B241" s="4" t="s">
        <v>2421</v>
      </c>
      <c r="C241" s="4" t="s">
        <v>2422</v>
      </c>
      <c r="D241" s="4" t="s">
        <v>2423</v>
      </c>
      <c r="E241" s="4">
        <v>60</v>
      </c>
      <c r="F241" s="4">
        <v>100</v>
      </c>
    </row>
    <row r="242" spans="1:6" ht="15.6" x14ac:dyDescent="0.25">
      <c r="A242" s="7" t="s">
        <v>9</v>
      </c>
      <c r="B242" s="4" t="s">
        <v>2383</v>
      </c>
      <c r="C242" s="4" t="s">
        <v>2424</v>
      </c>
      <c r="D242" s="4" t="s">
        <v>2425</v>
      </c>
      <c r="E242" s="4">
        <v>180</v>
      </c>
      <c r="F242" s="4">
        <v>480</v>
      </c>
    </row>
    <row r="243" spans="1:6" ht="15.6" x14ac:dyDescent="0.25">
      <c r="A243" s="7" t="s">
        <v>9</v>
      </c>
      <c r="B243" s="4" t="s">
        <v>2378</v>
      </c>
      <c r="C243" s="4" t="s">
        <v>2694</v>
      </c>
      <c r="D243" s="4" t="s">
        <v>2695</v>
      </c>
      <c r="E243" s="4">
        <v>50</v>
      </c>
      <c r="F243" s="4">
        <v>200</v>
      </c>
    </row>
    <row r="244" spans="1:6" ht="15.6" x14ac:dyDescent="0.25">
      <c r="A244" s="7" t="s">
        <v>9</v>
      </c>
      <c r="B244" s="4" t="s">
        <v>2426</v>
      </c>
      <c r="C244" s="4" t="s">
        <v>2427</v>
      </c>
      <c r="D244" s="4" t="s">
        <v>2428</v>
      </c>
      <c r="E244" s="4">
        <v>60</v>
      </c>
      <c r="F244" s="4">
        <v>100</v>
      </c>
    </row>
    <row r="245" spans="1:6" ht="15.6" x14ac:dyDescent="0.25">
      <c r="A245" s="7" t="s">
        <v>9</v>
      </c>
      <c r="B245" s="4" t="s">
        <v>2421</v>
      </c>
      <c r="C245" s="4" t="s">
        <v>2407</v>
      </c>
      <c r="D245" s="4" t="s">
        <v>2429</v>
      </c>
      <c r="E245" s="4">
        <v>60</v>
      </c>
      <c r="F245" s="4">
        <v>100</v>
      </c>
    </row>
    <row r="246" spans="1:6" ht="15.6" x14ac:dyDescent="0.25">
      <c r="A246" s="7" t="s">
        <v>9</v>
      </c>
      <c r="B246" s="4" t="s">
        <v>2430</v>
      </c>
      <c r="C246" s="4" t="s">
        <v>2431</v>
      </c>
      <c r="D246" s="4" t="s">
        <v>2432</v>
      </c>
      <c r="E246" s="4">
        <v>60</v>
      </c>
      <c r="F246" s="4">
        <v>100</v>
      </c>
    </row>
    <row r="247" spans="1:6" ht="15.6" x14ac:dyDescent="0.25">
      <c r="A247" s="7" t="s">
        <v>9</v>
      </c>
      <c r="B247" s="4" t="s">
        <v>2421</v>
      </c>
      <c r="C247" s="4" t="s">
        <v>2413</v>
      </c>
      <c r="D247" s="4" t="s">
        <v>2433</v>
      </c>
      <c r="E247" s="4">
        <v>60</v>
      </c>
      <c r="F247" s="4">
        <v>100</v>
      </c>
    </row>
    <row r="248" spans="1:6" ht="15.6" x14ac:dyDescent="0.25">
      <c r="A248" s="7" t="s">
        <v>9</v>
      </c>
      <c r="B248" s="4" t="s">
        <v>2378</v>
      </c>
      <c r="C248" s="4" t="s">
        <v>2696</v>
      </c>
      <c r="D248" s="4" t="s">
        <v>2697</v>
      </c>
      <c r="E248" s="4">
        <v>50</v>
      </c>
      <c r="F248" s="4">
        <v>200</v>
      </c>
    </row>
    <row r="249" spans="1:6" ht="15.6" x14ac:dyDescent="0.25">
      <c r="A249" s="7" t="s">
        <v>9</v>
      </c>
      <c r="B249" s="4" t="s">
        <v>2328</v>
      </c>
      <c r="C249" s="4" t="s">
        <v>2434</v>
      </c>
      <c r="D249" s="4" t="s">
        <v>2435</v>
      </c>
      <c r="E249" s="4">
        <v>80</v>
      </c>
      <c r="F249" s="4">
        <v>200</v>
      </c>
    </row>
    <row r="250" spans="1:6" ht="15.6" x14ac:dyDescent="0.25">
      <c r="A250" s="7" t="s">
        <v>9</v>
      </c>
      <c r="B250" s="4" t="s">
        <v>2378</v>
      </c>
      <c r="C250" s="4" t="s">
        <v>2698</v>
      </c>
      <c r="D250" s="4" t="s">
        <v>2699</v>
      </c>
      <c r="E250" s="4">
        <v>50</v>
      </c>
      <c r="F250" s="4">
        <v>200</v>
      </c>
    </row>
    <row r="251" spans="1:6" ht="15.6" x14ac:dyDescent="0.25">
      <c r="A251" s="7" t="s">
        <v>9</v>
      </c>
      <c r="B251" s="4" t="s">
        <v>2263</v>
      </c>
      <c r="C251" s="4" t="s">
        <v>2436</v>
      </c>
      <c r="D251" s="4" t="s">
        <v>2437</v>
      </c>
      <c r="E251" s="4">
        <v>80</v>
      </c>
      <c r="F251" s="4">
        <v>280</v>
      </c>
    </row>
    <row r="252" spans="1:6" ht="15.6" x14ac:dyDescent="0.25">
      <c r="A252" s="7" t="s">
        <v>9</v>
      </c>
      <c r="B252" s="4" t="s">
        <v>2328</v>
      </c>
      <c r="C252" s="4" t="s">
        <v>2422</v>
      </c>
      <c r="D252" s="4" t="s">
        <v>2438</v>
      </c>
      <c r="E252" s="4">
        <v>80</v>
      </c>
      <c r="F252" s="4">
        <v>500</v>
      </c>
    </row>
    <row r="253" spans="1:6" ht="15.6" x14ac:dyDescent="0.25">
      <c r="A253" s="7" t="s">
        <v>9</v>
      </c>
      <c r="B253" s="4" t="s">
        <v>2338</v>
      </c>
      <c r="C253" s="4" t="s">
        <v>2700</v>
      </c>
      <c r="D253" s="4" t="s">
        <v>2701</v>
      </c>
      <c r="E253" s="4">
        <v>60</v>
      </c>
      <c r="F253" s="4">
        <v>360</v>
      </c>
    </row>
    <row r="254" spans="1:6" ht="15.6" x14ac:dyDescent="0.25">
      <c r="A254" s="7" t="s">
        <v>9</v>
      </c>
      <c r="B254" s="4" t="s">
        <v>2439</v>
      </c>
      <c r="C254" s="4" t="s">
        <v>2434</v>
      </c>
      <c r="D254" s="4" t="s">
        <v>2440</v>
      </c>
      <c r="E254" s="4">
        <v>60</v>
      </c>
      <c r="F254" s="4">
        <v>100</v>
      </c>
    </row>
    <row r="255" spans="1:6" ht="15.6" x14ac:dyDescent="0.25">
      <c r="A255" s="7" t="s">
        <v>9</v>
      </c>
      <c r="B255" s="4" t="s">
        <v>2421</v>
      </c>
      <c r="C255" s="4" t="s">
        <v>2441</v>
      </c>
      <c r="D255" s="4" t="s">
        <v>2442</v>
      </c>
      <c r="E255" s="4"/>
      <c r="F255" s="4"/>
    </row>
    <row r="256" spans="1:6" ht="15.6" x14ac:dyDescent="0.25">
      <c r="A256" s="7" t="s">
        <v>9</v>
      </c>
      <c r="B256" s="4" t="s">
        <v>2328</v>
      </c>
      <c r="C256" s="4" t="s">
        <v>2443</v>
      </c>
      <c r="D256" s="4" t="s">
        <v>2444</v>
      </c>
      <c r="E256" s="4">
        <v>80</v>
      </c>
      <c r="F256" s="4">
        <v>500</v>
      </c>
    </row>
    <row r="257" spans="1:6" ht="15.6" x14ac:dyDescent="0.25">
      <c r="A257" s="7" t="s">
        <v>9</v>
      </c>
      <c r="B257" s="4" t="s">
        <v>2383</v>
      </c>
      <c r="C257" s="4" t="s">
        <v>2445</v>
      </c>
      <c r="D257" s="4" t="s">
        <v>2446</v>
      </c>
      <c r="E257" s="4">
        <v>180</v>
      </c>
      <c r="F257" s="4">
        <v>480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6195</v>
      </c>
      <c r="C2" s="4" t="s">
        <v>6196</v>
      </c>
      <c r="D2" s="4" t="s">
        <v>6197</v>
      </c>
      <c r="E2" s="4">
        <v>70</v>
      </c>
      <c r="F2" s="4">
        <v>90</v>
      </c>
    </row>
    <row r="3" spans="1:6" ht="15.6" x14ac:dyDescent="0.25">
      <c r="A3" s="7" t="s">
        <v>15</v>
      </c>
      <c r="B3" s="4" t="s">
        <v>6195</v>
      </c>
      <c r="C3" s="4" t="s">
        <v>6196</v>
      </c>
      <c r="D3" s="4" t="s">
        <v>6197</v>
      </c>
      <c r="E3" s="4">
        <v>70</v>
      </c>
      <c r="F3" s="4">
        <v>90</v>
      </c>
    </row>
    <row r="4" spans="1:6" ht="15.6" x14ac:dyDescent="0.25">
      <c r="A4" s="7" t="s">
        <v>3</v>
      </c>
      <c r="B4" s="4" t="s">
        <v>6198</v>
      </c>
      <c r="C4" s="4" t="s">
        <v>6199</v>
      </c>
      <c r="D4" s="4" t="s">
        <v>6200</v>
      </c>
      <c r="E4" s="4">
        <v>280</v>
      </c>
      <c r="F4" s="4">
        <v>1280</v>
      </c>
    </row>
    <row r="5" spans="1:6" ht="15.6" x14ac:dyDescent="0.25">
      <c r="A5" s="7" t="s">
        <v>3</v>
      </c>
      <c r="B5" s="4" t="s">
        <v>6201</v>
      </c>
      <c r="C5" s="4" t="s">
        <v>6202</v>
      </c>
      <c r="D5" s="4" t="s">
        <v>6203</v>
      </c>
      <c r="E5" s="4">
        <v>160</v>
      </c>
      <c r="F5" s="4">
        <v>280</v>
      </c>
    </row>
    <row r="6" spans="1:6" ht="15.6" x14ac:dyDescent="0.25">
      <c r="A6" s="7" t="s">
        <v>3</v>
      </c>
      <c r="B6" s="4" t="s">
        <v>6204</v>
      </c>
      <c r="C6" s="4" t="s">
        <v>6205</v>
      </c>
      <c r="D6" s="4" t="s">
        <v>6206</v>
      </c>
      <c r="E6" s="4">
        <v>120</v>
      </c>
      <c r="F6" s="4">
        <v>188</v>
      </c>
    </row>
    <row r="7" spans="1:6" ht="15.6" x14ac:dyDescent="0.25">
      <c r="A7" s="7" t="s">
        <v>14</v>
      </c>
      <c r="B7" s="4" t="s">
        <v>6207</v>
      </c>
      <c r="C7" s="4" t="s">
        <v>6208</v>
      </c>
      <c r="D7" s="4" t="s">
        <v>6209</v>
      </c>
      <c r="E7" s="4">
        <v>80</v>
      </c>
      <c r="F7" s="4">
        <v>280</v>
      </c>
    </row>
    <row r="8" spans="1:6" ht="15.6" x14ac:dyDescent="0.25">
      <c r="A8" s="7" t="s">
        <v>14</v>
      </c>
      <c r="B8" s="4" t="s">
        <v>6195</v>
      </c>
      <c r="C8" s="4" t="s">
        <v>6196</v>
      </c>
      <c r="D8" s="4" t="s">
        <v>6197</v>
      </c>
      <c r="E8" s="4">
        <v>70</v>
      </c>
      <c r="F8" s="4">
        <v>90</v>
      </c>
    </row>
    <row r="9" spans="1:6" ht="15.6" x14ac:dyDescent="0.25">
      <c r="A9" s="7" t="s">
        <v>9</v>
      </c>
      <c r="B9" s="4" t="s">
        <v>6207</v>
      </c>
      <c r="C9" s="4" t="s">
        <v>6210</v>
      </c>
      <c r="D9" s="4" t="s">
        <v>6211</v>
      </c>
      <c r="E9" s="4">
        <v>100</v>
      </c>
      <c r="F9" s="4">
        <v>650</v>
      </c>
    </row>
    <row r="10" spans="1:6" ht="15.6" x14ac:dyDescent="0.25">
      <c r="A10" s="7" t="s">
        <v>9</v>
      </c>
      <c r="B10" s="4" t="s">
        <v>6207</v>
      </c>
      <c r="C10" s="4" t="s">
        <v>6208</v>
      </c>
      <c r="D10" s="4" t="s">
        <v>6209</v>
      </c>
      <c r="E10" s="4">
        <v>80</v>
      </c>
      <c r="F10" s="4">
        <v>280</v>
      </c>
    </row>
    <row r="11" spans="1:6" ht="15.6" x14ac:dyDescent="0.25">
      <c r="A11" s="7" t="s">
        <v>9</v>
      </c>
      <c r="B11" s="4" t="s">
        <v>6207</v>
      </c>
      <c r="C11" s="4" t="s">
        <v>6212</v>
      </c>
      <c r="D11" s="4" t="s">
        <v>6213</v>
      </c>
      <c r="E11" s="4">
        <v>100</v>
      </c>
      <c r="F11" s="4">
        <v>650</v>
      </c>
    </row>
    <row r="12" spans="1:6" ht="15.6" x14ac:dyDescent="0.25">
      <c r="A12" s="7" t="s">
        <v>8</v>
      </c>
      <c r="B12" s="4" t="s">
        <v>6214</v>
      </c>
      <c r="C12" s="4" t="s">
        <v>6215</v>
      </c>
      <c r="D12" s="4" t="s">
        <v>6216</v>
      </c>
      <c r="E12" s="4">
        <v>180</v>
      </c>
      <c r="F12" s="4">
        <v>680</v>
      </c>
    </row>
    <row r="13" spans="1:6" ht="15.6" x14ac:dyDescent="0.25">
      <c r="A13" s="7" t="s">
        <v>8</v>
      </c>
      <c r="B13" s="4" t="s">
        <v>6214</v>
      </c>
      <c r="C13" s="4" t="s">
        <v>6217</v>
      </c>
      <c r="D13" s="4" t="s">
        <v>6218</v>
      </c>
      <c r="E13" s="4">
        <v>100</v>
      </c>
      <c r="F13" s="4">
        <v>380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6219</v>
      </c>
      <c r="C2" s="4" t="s">
        <v>6220</v>
      </c>
      <c r="D2" s="4" t="s">
        <v>6221</v>
      </c>
      <c r="E2" s="4">
        <v>280</v>
      </c>
      <c r="F2" s="4">
        <v>1000</v>
      </c>
    </row>
    <row r="3" spans="1:6" ht="15.6" x14ac:dyDescent="0.25">
      <c r="A3" s="7" t="s">
        <v>3</v>
      </c>
      <c r="B3" s="4" t="s">
        <v>6219</v>
      </c>
      <c r="C3" s="4" t="s">
        <v>6222</v>
      </c>
      <c r="D3" s="4" t="s">
        <v>6223</v>
      </c>
      <c r="E3" s="4">
        <v>360</v>
      </c>
      <c r="F3" s="4">
        <v>1170</v>
      </c>
    </row>
    <row r="4" spans="1:6" ht="15.6" x14ac:dyDescent="0.25">
      <c r="A4" s="7" t="s">
        <v>3</v>
      </c>
      <c r="B4" s="4" t="s">
        <v>6219</v>
      </c>
      <c r="C4" s="4" t="s">
        <v>6224</v>
      </c>
      <c r="D4" s="4" t="s">
        <v>6225</v>
      </c>
      <c r="E4" s="4">
        <v>270</v>
      </c>
      <c r="F4" s="4">
        <v>810</v>
      </c>
    </row>
    <row r="5" spans="1:6" ht="15.6" x14ac:dyDescent="0.25">
      <c r="A5" s="7" t="s">
        <v>3</v>
      </c>
      <c r="B5" s="4" t="s">
        <v>6226</v>
      </c>
      <c r="C5" s="4" t="s">
        <v>6227</v>
      </c>
      <c r="D5" s="4" t="s">
        <v>6228</v>
      </c>
      <c r="E5" s="4"/>
      <c r="F5" s="4"/>
    </row>
    <row r="6" spans="1:6" ht="15.6" x14ac:dyDescent="0.25">
      <c r="A6" s="7" t="s">
        <v>3</v>
      </c>
      <c r="B6" s="4" t="s">
        <v>6219</v>
      </c>
      <c r="C6" s="4" t="s">
        <v>6229</v>
      </c>
      <c r="D6" s="4" t="s">
        <v>6230</v>
      </c>
      <c r="E6" s="4">
        <v>360</v>
      </c>
      <c r="F6" s="4">
        <v>1170</v>
      </c>
    </row>
    <row r="7" spans="1:6" ht="15.6" x14ac:dyDescent="0.25">
      <c r="A7" s="7" t="s">
        <v>13</v>
      </c>
      <c r="B7" s="4" t="s">
        <v>6231</v>
      </c>
      <c r="C7" s="4" t="s">
        <v>6232</v>
      </c>
      <c r="D7" s="4" t="s">
        <v>6233</v>
      </c>
      <c r="E7" s="4">
        <v>338</v>
      </c>
      <c r="F7" s="4">
        <v>1380</v>
      </c>
    </row>
    <row r="8" spans="1:6" ht="15.6" x14ac:dyDescent="0.25">
      <c r="A8" s="7" t="s">
        <v>13</v>
      </c>
      <c r="B8" s="4" t="s">
        <v>6234</v>
      </c>
      <c r="C8" s="4" t="s">
        <v>6235</v>
      </c>
      <c r="D8" s="4" t="s">
        <v>6236</v>
      </c>
      <c r="E8" s="4">
        <v>80</v>
      </c>
      <c r="F8" s="4">
        <v>86</v>
      </c>
    </row>
    <row r="9" spans="1:6" ht="15.6" x14ac:dyDescent="0.25">
      <c r="A9" s="7" t="s">
        <v>13</v>
      </c>
      <c r="B9" s="4" t="s">
        <v>6234</v>
      </c>
      <c r="C9" s="4" t="s">
        <v>6237</v>
      </c>
      <c r="D9" s="4" t="s">
        <v>6238</v>
      </c>
      <c r="E9" s="4">
        <v>110</v>
      </c>
      <c r="F9" s="4">
        <v>120</v>
      </c>
    </row>
    <row r="10" spans="1:6" ht="15.6" x14ac:dyDescent="0.25">
      <c r="A10" s="7" t="s">
        <v>6142</v>
      </c>
      <c r="B10" s="4" t="s">
        <v>6226</v>
      </c>
      <c r="C10" s="4" t="s">
        <v>6227</v>
      </c>
      <c r="D10" s="4" t="s">
        <v>6228</v>
      </c>
      <c r="E10" s="4"/>
      <c r="F10" s="4"/>
    </row>
    <row r="11" spans="1:6" ht="15.6" x14ac:dyDescent="0.25">
      <c r="A11" s="7" t="s">
        <v>12</v>
      </c>
      <c r="B11" s="4" t="s">
        <v>6219</v>
      </c>
      <c r="C11" s="4" t="s">
        <v>6239</v>
      </c>
      <c r="D11" s="4" t="s">
        <v>6240</v>
      </c>
      <c r="E11" s="4">
        <v>270</v>
      </c>
      <c r="F11" s="4">
        <v>1530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6241</v>
      </c>
      <c r="C2" s="4" t="s">
        <v>6241</v>
      </c>
      <c r="D2" s="4" t="s">
        <v>6242</v>
      </c>
      <c r="E2" s="4">
        <v>40</v>
      </c>
      <c r="F2" s="4">
        <v>150</v>
      </c>
    </row>
    <row r="3" spans="1:6" ht="15.6" x14ac:dyDescent="0.25">
      <c r="A3" s="7" t="s">
        <v>8</v>
      </c>
      <c r="B3" s="4" t="s">
        <v>6243</v>
      </c>
      <c r="C3" s="4" t="s">
        <v>131</v>
      </c>
      <c r="D3" s="4" t="s">
        <v>6244</v>
      </c>
      <c r="E3" s="4">
        <v>80</v>
      </c>
      <c r="F3" s="4">
        <v>660</v>
      </c>
    </row>
    <row r="4" spans="1:6" ht="15.6" x14ac:dyDescent="0.25">
      <c r="A4" s="7" t="s">
        <v>14</v>
      </c>
      <c r="B4" s="4" t="s">
        <v>6243</v>
      </c>
      <c r="C4" s="4" t="s">
        <v>6245</v>
      </c>
      <c r="D4" s="4" t="s">
        <v>6246</v>
      </c>
      <c r="E4" s="4">
        <v>120</v>
      </c>
      <c r="F4" s="4">
        <v>690</v>
      </c>
    </row>
    <row r="5" spans="1:6" ht="15.6" x14ac:dyDescent="0.25">
      <c r="A5" s="7" t="s">
        <v>12</v>
      </c>
      <c r="B5" s="4" t="s">
        <v>6247</v>
      </c>
      <c r="C5" s="4" t="s">
        <v>6248</v>
      </c>
      <c r="D5" s="4" t="s">
        <v>6249</v>
      </c>
      <c r="E5" s="4">
        <v>199</v>
      </c>
      <c r="F5" s="4">
        <v>1280</v>
      </c>
    </row>
    <row r="6" spans="1:6" ht="15.6" x14ac:dyDescent="0.25">
      <c r="A6" s="7" t="s">
        <v>12</v>
      </c>
      <c r="B6" s="4" t="s">
        <v>6250</v>
      </c>
      <c r="C6" s="4" t="s">
        <v>6251</v>
      </c>
      <c r="D6" s="4" t="s">
        <v>6252</v>
      </c>
      <c r="E6" s="4">
        <v>30</v>
      </c>
      <c r="F6" s="4">
        <v>200</v>
      </c>
    </row>
    <row r="7" spans="1:6" ht="15.6" x14ac:dyDescent="0.25">
      <c r="A7" s="7" t="s">
        <v>9</v>
      </c>
      <c r="B7" s="4" t="s">
        <v>6243</v>
      </c>
      <c r="C7" s="4" t="s">
        <v>6245</v>
      </c>
      <c r="D7" s="4" t="s">
        <v>6246</v>
      </c>
      <c r="E7" s="4">
        <v>120</v>
      </c>
      <c r="F7" s="4">
        <v>690</v>
      </c>
    </row>
    <row r="8" spans="1:6" ht="15.6" x14ac:dyDescent="0.25">
      <c r="A8" s="7" t="s">
        <v>9</v>
      </c>
      <c r="B8" s="4" t="s">
        <v>6253</v>
      </c>
      <c r="C8" s="4" t="s">
        <v>6254</v>
      </c>
      <c r="D8" s="4" t="s">
        <v>6255</v>
      </c>
      <c r="E8" s="4">
        <v>50</v>
      </c>
      <c r="F8" s="4">
        <v>200</v>
      </c>
    </row>
    <row r="9" spans="1:6" ht="15.6" x14ac:dyDescent="0.25">
      <c r="A9" s="7" t="s">
        <v>15</v>
      </c>
      <c r="B9" s="4" t="s">
        <v>6243</v>
      </c>
      <c r="C9" s="4" t="s">
        <v>131</v>
      </c>
      <c r="D9" s="4" t="s">
        <v>6244</v>
      </c>
      <c r="E9" s="4">
        <v>80</v>
      </c>
      <c r="F9" s="4">
        <v>660</v>
      </c>
    </row>
    <row r="10" spans="1:6" ht="15.6" x14ac:dyDescent="0.25">
      <c r="A10" s="7" t="s">
        <v>11</v>
      </c>
      <c r="B10" s="4" t="s">
        <v>6256</v>
      </c>
      <c r="C10" s="4" t="s">
        <v>6257</v>
      </c>
      <c r="D10" s="4" t="s">
        <v>6258</v>
      </c>
      <c r="E10" s="4">
        <v>10</v>
      </c>
      <c r="F10" s="4">
        <v>180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6259</v>
      </c>
      <c r="C2" s="4" t="s">
        <v>6260</v>
      </c>
      <c r="D2" s="4" t="s">
        <v>6261</v>
      </c>
      <c r="E2" s="4"/>
      <c r="F2" s="4"/>
    </row>
    <row r="3" spans="1:6" ht="15.6" x14ac:dyDescent="0.25">
      <c r="A3" s="7" t="s">
        <v>9</v>
      </c>
      <c r="B3" s="4" t="s">
        <v>6259</v>
      </c>
      <c r="C3" s="4" t="s">
        <v>6262</v>
      </c>
      <c r="D3" s="4" t="s">
        <v>6263</v>
      </c>
      <c r="E3" s="4"/>
      <c r="F3" s="4"/>
    </row>
    <row r="4" spans="1:6" ht="15.6" x14ac:dyDescent="0.25">
      <c r="A4" s="7" t="s">
        <v>8</v>
      </c>
      <c r="B4" s="4" t="s">
        <v>6264</v>
      </c>
      <c r="C4" s="4" t="s">
        <v>6265</v>
      </c>
      <c r="D4" s="4" t="s">
        <v>6266</v>
      </c>
      <c r="E4" s="4">
        <v>80</v>
      </c>
      <c r="F4" s="4">
        <v>380</v>
      </c>
    </row>
    <row r="5" spans="1:6" ht="15.6" x14ac:dyDescent="0.25">
      <c r="A5" s="7" t="s">
        <v>8</v>
      </c>
      <c r="B5" s="4" t="s">
        <v>6264</v>
      </c>
      <c r="C5" s="4" t="s">
        <v>6267</v>
      </c>
      <c r="D5" s="4" t="s">
        <v>6268</v>
      </c>
      <c r="E5" s="4">
        <v>100</v>
      </c>
      <c r="F5" s="4">
        <v>380</v>
      </c>
    </row>
    <row r="6" spans="1:6" ht="15.6" x14ac:dyDescent="0.25">
      <c r="A6" s="7" t="s">
        <v>8</v>
      </c>
      <c r="B6" s="4" t="s">
        <v>6264</v>
      </c>
      <c r="C6" s="4" t="s">
        <v>4777</v>
      </c>
      <c r="D6" s="4" t="s">
        <v>6269</v>
      </c>
      <c r="E6" s="4">
        <v>180</v>
      </c>
      <c r="F6" s="4">
        <v>680</v>
      </c>
    </row>
    <row r="7" spans="1:6" ht="15.6" x14ac:dyDescent="0.25">
      <c r="A7" s="7" t="s">
        <v>8</v>
      </c>
      <c r="B7" s="4" t="s">
        <v>6264</v>
      </c>
      <c r="C7" s="4" t="s">
        <v>6270</v>
      </c>
      <c r="D7" s="4" t="s">
        <v>6271</v>
      </c>
      <c r="E7" s="4">
        <v>100</v>
      </c>
      <c r="F7" s="4">
        <v>380</v>
      </c>
    </row>
    <row r="8" spans="1:6" ht="15.6" x14ac:dyDescent="0.25">
      <c r="A8" s="7" t="s">
        <v>8</v>
      </c>
      <c r="B8" s="4" t="s">
        <v>6264</v>
      </c>
      <c r="C8" s="4" t="s">
        <v>6272</v>
      </c>
      <c r="D8" s="4" t="s">
        <v>6273</v>
      </c>
      <c r="E8" s="4">
        <v>100</v>
      </c>
      <c r="F8" s="4">
        <v>380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6274</v>
      </c>
      <c r="C2" s="4" t="s">
        <v>6275</v>
      </c>
      <c r="D2" s="4" t="s">
        <v>6276</v>
      </c>
      <c r="E2" s="4">
        <v>30</v>
      </c>
      <c r="F2" s="4">
        <v>80</v>
      </c>
    </row>
    <row r="3" spans="1:6" ht="15.6" x14ac:dyDescent="0.25">
      <c r="A3" s="7" t="s">
        <v>9</v>
      </c>
      <c r="B3" s="4" t="s">
        <v>6277</v>
      </c>
      <c r="C3" s="4" t="s">
        <v>6278</v>
      </c>
      <c r="D3" s="4" t="s">
        <v>6279</v>
      </c>
      <c r="E3" s="4">
        <v>58</v>
      </c>
      <c r="F3" s="4">
        <v>108</v>
      </c>
    </row>
    <row r="4" spans="1:6" ht="15.6" x14ac:dyDescent="0.25">
      <c r="A4" s="7" t="s">
        <v>14</v>
      </c>
      <c r="B4" s="4" t="s">
        <v>6277</v>
      </c>
      <c r="C4" s="4" t="s">
        <v>6278</v>
      </c>
      <c r="D4" s="4" t="s">
        <v>6279</v>
      </c>
      <c r="E4" s="4">
        <v>58</v>
      </c>
      <c r="F4" s="4">
        <v>108</v>
      </c>
    </row>
    <row r="5" spans="1:6" ht="15.6" x14ac:dyDescent="0.25">
      <c r="A5" s="7" t="s">
        <v>3</v>
      </c>
      <c r="B5" s="4" t="s">
        <v>6274</v>
      </c>
      <c r="C5" s="4" t="s">
        <v>6280</v>
      </c>
      <c r="D5" s="4" t="s">
        <v>6281</v>
      </c>
      <c r="E5" s="4">
        <v>355</v>
      </c>
      <c r="F5" s="4">
        <v>1255</v>
      </c>
    </row>
    <row r="6" spans="1:6" ht="15.6" x14ac:dyDescent="0.25">
      <c r="A6" s="7" t="s">
        <v>3</v>
      </c>
      <c r="B6" s="4" t="s">
        <v>6282</v>
      </c>
      <c r="C6" s="4" t="s">
        <v>6283</v>
      </c>
      <c r="D6" s="4" t="s">
        <v>6284</v>
      </c>
      <c r="E6" s="4">
        <v>380</v>
      </c>
      <c r="F6" s="4">
        <v>1680</v>
      </c>
    </row>
    <row r="7" spans="1:6" ht="15.6" x14ac:dyDescent="0.25">
      <c r="A7" s="7" t="s">
        <v>3</v>
      </c>
      <c r="B7" s="4" t="s">
        <v>6285</v>
      </c>
      <c r="C7" s="4" t="s">
        <v>6286</v>
      </c>
      <c r="D7" s="4" t="s">
        <v>6287</v>
      </c>
      <c r="E7" s="4">
        <v>200</v>
      </c>
      <c r="F7" s="4">
        <v>550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14</v>
      </c>
      <c r="B2" s="4" t="s">
        <v>6288</v>
      </c>
      <c r="C2" s="4" t="s">
        <v>6289</v>
      </c>
      <c r="D2" s="4" t="s">
        <v>6290</v>
      </c>
      <c r="E2" s="4">
        <v>120</v>
      </c>
      <c r="F2" s="4">
        <v>150</v>
      </c>
    </row>
    <row r="3" spans="1:6" ht="15.6" x14ac:dyDescent="0.25">
      <c r="A3" s="7" t="s">
        <v>9</v>
      </c>
      <c r="B3" s="4" t="s">
        <v>6288</v>
      </c>
      <c r="C3" s="4" t="s">
        <v>6289</v>
      </c>
      <c r="D3" s="4" t="s">
        <v>6290</v>
      </c>
      <c r="E3" s="4">
        <v>120</v>
      </c>
      <c r="F3" s="4">
        <v>150</v>
      </c>
    </row>
    <row r="4" spans="1:6" ht="15.6" x14ac:dyDescent="0.25">
      <c r="A4" s="7" t="s">
        <v>3</v>
      </c>
      <c r="B4" s="4" t="s">
        <v>6291</v>
      </c>
      <c r="C4" s="4" t="s">
        <v>6292</v>
      </c>
      <c r="D4" s="4" t="s">
        <v>6293</v>
      </c>
      <c r="E4" s="4">
        <v>180</v>
      </c>
      <c r="F4" s="4">
        <v>1580</v>
      </c>
    </row>
    <row r="5" spans="1:6" ht="15.6" x14ac:dyDescent="0.25">
      <c r="A5" s="7" t="s">
        <v>3</v>
      </c>
      <c r="B5" s="4" t="s">
        <v>6294</v>
      </c>
      <c r="C5" s="4" t="s">
        <v>6295</v>
      </c>
      <c r="D5" s="4" t="s">
        <v>6296</v>
      </c>
      <c r="E5" s="4">
        <v>280</v>
      </c>
      <c r="F5" s="4">
        <v>1280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6297</v>
      </c>
      <c r="C2" s="4" t="s">
        <v>6298</v>
      </c>
      <c r="D2" s="4" t="s">
        <v>6299</v>
      </c>
      <c r="E2" s="4">
        <v>100</v>
      </c>
      <c r="F2" s="4">
        <v>580</v>
      </c>
    </row>
    <row r="3" spans="1:6" ht="15.6" x14ac:dyDescent="0.25">
      <c r="A3" s="7" t="s">
        <v>8</v>
      </c>
      <c r="B3" s="4" t="s">
        <v>6297</v>
      </c>
      <c r="C3" s="4" t="s">
        <v>6300</v>
      </c>
      <c r="D3" s="4" t="s">
        <v>6301</v>
      </c>
      <c r="E3" s="4">
        <v>100</v>
      </c>
      <c r="F3" s="4">
        <v>580</v>
      </c>
    </row>
    <row r="4" spans="1:6" ht="15.6" x14ac:dyDescent="0.25">
      <c r="A4" s="7" t="s">
        <v>14</v>
      </c>
      <c r="B4" s="4" t="s">
        <v>6297</v>
      </c>
      <c r="C4" s="4" t="s">
        <v>6298</v>
      </c>
      <c r="D4" s="4" t="s">
        <v>6299</v>
      </c>
      <c r="E4" s="4">
        <v>100</v>
      </c>
      <c r="F4" s="4">
        <v>580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8</v>
      </c>
      <c r="B2" s="4" t="s">
        <v>6302</v>
      </c>
      <c r="C2" s="4" t="s">
        <v>6303</v>
      </c>
      <c r="D2" s="4" t="s">
        <v>6304</v>
      </c>
      <c r="E2" s="4">
        <v>299</v>
      </c>
      <c r="F2" s="4">
        <v>1399</v>
      </c>
    </row>
    <row r="3" spans="1:6" ht="15.6" x14ac:dyDescent="0.25">
      <c r="A3" s="7" t="s">
        <v>3</v>
      </c>
      <c r="B3" s="4" t="s">
        <v>6305</v>
      </c>
      <c r="C3" s="4" t="s">
        <v>6306</v>
      </c>
      <c r="D3" s="4" t="s">
        <v>6307</v>
      </c>
      <c r="E3" s="4">
        <v>255</v>
      </c>
      <c r="F3" s="4">
        <v>1255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6308</v>
      </c>
      <c r="C2" s="4" t="s">
        <v>6309</v>
      </c>
      <c r="D2" s="4" t="s">
        <v>6310</v>
      </c>
      <c r="E2" s="4">
        <v>30</v>
      </c>
      <c r="F2" s="4">
        <v>70</v>
      </c>
    </row>
    <row r="3" spans="1:6" ht="15.6" x14ac:dyDescent="0.25">
      <c r="A3" s="7" t="s">
        <v>3</v>
      </c>
      <c r="B3" s="4" t="s">
        <v>6311</v>
      </c>
      <c r="C3" s="4" t="s">
        <v>6312</v>
      </c>
      <c r="D3" s="4" t="s">
        <v>6313</v>
      </c>
      <c r="E3" s="4">
        <v>130</v>
      </c>
      <c r="F3" s="4">
        <v>240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6314</v>
      </c>
      <c r="C2" s="4" t="s">
        <v>6315</v>
      </c>
      <c r="D2" s="4" t="s">
        <v>6316</v>
      </c>
      <c r="E2" s="4">
        <v>100</v>
      </c>
      <c r="F2" s="4">
        <v>580</v>
      </c>
    </row>
    <row r="3" spans="1:6" ht="15.6" x14ac:dyDescent="0.25">
      <c r="A3" s="7" t="s">
        <v>3</v>
      </c>
      <c r="B3" s="4" t="s">
        <v>6314</v>
      </c>
      <c r="C3" s="4" t="s">
        <v>6317</v>
      </c>
      <c r="D3" s="4" t="s">
        <v>6318</v>
      </c>
      <c r="E3" s="4">
        <v>280</v>
      </c>
      <c r="F3" s="4">
        <v>1280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15</v>
      </c>
      <c r="B2" s="4" t="s">
        <v>2702</v>
      </c>
      <c r="C2" s="4" t="s">
        <v>2703</v>
      </c>
      <c r="D2" s="4" t="s">
        <v>2704</v>
      </c>
      <c r="E2" s="4">
        <v>100</v>
      </c>
      <c r="F2" s="4">
        <v>999</v>
      </c>
    </row>
    <row r="3" spans="1:6" ht="15.6" x14ac:dyDescent="0.25">
      <c r="A3" s="7" t="s">
        <v>15</v>
      </c>
      <c r="B3" s="4" t="s">
        <v>2702</v>
      </c>
      <c r="C3" s="4" t="s">
        <v>2705</v>
      </c>
      <c r="D3" s="4" t="s">
        <v>2706</v>
      </c>
      <c r="E3" s="4">
        <v>80</v>
      </c>
      <c r="F3" s="4">
        <v>894</v>
      </c>
    </row>
    <row r="4" spans="1:6" ht="15.6" x14ac:dyDescent="0.25">
      <c r="A4" s="7" t="s">
        <v>15</v>
      </c>
      <c r="B4" s="4" t="s">
        <v>2707</v>
      </c>
      <c r="C4" s="4" t="s">
        <v>2708</v>
      </c>
      <c r="D4" s="4" t="s">
        <v>2709</v>
      </c>
      <c r="E4" s="4">
        <v>90</v>
      </c>
      <c r="F4" s="4">
        <v>480</v>
      </c>
    </row>
    <row r="5" spans="1:6" ht="15.6" x14ac:dyDescent="0.25">
      <c r="A5" s="7" t="s">
        <v>15</v>
      </c>
      <c r="B5" s="4" t="s">
        <v>2702</v>
      </c>
      <c r="C5" s="4" t="s">
        <v>2710</v>
      </c>
      <c r="D5" s="4" t="s">
        <v>2711</v>
      </c>
      <c r="E5" s="4">
        <v>180</v>
      </c>
      <c r="F5" s="4">
        <v>680</v>
      </c>
    </row>
    <row r="6" spans="1:6" ht="15.6" x14ac:dyDescent="0.25">
      <c r="A6" s="7" t="s">
        <v>15</v>
      </c>
      <c r="B6" s="4" t="s">
        <v>2702</v>
      </c>
      <c r="C6" s="4" t="s">
        <v>2712</v>
      </c>
      <c r="D6" s="4" t="s">
        <v>2713</v>
      </c>
      <c r="E6" s="4">
        <v>80</v>
      </c>
      <c r="F6" s="4">
        <v>280</v>
      </c>
    </row>
    <row r="7" spans="1:6" ht="15.6" x14ac:dyDescent="0.25">
      <c r="A7" s="7" t="s">
        <v>15</v>
      </c>
      <c r="B7" s="4" t="s">
        <v>2702</v>
      </c>
      <c r="C7" s="4" t="s">
        <v>2714</v>
      </c>
      <c r="D7" s="4" t="s">
        <v>2715</v>
      </c>
      <c r="E7" s="4">
        <v>100</v>
      </c>
      <c r="F7" s="4">
        <v>380</v>
      </c>
    </row>
    <row r="8" spans="1:6" ht="15.6" x14ac:dyDescent="0.25">
      <c r="A8" s="7" t="s">
        <v>15</v>
      </c>
      <c r="B8" s="4" t="s">
        <v>2716</v>
      </c>
      <c r="C8" s="4" t="s">
        <v>2705</v>
      </c>
      <c r="D8" s="4" t="s">
        <v>2717</v>
      </c>
      <c r="E8" s="4">
        <v>80</v>
      </c>
      <c r="F8" s="4">
        <v>900</v>
      </c>
    </row>
    <row r="9" spans="1:6" ht="15.6" x14ac:dyDescent="0.25">
      <c r="A9" s="7" t="s">
        <v>15</v>
      </c>
      <c r="B9" s="4" t="s">
        <v>2702</v>
      </c>
      <c r="C9" s="4" t="s">
        <v>2703</v>
      </c>
      <c r="D9" s="4" t="s">
        <v>2718</v>
      </c>
      <c r="E9" s="4">
        <v>100</v>
      </c>
      <c r="F9" s="4">
        <v>999</v>
      </c>
    </row>
    <row r="10" spans="1:6" ht="15.6" x14ac:dyDescent="0.25">
      <c r="A10" s="7" t="s">
        <v>15</v>
      </c>
      <c r="B10" s="4" t="s">
        <v>2702</v>
      </c>
      <c r="C10" s="4" t="s">
        <v>2719</v>
      </c>
      <c r="D10" s="4" t="s">
        <v>2720</v>
      </c>
      <c r="E10" s="4">
        <v>80</v>
      </c>
      <c r="F10" s="4">
        <v>280</v>
      </c>
    </row>
    <row r="11" spans="1:6" ht="15.6" x14ac:dyDescent="0.25">
      <c r="A11" s="7" t="s">
        <v>15</v>
      </c>
      <c r="B11" s="4" t="s">
        <v>2721</v>
      </c>
      <c r="C11" s="4" t="s">
        <v>2722</v>
      </c>
      <c r="D11" s="4" t="s">
        <v>2723</v>
      </c>
      <c r="E11" s="4">
        <v>80</v>
      </c>
      <c r="F11" s="4">
        <v>280</v>
      </c>
    </row>
    <row r="12" spans="1:6" ht="15.6" x14ac:dyDescent="0.25">
      <c r="A12" s="7" t="s">
        <v>15</v>
      </c>
      <c r="B12" s="4" t="s">
        <v>2721</v>
      </c>
      <c r="C12" s="4" t="s">
        <v>2724</v>
      </c>
      <c r="D12" s="4" t="s">
        <v>2725</v>
      </c>
      <c r="E12" s="4">
        <v>80</v>
      </c>
      <c r="F12" s="4">
        <v>280</v>
      </c>
    </row>
    <row r="13" spans="1:6" ht="15.6" x14ac:dyDescent="0.25">
      <c r="A13" s="7" t="s">
        <v>10</v>
      </c>
      <c r="B13" s="4" t="s">
        <v>2726</v>
      </c>
      <c r="C13" s="4" t="s">
        <v>2727</v>
      </c>
      <c r="D13" s="4" t="s">
        <v>2728</v>
      </c>
      <c r="E13" s="4">
        <v>128</v>
      </c>
      <c r="F13" s="4">
        <v>730</v>
      </c>
    </row>
    <row r="14" spans="1:6" ht="15.6" x14ac:dyDescent="0.25">
      <c r="A14" s="7" t="s">
        <v>10</v>
      </c>
      <c r="B14" s="4" t="s">
        <v>2729</v>
      </c>
      <c r="C14" s="4" t="s">
        <v>2730</v>
      </c>
      <c r="D14" s="4" t="s">
        <v>2731</v>
      </c>
      <c r="E14" s="4">
        <v>280</v>
      </c>
      <c r="F14" s="4">
        <v>1680</v>
      </c>
    </row>
    <row r="15" spans="1:6" ht="15.6" x14ac:dyDescent="0.25">
      <c r="A15" s="7" t="s">
        <v>10</v>
      </c>
      <c r="B15" s="4" t="s">
        <v>2702</v>
      </c>
      <c r="C15" s="4" t="s">
        <v>2732</v>
      </c>
      <c r="D15" s="4" t="s">
        <v>2733</v>
      </c>
      <c r="E15" s="4">
        <v>100</v>
      </c>
      <c r="F15" s="4">
        <v>800</v>
      </c>
    </row>
    <row r="16" spans="1:6" ht="15.6" x14ac:dyDescent="0.25">
      <c r="A16" s="7" t="s">
        <v>10</v>
      </c>
      <c r="B16" s="4" t="s">
        <v>2716</v>
      </c>
      <c r="C16" s="4" t="s">
        <v>2343</v>
      </c>
      <c r="D16" s="4" t="s">
        <v>2734</v>
      </c>
      <c r="E16" s="4">
        <v>180</v>
      </c>
      <c r="F16" s="4">
        <v>1100</v>
      </c>
    </row>
    <row r="17" spans="1:6" ht="15.6" x14ac:dyDescent="0.25">
      <c r="A17" s="7" t="s">
        <v>10</v>
      </c>
      <c r="B17" s="4" t="s">
        <v>2729</v>
      </c>
      <c r="C17" s="4" t="s">
        <v>2735</v>
      </c>
      <c r="D17" s="4" t="s">
        <v>2736</v>
      </c>
      <c r="E17" s="4">
        <v>180</v>
      </c>
      <c r="F17" s="4">
        <v>1080</v>
      </c>
    </row>
    <row r="18" spans="1:6" ht="15.6" x14ac:dyDescent="0.25">
      <c r="A18" s="7" t="s">
        <v>10</v>
      </c>
      <c r="B18" s="4" t="s">
        <v>2737</v>
      </c>
      <c r="C18" s="4" t="s">
        <v>2738</v>
      </c>
      <c r="D18" s="4" t="s">
        <v>2739</v>
      </c>
      <c r="E18" s="4">
        <v>180</v>
      </c>
      <c r="F18" s="4">
        <v>1160</v>
      </c>
    </row>
    <row r="19" spans="1:6" ht="15.6" x14ac:dyDescent="0.25">
      <c r="A19" s="7" t="s">
        <v>10</v>
      </c>
      <c r="B19" s="4" t="s">
        <v>2716</v>
      </c>
      <c r="C19" s="4" t="s">
        <v>2740</v>
      </c>
      <c r="D19" s="4" t="s">
        <v>2741</v>
      </c>
      <c r="E19" s="4">
        <v>180</v>
      </c>
      <c r="F19" s="4">
        <v>1100</v>
      </c>
    </row>
    <row r="20" spans="1:6" ht="15.6" x14ac:dyDescent="0.25">
      <c r="A20" s="7" t="s">
        <v>10</v>
      </c>
      <c r="B20" s="4" t="s">
        <v>2729</v>
      </c>
      <c r="C20" s="4" t="s">
        <v>2742</v>
      </c>
      <c r="D20" s="4" t="s">
        <v>2743</v>
      </c>
      <c r="E20" s="4">
        <v>80</v>
      </c>
      <c r="F20" s="4">
        <v>480</v>
      </c>
    </row>
    <row r="21" spans="1:6" ht="15.6" x14ac:dyDescent="0.25">
      <c r="A21" s="7" t="s">
        <v>10</v>
      </c>
      <c r="B21" s="4" t="s">
        <v>2716</v>
      </c>
      <c r="C21" s="4" t="s">
        <v>2744</v>
      </c>
      <c r="D21" s="4" t="s">
        <v>2745</v>
      </c>
      <c r="E21" s="4">
        <v>50</v>
      </c>
      <c r="F21" s="4">
        <v>480</v>
      </c>
    </row>
    <row r="22" spans="1:6" ht="15.6" x14ac:dyDescent="0.25">
      <c r="A22" s="7" t="s">
        <v>10</v>
      </c>
      <c r="B22" s="4" t="s">
        <v>2729</v>
      </c>
      <c r="C22" s="4" t="s">
        <v>2746</v>
      </c>
      <c r="D22" s="4" t="s">
        <v>2747</v>
      </c>
      <c r="E22" s="4">
        <v>180</v>
      </c>
      <c r="F22" s="4">
        <v>3000</v>
      </c>
    </row>
    <row r="23" spans="1:6" ht="15.6" x14ac:dyDescent="0.25">
      <c r="A23" s="7" t="s">
        <v>13</v>
      </c>
      <c r="B23" s="4" t="s">
        <v>2748</v>
      </c>
      <c r="C23" s="4" t="s">
        <v>2749</v>
      </c>
      <c r="D23" s="4" t="s">
        <v>2750</v>
      </c>
      <c r="E23" s="4">
        <v>60</v>
      </c>
      <c r="F23" s="4">
        <v>60</v>
      </c>
    </row>
    <row r="24" spans="1:6" ht="15.6" x14ac:dyDescent="0.25">
      <c r="A24" s="7" t="s">
        <v>13</v>
      </c>
      <c r="B24" s="4" t="s">
        <v>2751</v>
      </c>
      <c r="C24" s="4" t="s">
        <v>2752</v>
      </c>
      <c r="D24" s="4" t="s">
        <v>2753</v>
      </c>
      <c r="E24" s="4">
        <v>99</v>
      </c>
      <c r="F24" s="4">
        <v>230</v>
      </c>
    </row>
    <row r="25" spans="1:6" ht="15.6" x14ac:dyDescent="0.25">
      <c r="A25" s="7" t="s">
        <v>13</v>
      </c>
      <c r="B25" s="4" t="s">
        <v>2754</v>
      </c>
      <c r="C25" s="4" t="s">
        <v>2754</v>
      </c>
      <c r="D25" s="4" t="s">
        <v>2755</v>
      </c>
      <c r="E25" s="4">
        <v>96</v>
      </c>
      <c r="F25" s="4">
        <v>268</v>
      </c>
    </row>
    <row r="26" spans="1:6" ht="15.6" x14ac:dyDescent="0.25">
      <c r="A26" s="7" t="s">
        <v>13</v>
      </c>
      <c r="B26" s="4" t="s">
        <v>2756</v>
      </c>
      <c r="C26" s="4" t="s">
        <v>2757</v>
      </c>
      <c r="D26" s="4" t="s">
        <v>2758</v>
      </c>
      <c r="E26" s="4">
        <v>178</v>
      </c>
      <c r="F26" s="4">
        <v>370</v>
      </c>
    </row>
    <row r="27" spans="1:6" ht="15.6" x14ac:dyDescent="0.25">
      <c r="A27" s="7" t="s">
        <v>13</v>
      </c>
      <c r="B27" s="4" t="s">
        <v>2759</v>
      </c>
      <c r="C27" s="4" t="s">
        <v>2759</v>
      </c>
      <c r="D27" s="4" t="s">
        <v>2760</v>
      </c>
      <c r="E27" s="4">
        <v>95</v>
      </c>
      <c r="F27" s="4">
        <v>260</v>
      </c>
    </row>
    <row r="28" spans="1:6" ht="15.6" x14ac:dyDescent="0.25">
      <c r="A28" s="7" t="s">
        <v>13</v>
      </c>
      <c r="B28" s="4" t="s">
        <v>2761</v>
      </c>
      <c r="C28" s="4" t="s">
        <v>2762</v>
      </c>
      <c r="D28" s="4" t="s">
        <v>2763</v>
      </c>
      <c r="E28" s="4">
        <v>50</v>
      </c>
      <c r="F28" s="4">
        <v>188</v>
      </c>
    </row>
    <row r="29" spans="1:6" ht="15.6" x14ac:dyDescent="0.25">
      <c r="A29" s="7" t="s">
        <v>13</v>
      </c>
      <c r="B29" s="4" t="s">
        <v>2764</v>
      </c>
      <c r="C29" s="4" t="s">
        <v>2765</v>
      </c>
      <c r="D29" s="4" t="s">
        <v>2766</v>
      </c>
      <c r="E29" s="4">
        <v>89</v>
      </c>
      <c r="F29" s="4">
        <v>188</v>
      </c>
    </row>
    <row r="30" spans="1:6" ht="15.6" x14ac:dyDescent="0.25">
      <c r="A30" s="7" t="s">
        <v>13</v>
      </c>
      <c r="B30" s="4" t="s">
        <v>2767</v>
      </c>
      <c r="C30" s="4" t="s">
        <v>2767</v>
      </c>
      <c r="D30" s="4" t="s">
        <v>2768</v>
      </c>
      <c r="E30" s="4">
        <v>130</v>
      </c>
      <c r="F30" s="4">
        <v>638</v>
      </c>
    </row>
    <row r="31" spans="1:6" ht="15.6" x14ac:dyDescent="0.25">
      <c r="A31" s="7" t="s">
        <v>13</v>
      </c>
      <c r="B31" s="4" t="s">
        <v>2769</v>
      </c>
      <c r="C31" s="4" t="s">
        <v>2770</v>
      </c>
      <c r="D31" s="4" t="s">
        <v>2771</v>
      </c>
      <c r="E31" s="4">
        <v>175</v>
      </c>
      <c r="F31" s="4">
        <v>295</v>
      </c>
    </row>
    <row r="32" spans="1:6" ht="15.6" x14ac:dyDescent="0.25">
      <c r="A32" s="7" t="s">
        <v>12</v>
      </c>
      <c r="B32" s="4" t="s">
        <v>2772</v>
      </c>
      <c r="C32" s="4" t="s">
        <v>2773</v>
      </c>
      <c r="D32" s="4" t="s">
        <v>2774</v>
      </c>
      <c r="E32" s="4">
        <v>600</v>
      </c>
      <c r="F32" s="4">
        <v>900</v>
      </c>
    </row>
    <row r="33" spans="1:6" ht="15.6" x14ac:dyDescent="0.25">
      <c r="A33" s="7" t="s">
        <v>12</v>
      </c>
      <c r="B33" s="4" t="s">
        <v>2775</v>
      </c>
      <c r="C33" s="4" t="s">
        <v>2776</v>
      </c>
      <c r="D33" s="4" t="s">
        <v>2777</v>
      </c>
      <c r="E33" s="4">
        <v>1650</v>
      </c>
      <c r="F33" s="4">
        <v>3850</v>
      </c>
    </row>
    <row r="34" spans="1:6" ht="15.6" x14ac:dyDescent="0.25">
      <c r="A34" s="7" t="s">
        <v>12</v>
      </c>
      <c r="B34" s="4" t="s">
        <v>2778</v>
      </c>
      <c r="C34" s="4" t="s">
        <v>2779</v>
      </c>
      <c r="D34" s="4" t="s">
        <v>2780</v>
      </c>
      <c r="E34" s="4">
        <v>60</v>
      </c>
      <c r="F34" s="4">
        <v>250</v>
      </c>
    </row>
    <row r="35" spans="1:6" ht="15.6" x14ac:dyDescent="0.25">
      <c r="A35" s="7" t="s">
        <v>12</v>
      </c>
      <c r="B35" s="4" t="s">
        <v>2781</v>
      </c>
      <c r="C35" s="4" t="s">
        <v>2782</v>
      </c>
      <c r="D35" s="4" t="s">
        <v>2783</v>
      </c>
      <c r="E35" s="4">
        <v>180</v>
      </c>
      <c r="F35" s="4">
        <v>19800</v>
      </c>
    </row>
    <row r="36" spans="1:6" ht="15.6" x14ac:dyDescent="0.25">
      <c r="A36" s="7" t="s">
        <v>12</v>
      </c>
      <c r="B36" s="4" t="s">
        <v>2784</v>
      </c>
      <c r="C36" s="4" t="s">
        <v>2785</v>
      </c>
      <c r="D36" s="4" t="s">
        <v>2786</v>
      </c>
      <c r="E36" s="4">
        <v>100</v>
      </c>
      <c r="F36" s="4">
        <v>100</v>
      </c>
    </row>
    <row r="37" spans="1:6" ht="15.6" x14ac:dyDescent="0.25">
      <c r="A37" s="7" t="s">
        <v>12</v>
      </c>
      <c r="B37" s="4" t="s">
        <v>2772</v>
      </c>
      <c r="C37" s="4" t="s">
        <v>2787</v>
      </c>
      <c r="D37" s="4" t="s">
        <v>2788</v>
      </c>
      <c r="E37" s="4">
        <v>60</v>
      </c>
      <c r="F37" s="4">
        <v>100</v>
      </c>
    </row>
    <row r="38" spans="1:6" ht="15.6" x14ac:dyDescent="0.25">
      <c r="A38" s="7" t="s">
        <v>11</v>
      </c>
      <c r="B38" s="4" t="s">
        <v>2737</v>
      </c>
      <c r="C38" s="4" t="s">
        <v>2789</v>
      </c>
      <c r="D38" s="4" t="s">
        <v>2790</v>
      </c>
      <c r="E38" s="4">
        <v>280</v>
      </c>
      <c r="F38" s="4">
        <v>1280</v>
      </c>
    </row>
    <row r="39" spans="1:6" ht="15.6" x14ac:dyDescent="0.25">
      <c r="A39" s="7" t="s">
        <v>11</v>
      </c>
      <c r="B39" s="4" t="s">
        <v>2791</v>
      </c>
      <c r="C39" s="4" t="s">
        <v>2792</v>
      </c>
      <c r="D39" s="4" t="s">
        <v>2793</v>
      </c>
      <c r="E39" s="4">
        <v>56</v>
      </c>
      <c r="F39" s="4">
        <v>245</v>
      </c>
    </row>
    <row r="40" spans="1:6" ht="15.6" x14ac:dyDescent="0.25">
      <c r="A40" s="7" t="s">
        <v>11</v>
      </c>
      <c r="B40" s="4" t="s">
        <v>2729</v>
      </c>
      <c r="C40" s="4" t="s">
        <v>2794</v>
      </c>
      <c r="D40" s="4" t="s">
        <v>2795</v>
      </c>
      <c r="E40" s="4">
        <v>80</v>
      </c>
      <c r="F40" s="4">
        <v>680</v>
      </c>
    </row>
    <row r="41" spans="1:6" ht="15.6" x14ac:dyDescent="0.25">
      <c r="A41" s="7" t="s">
        <v>11</v>
      </c>
      <c r="B41" s="4" t="s">
        <v>2729</v>
      </c>
      <c r="C41" s="4" t="s">
        <v>2796</v>
      </c>
      <c r="D41" s="4" t="s">
        <v>2797</v>
      </c>
      <c r="E41" s="4">
        <v>80</v>
      </c>
      <c r="F41" s="4">
        <v>680</v>
      </c>
    </row>
    <row r="42" spans="1:6" ht="15.6" x14ac:dyDescent="0.25">
      <c r="A42" s="7" t="s">
        <v>11</v>
      </c>
      <c r="B42" s="4" t="s">
        <v>2729</v>
      </c>
      <c r="C42" s="4" t="s">
        <v>2798</v>
      </c>
      <c r="D42" s="4" t="s">
        <v>2799</v>
      </c>
      <c r="E42" s="4">
        <v>80</v>
      </c>
      <c r="F42" s="4">
        <v>680</v>
      </c>
    </row>
    <row r="43" spans="1:6" ht="15.6" x14ac:dyDescent="0.25">
      <c r="A43" s="7" t="s">
        <v>11</v>
      </c>
      <c r="B43" s="4" t="s">
        <v>2729</v>
      </c>
      <c r="C43" s="4" t="s">
        <v>2800</v>
      </c>
      <c r="D43" s="4" t="s">
        <v>2801</v>
      </c>
      <c r="E43" s="4">
        <v>80</v>
      </c>
      <c r="F43" s="4">
        <v>680</v>
      </c>
    </row>
    <row r="44" spans="1:6" ht="15.6" x14ac:dyDescent="0.25">
      <c r="A44" s="7" t="s">
        <v>11</v>
      </c>
      <c r="B44" s="4" t="s">
        <v>2791</v>
      </c>
      <c r="C44" s="4" t="s">
        <v>2802</v>
      </c>
      <c r="D44" s="4" t="s">
        <v>2803</v>
      </c>
      <c r="E44" s="4">
        <v>50</v>
      </c>
      <c r="F44" s="4">
        <v>100</v>
      </c>
    </row>
    <row r="45" spans="1:6" ht="15.6" x14ac:dyDescent="0.25">
      <c r="A45" s="7" t="s">
        <v>11</v>
      </c>
      <c r="B45" s="4" t="s">
        <v>2804</v>
      </c>
      <c r="C45" s="4" t="s">
        <v>2805</v>
      </c>
      <c r="D45" s="4" t="s">
        <v>2806</v>
      </c>
      <c r="E45" s="4">
        <v>100</v>
      </c>
      <c r="F45" s="4">
        <v>720</v>
      </c>
    </row>
    <row r="46" spans="1:6" ht="15.6" x14ac:dyDescent="0.25">
      <c r="A46" s="7" t="s">
        <v>11</v>
      </c>
      <c r="B46" s="4" t="s">
        <v>2721</v>
      </c>
      <c r="C46" s="4" t="s">
        <v>2807</v>
      </c>
      <c r="D46" s="4" t="s">
        <v>2808</v>
      </c>
      <c r="E46" s="4">
        <v>88</v>
      </c>
      <c r="F46" s="4">
        <v>188</v>
      </c>
    </row>
    <row r="47" spans="1:6" ht="15.6" x14ac:dyDescent="0.25">
      <c r="A47" s="7" t="s">
        <v>3</v>
      </c>
      <c r="B47" s="4" t="s">
        <v>2809</v>
      </c>
      <c r="C47" s="4" t="s">
        <v>2810</v>
      </c>
      <c r="D47" s="4" t="s">
        <v>2811</v>
      </c>
      <c r="E47" s="4">
        <v>280</v>
      </c>
      <c r="F47" s="4">
        <v>1680</v>
      </c>
    </row>
    <row r="48" spans="1:6" ht="15.6" x14ac:dyDescent="0.25">
      <c r="A48" s="7" t="s">
        <v>3</v>
      </c>
      <c r="B48" s="4" t="s">
        <v>2809</v>
      </c>
      <c r="C48" s="4" t="s">
        <v>2812</v>
      </c>
      <c r="D48" s="4" t="s">
        <v>2813</v>
      </c>
      <c r="E48" s="4">
        <v>280</v>
      </c>
      <c r="F48" s="4">
        <v>1280</v>
      </c>
    </row>
    <row r="49" spans="1:6" ht="15.6" x14ac:dyDescent="0.25">
      <c r="A49" s="7" t="s">
        <v>3</v>
      </c>
      <c r="B49" s="4" t="s">
        <v>2814</v>
      </c>
      <c r="C49" s="4" t="s">
        <v>2815</v>
      </c>
      <c r="D49" s="4" t="s">
        <v>2816</v>
      </c>
      <c r="E49" s="4">
        <v>280</v>
      </c>
      <c r="F49" s="4">
        <v>1280</v>
      </c>
    </row>
    <row r="50" spans="1:6" ht="15.6" x14ac:dyDescent="0.25">
      <c r="A50" s="7" t="s">
        <v>3</v>
      </c>
      <c r="B50" s="4" t="s">
        <v>2809</v>
      </c>
      <c r="C50" s="4" t="s">
        <v>2817</v>
      </c>
      <c r="D50" s="4" t="s">
        <v>2818</v>
      </c>
      <c r="E50" s="4">
        <v>288</v>
      </c>
      <c r="F50" s="4">
        <v>1188</v>
      </c>
    </row>
    <row r="51" spans="1:6" ht="15.6" x14ac:dyDescent="0.25">
      <c r="A51" s="7" t="s">
        <v>3</v>
      </c>
      <c r="B51" s="4" t="s">
        <v>2814</v>
      </c>
      <c r="C51" s="4" t="s">
        <v>2819</v>
      </c>
      <c r="D51" s="4" t="s">
        <v>2820</v>
      </c>
      <c r="E51" s="4">
        <v>180</v>
      </c>
      <c r="F51" s="4">
        <v>980</v>
      </c>
    </row>
    <row r="52" spans="1:6" ht="15.6" x14ac:dyDescent="0.25">
      <c r="A52" s="7" t="s">
        <v>3</v>
      </c>
      <c r="B52" s="4" t="s">
        <v>2814</v>
      </c>
      <c r="C52" s="4" t="s">
        <v>2821</v>
      </c>
      <c r="D52" s="4" t="s">
        <v>2822</v>
      </c>
      <c r="E52" s="4">
        <v>380</v>
      </c>
      <c r="F52" s="4">
        <v>1280</v>
      </c>
    </row>
    <row r="53" spans="1:6" ht="15.6" x14ac:dyDescent="0.25">
      <c r="A53" s="7" t="s">
        <v>3</v>
      </c>
      <c r="B53" s="4" t="s">
        <v>2823</v>
      </c>
      <c r="C53" s="4" t="s">
        <v>2824</v>
      </c>
      <c r="D53" s="4" t="s">
        <v>2825</v>
      </c>
      <c r="E53" s="4">
        <v>280</v>
      </c>
      <c r="F53" s="4">
        <v>480</v>
      </c>
    </row>
    <row r="54" spans="1:6" ht="15.6" x14ac:dyDescent="0.25">
      <c r="A54" s="7" t="s">
        <v>3</v>
      </c>
      <c r="B54" s="4" t="s">
        <v>2737</v>
      </c>
      <c r="C54" s="4" t="s">
        <v>1345</v>
      </c>
      <c r="D54" s="4" t="s">
        <v>2826</v>
      </c>
      <c r="E54" s="4">
        <v>180</v>
      </c>
      <c r="F54" s="4">
        <v>880</v>
      </c>
    </row>
    <row r="55" spans="1:6" ht="15.6" x14ac:dyDescent="0.25">
      <c r="A55" s="7" t="s">
        <v>3</v>
      </c>
      <c r="B55" s="4" t="s">
        <v>2737</v>
      </c>
      <c r="C55" s="4" t="s">
        <v>2827</v>
      </c>
      <c r="D55" s="4" t="s">
        <v>2828</v>
      </c>
      <c r="E55" s="4">
        <v>280</v>
      </c>
      <c r="F55" s="4">
        <v>1080</v>
      </c>
    </row>
    <row r="56" spans="1:6" ht="15.6" x14ac:dyDescent="0.25">
      <c r="A56" s="7" t="s">
        <v>3</v>
      </c>
      <c r="B56" s="4" t="s">
        <v>2737</v>
      </c>
      <c r="C56" s="4" t="s">
        <v>2829</v>
      </c>
      <c r="D56" s="4" t="s">
        <v>2830</v>
      </c>
      <c r="E56" s="4">
        <v>99</v>
      </c>
      <c r="F56" s="4">
        <v>880</v>
      </c>
    </row>
    <row r="57" spans="1:6" ht="15.6" x14ac:dyDescent="0.25">
      <c r="A57" s="7" t="s">
        <v>3</v>
      </c>
      <c r="B57" s="4" t="s">
        <v>2831</v>
      </c>
      <c r="C57" s="4" t="s">
        <v>2832</v>
      </c>
      <c r="D57" s="4" t="s">
        <v>2833</v>
      </c>
      <c r="E57" s="4">
        <v>280</v>
      </c>
      <c r="F57" s="4">
        <v>580</v>
      </c>
    </row>
    <row r="58" spans="1:6" ht="15.6" x14ac:dyDescent="0.25">
      <c r="A58" s="7" t="s">
        <v>3</v>
      </c>
      <c r="B58" s="4" t="s">
        <v>2721</v>
      </c>
      <c r="C58" s="4" t="s">
        <v>2834</v>
      </c>
      <c r="D58" s="4" t="s">
        <v>2835</v>
      </c>
      <c r="E58" s="4">
        <v>180</v>
      </c>
      <c r="F58" s="4">
        <v>580</v>
      </c>
    </row>
    <row r="59" spans="1:6" ht="15.6" x14ac:dyDescent="0.25">
      <c r="A59" s="7" t="s">
        <v>3</v>
      </c>
      <c r="B59" s="4" t="s">
        <v>2716</v>
      </c>
      <c r="C59" s="4" t="s">
        <v>2836</v>
      </c>
      <c r="D59" s="4" t="s">
        <v>2837</v>
      </c>
      <c r="E59" s="4">
        <v>100</v>
      </c>
      <c r="F59" s="4">
        <v>380</v>
      </c>
    </row>
    <row r="60" spans="1:6" ht="15.6" x14ac:dyDescent="0.25">
      <c r="A60" s="7" t="s">
        <v>3</v>
      </c>
      <c r="B60" s="4" t="s">
        <v>2814</v>
      </c>
      <c r="C60" s="4" t="s">
        <v>2838</v>
      </c>
      <c r="D60" s="4" t="s">
        <v>2839</v>
      </c>
      <c r="E60" s="4">
        <v>180</v>
      </c>
      <c r="F60" s="4">
        <v>2017</v>
      </c>
    </row>
    <row r="61" spans="1:6" ht="15.6" x14ac:dyDescent="0.25">
      <c r="A61" s="7" t="s">
        <v>3</v>
      </c>
      <c r="B61" s="4" t="s">
        <v>2840</v>
      </c>
      <c r="C61" s="4" t="s">
        <v>2841</v>
      </c>
      <c r="D61" s="4" t="s">
        <v>2842</v>
      </c>
      <c r="E61" s="4">
        <v>380</v>
      </c>
      <c r="F61" s="4">
        <v>680</v>
      </c>
    </row>
    <row r="62" spans="1:6" ht="15.6" x14ac:dyDescent="0.25">
      <c r="A62" s="7" t="s">
        <v>3</v>
      </c>
      <c r="B62" s="4" t="s">
        <v>2707</v>
      </c>
      <c r="C62" s="4" t="s">
        <v>2843</v>
      </c>
      <c r="D62" s="4" t="s">
        <v>2844</v>
      </c>
      <c r="E62" s="4">
        <v>80</v>
      </c>
      <c r="F62" s="4">
        <v>580</v>
      </c>
    </row>
    <row r="63" spans="1:6" ht="15.6" x14ac:dyDescent="0.25">
      <c r="A63" s="7" t="s">
        <v>3</v>
      </c>
      <c r="B63" s="4" t="s">
        <v>2809</v>
      </c>
      <c r="C63" s="4" t="s">
        <v>2845</v>
      </c>
      <c r="D63" s="4" t="s">
        <v>2846</v>
      </c>
      <c r="E63" s="4">
        <v>380</v>
      </c>
      <c r="F63" s="4">
        <v>1280</v>
      </c>
    </row>
    <row r="64" spans="1:6" ht="15.6" x14ac:dyDescent="0.25">
      <c r="A64" s="7" t="s">
        <v>14</v>
      </c>
      <c r="B64" s="4" t="s">
        <v>2716</v>
      </c>
      <c r="C64" s="4" t="s">
        <v>2847</v>
      </c>
      <c r="D64" s="4" t="s">
        <v>2848</v>
      </c>
      <c r="E64" s="4">
        <v>120</v>
      </c>
      <c r="F64" s="4">
        <v>690</v>
      </c>
    </row>
    <row r="65" spans="1:6" ht="15.6" x14ac:dyDescent="0.25">
      <c r="A65" s="7" t="s">
        <v>14</v>
      </c>
      <c r="B65" s="4" t="s">
        <v>2707</v>
      </c>
      <c r="C65" s="4" t="s">
        <v>2849</v>
      </c>
      <c r="D65" s="4" t="s">
        <v>2850</v>
      </c>
      <c r="E65" s="4">
        <v>80</v>
      </c>
      <c r="F65" s="4">
        <v>799</v>
      </c>
    </row>
    <row r="66" spans="1:6" ht="15.6" x14ac:dyDescent="0.25">
      <c r="A66" s="7" t="s">
        <v>14</v>
      </c>
      <c r="B66" s="4" t="s">
        <v>2716</v>
      </c>
      <c r="C66" s="4" t="s">
        <v>2851</v>
      </c>
      <c r="D66" s="4" t="s">
        <v>2852</v>
      </c>
      <c r="E66" s="4">
        <v>80</v>
      </c>
      <c r="F66" s="4">
        <v>380</v>
      </c>
    </row>
    <row r="67" spans="1:6" ht="15.6" x14ac:dyDescent="0.25">
      <c r="A67" s="7" t="s">
        <v>14</v>
      </c>
      <c r="B67" s="4" t="s">
        <v>2707</v>
      </c>
      <c r="C67" s="4" t="s">
        <v>2708</v>
      </c>
      <c r="D67" s="4" t="s">
        <v>2709</v>
      </c>
      <c r="E67" s="4">
        <v>90</v>
      </c>
      <c r="F67" s="4">
        <v>480</v>
      </c>
    </row>
    <row r="68" spans="1:6" ht="15.6" x14ac:dyDescent="0.25">
      <c r="A68" s="7" t="s">
        <v>14</v>
      </c>
      <c r="B68" s="4" t="s">
        <v>2853</v>
      </c>
      <c r="C68" s="4" t="s">
        <v>2854</v>
      </c>
      <c r="D68" s="4" t="s">
        <v>2855</v>
      </c>
      <c r="E68" s="4">
        <v>80</v>
      </c>
      <c r="F68" s="4">
        <v>700</v>
      </c>
    </row>
    <row r="69" spans="1:6" ht="15.6" x14ac:dyDescent="0.25">
      <c r="A69" s="7" t="s">
        <v>14</v>
      </c>
      <c r="B69" s="4" t="s">
        <v>2707</v>
      </c>
      <c r="C69" s="4" t="s">
        <v>2856</v>
      </c>
      <c r="D69" s="4" t="s">
        <v>2857</v>
      </c>
      <c r="E69" s="4">
        <v>100</v>
      </c>
      <c r="F69" s="4">
        <v>900</v>
      </c>
    </row>
    <row r="70" spans="1:6" ht="15.6" x14ac:dyDescent="0.25">
      <c r="A70" s="7" t="s">
        <v>14</v>
      </c>
      <c r="B70" s="4" t="s">
        <v>2858</v>
      </c>
      <c r="C70" s="4" t="s">
        <v>2859</v>
      </c>
      <c r="D70" s="4" t="s">
        <v>2860</v>
      </c>
      <c r="E70" s="4">
        <v>30</v>
      </c>
      <c r="F70" s="4">
        <v>90</v>
      </c>
    </row>
    <row r="71" spans="1:6" ht="15.6" x14ac:dyDescent="0.25">
      <c r="A71" s="7" t="s">
        <v>14</v>
      </c>
      <c r="B71" s="4" t="s">
        <v>2861</v>
      </c>
      <c r="C71" s="4" t="s">
        <v>2862</v>
      </c>
      <c r="D71" s="4" t="s">
        <v>2863</v>
      </c>
      <c r="E71" s="4">
        <v>150</v>
      </c>
      <c r="F71" s="4">
        <v>220</v>
      </c>
    </row>
    <row r="72" spans="1:6" ht="15.6" x14ac:dyDescent="0.25">
      <c r="A72" s="7" t="s">
        <v>14</v>
      </c>
      <c r="B72" s="4" t="s">
        <v>2858</v>
      </c>
      <c r="C72" s="4" t="s">
        <v>2401</v>
      </c>
      <c r="D72" s="4" t="s">
        <v>2864</v>
      </c>
      <c r="E72" s="4">
        <v>60</v>
      </c>
      <c r="F72" s="4">
        <v>388</v>
      </c>
    </row>
    <row r="73" spans="1:6" ht="15.6" x14ac:dyDescent="0.25">
      <c r="A73" s="7" t="s">
        <v>14</v>
      </c>
      <c r="B73" s="4" t="s">
        <v>2707</v>
      </c>
      <c r="C73" s="4" t="s">
        <v>2865</v>
      </c>
      <c r="D73" s="4" t="s">
        <v>2866</v>
      </c>
      <c r="E73" s="4">
        <v>80</v>
      </c>
      <c r="F73" s="4">
        <v>799</v>
      </c>
    </row>
    <row r="74" spans="1:6" ht="15.6" x14ac:dyDescent="0.25">
      <c r="A74" s="7" t="s">
        <v>14</v>
      </c>
      <c r="B74" s="4" t="s">
        <v>2858</v>
      </c>
      <c r="C74" s="4" t="s">
        <v>2867</v>
      </c>
      <c r="D74" s="4" t="s">
        <v>2868</v>
      </c>
      <c r="E74" s="4">
        <v>80</v>
      </c>
      <c r="F74" s="4">
        <v>480</v>
      </c>
    </row>
    <row r="75" spans="1:6" ht="15.6" x14ac:dyDescent="0.25">
      <c r="A75" s="7" t="s">
        <v>14</v>
      </c>
      <c r="B75" s="4" t="s">
        <v>2869</v>
      </c>
      <c r="C75" s="4" t="s">
        <v>2870</v>
      </c>
      <c r="D75" s="4" t="s">
        <v>2871</v>
      </c>
      <c r="E75" s="4">
        <v>68</v>
      </c>
      <c r="F75" s="4">
        <v>128</v>
      </c>
    </row>
    <row r="76" spans="1:6" ht="15.6" x14ac:dyDescent="0.25">
      <c r="A76" s="7" t="s">
        <v>14</v>
      </c>
      <c r="B76" s="4" t="s">
        <v>2869</v>
      </c>
      <c r="C76" s="4" t="s">
        <v>2872</v>
      </c>
      <c r="D76" s="4" t="s">
        <v>2873</v>
      </c>
      <c r="E76" s="4">
        <v>68</v>
      </c>
      <c r="F76" s="4">
        <v>128</v>
      </c>
    </row>
    <row r="77" spans="1:6" ht="15.6" x14ac:dyDescent="0.25">
      <c r="A77" s="7" t="s">
        <v>14</v>
      </c>
      <c r="B77" s="4" t="s">
        <v>2761</v>
      </c>
      <c r="C77" s="4" t="s">
        <v>2762</v>
      </c>
      <c r="D77" s="4" t="s">
        <v>2763</v>
      </c>
      <c r="E77" s="4">
        <v>50</v>
      </c>
      <c r="F77" s="4">
        <v>188</v>
      </c>
    </row>
    <row r="78" spans="1:6" ht="15.6" x14ac:dyDescent="0.25">
      <c r="A78" s="7" t="s">
        <v>14</v>
      </c>
      <c r="B78" s="4" t="s">
        <v>2764</v>
      </c>
      <c r="C78" s="4" t="s">
        <v>2765</v>
      </c>
      <c r="D78" s="4" t="s">
        <v>2766</v>
      </c>
      <c r="E78" s="4">
        <v>89</v>
      </c>
      <c r="F78" s="4">
        <v>188</v>
      </c>
    </row>
    <row r="79" spans="1:6" ht="15.6" x14ac:dyDescent="0.25">
      <c r="A79" s="7" t="s">
        <v>14</v>
      </c>
      <c r="B79" s="4" t="s">
        <v>2861</v>
      </c>
      <c r="C79" s="4" t="s">
        <v>2874</v>
      </c>
      <c r="D79" s="4" t="s">
        <v>2875</v>
      </c>
      <c r="E79" s="4">
        <v>150</v>
      </c>
      <c r="F79" s="4">
        <v>220</v>
      </c>
    </row>
    <row r="80" spans="1:6" ht="15.6" x14ac:dyDescent="0.25">
      <c r="A80" s="7" t="s">
        <v>14</v>
      </c>
      <c r="B80" s="4" t="s">
        <v>2721</v>
      </c>
      <c r="C80" s="4" t="s">
        <v>2876</v>
      </c>
      <c r="D80" s="4" t="s">
        <v>2877</v>
      </c>
      <c r="E80" s="4">
        <v>90</v>
      </c>
      <c r="F80" s="4">
        <v>300</v>
      </c>
    </row>
    <row r="81" spans="1:6" ht="15.6" x14ac:dyDescent="0.25">
      <c r="A81" s="7" t="s">
        <v>14</v>
      </c>
      <c r="B81" s="4" t="s">
        <v>2861</v>
      </c>
      <c r="C81" s="4" t="s">
        <v>2878</v>
      </c>
      <c r="D81" s="4" t="s">
        <v>2879</v>
      </c>
      <c r="E81" s="4">
        <v>135</v>
      </c>
      <c r="F81" s="4">
        <v>220</v>
      </c>
    </row>
    <row r="82" spans="1:6" ht="15.6" x14ac:dyDescent="0.25">
      <c r="A82" s="7" t="s">
        <v>14</v>
      </c>
      <c r="B82" s="4" t="s">
        <v>2853</v>
      </c>
      <c r="C82" s="4" t="s">
        <v>2880</v>
      </c>
      <c r="D82" s="4" t="s">
        <v>2881</v>
      </c>
      <c r="E82" s="4">
        <v>80</v>
      </c>
      <c r="F82" s="4">
        <v>700</v>
      </c>
    </row>
    <row r="83" spans="1:6" ht="15.6" x14ac:dyDescent="0.25">
      <c r="A83" s="7" t="s">
        <v>14</v>
      </c>
      <c r="B83" s="4" t="s">
        <v>2853</v>
      </c>
      <c r="C83" s="4" t="s">
        <v>2882</v>
      </c>
      <c r="D83" s="4" t="s">
        <v>2883</v>
      </c>
      <c r="E83" s="4">
        <v>80</v>
      </c>
      <c r="F83" s="4">
        <v>700</v>
      </c>
    </row>
    <row r="84" spans="1:6" ht="15.6" x14ac:dyDescent="0.25">
      <c r="A84" s="7" t="s">
        <v>14</v>
      </c>
      <c r="B84" s="4" t="s">
        <v>2861</v>
      </c>
      <c r="C84" s="4" t="s">
        <v>2884</v>
      </c>
      <c r="D84" s="4" t="s">
        <v>2885</v>
      </c>
      <c r="E84" s="4">
        <v>135</v>
      </c>
      <c r="F84" s="4">
        <v>220</v>
      </c>
    </row>
    <row r="85" spans="1:6" ht="15.6" x14ac:dyDescent="0.25">
      <c r="A85" s="7" t="s">
        <v>14</v>
      </c>
      <c r="B85" s="4" t="s">
        <v>2702</v>
      </c>
      <c r="C85" s="4" t="s">
        <v>2886</v>
      </c>
      <c r="D85" s="4" t="s">
        <v>2887</v>
      </c>
      <c r="E85" s="4">
        <v>80</v>
      </c>
      <c r="F85" s="4">
        <v>380</v>
      </c>
    </row>
    <row r="86" spans="1:6" ht="15.6" x14ac:dyDescent="0.25">
      <c r="A86" s="7" t="s">
        <v>14</v>
      </c>
      <c r="B86" s="4" t="s">
        <v>2858</v>
      </c>
      <c r="C86" s="4" t="s">
        <v>2888</v>
      </c>
      <c r="D86" s="4" t="s">
        <v>2889</v>
      </c>
      <c r="E86" s="4">
        <v>60</v>
      </c>
      <c r="F86" s="4">
        <v>388</v>
      </c>
    </row>
    <row r="87" spans="1:6" ht="15.6" x14ac:dyDescent="0.25">
      <c r="A87" s="7" t="s">
        <v>14</v>
      </c>
      <c r="B87" s="4" t="s">
        <v>2716</v>
      </c>
      <c r="C87" s="4" t="s">
        <v>2890</v>
      </c>
      <c r="D87" s="4" t="s">
        <v>2891</v>
      </c>
      <c r="E87" s="4"/>
      <c r="F87" s="4"/>
    </row>
    <row r="88" spans="1:6" ht="15.6" x14ac:dyDescent="0.25">
      <c r="A88" s="7" t="s">
        <v>14</v>
      </c>
      <c r="B88" s="4" t="s">
        <v>2861</v>
      </c>
      <c r="C88" s="4" t="s">
        <v>2892</v>
      </c>
      <c r="D88" s="4" t="s">
        <v>2893</v>
      </c>
      <c r="E88" s="4">
        <v>150</v>
      </c>
      <c r="F88" s="4">
        <v>220</v>
      </c>
    </row>
    <row r="89" spans="1:6" ht="15.6" x14ac:dyDescent="0.25">
      <c r="A89" s="7" t="s">
        <v>8</v>
      </c>
      <c r="B89" s="4" t="s">
        <v>2702</v>
      </c>
      <c r="C89" s="4" t="s">
        <v>2894</v>
      </c>
      <c r="D89" s="4" t="s">
        <v>2895</v>
      </c>
      <c r="E89" s="4">
        <v>100</v>
      </c>
      <c r="F89" s="4">
        <v>798</v>
      </c>
    </row>
    <row r="90" spans="1:6" ht="15.6" x14ac:dyDescent="0.25">
      <c r="A90" s="7" t="s">
        <v>8</v>
      </c>
      <c r="B90" s="4" t="s">
        <v>2702</v>
      </c>
      <c r="C90" s="4" t="s">
        <v>2896</v>
      </c>
      <c r="D90" s="4" t="s">
        <v>2897</v>
      </c>
      <c r="E90" s="4">
        <v>100</v>
      </c>
      <c r="F90" s="4">
        <v>798</v>
      </c>
    </row>
    <row r="91" spans="1:6" ht="15.6" x14ac:dyDescent="0.25">
      <c r="A91" s="7" t="s">
        <v>8</v>
      </c>
      <c r="B91" s="4" t="s">
        <v>2702</v>
      </c>
      <c r="C91" s="4" t="s">
        <v>2703</v>
      </c>
      <c r="D91" s="4" t="s">
        <v>2704</v>
      </c>
      <c r="E91" s="4">
        <v>100</v>
      </c>
      <c r="F91" s="4">
        <v>999</v>
      </c>
    </row>
    <row r="92" spans="1:6" ht="15.6" x14ac:dyDescent="0.25">
      <c r="A92" s="7" t="s">
        <v>8</v>
      </c>
      <c r="B92" s="4" t="s">
        <v>2702</v>
      </c>
      <c r="C92" s="4" t="s">
        <v>2898</v>
      </c>
      <c r="D92" s="4" t="s">
        <v>2899</v>
      </c>
      <c r="E92" s="4">
        <v>120</v>
      </c>
      <c r="F92" s="4">
        <v>660</v>
      </c>
    </row>
    <row r="93" spans="1:6" ht="15.6" x14ac:dyDescent="0.25">
      <c r="A93" s="7" t="s">
        <v>8</v>
      </c>
      <c r="B93" s="4" t="s">
        <v>2702</v>
      </c>
      <c r="C93" s="4" t="s">
        <v>2900</v>
      </c>
      <c r="D93" s="4" t="s">
        <v>2901</v>
      </c>
      <c r="E93" s="4">
        <v>80</v>
      </c>
      <c r="F93" s="4">
        <v>380</v>
      </c>
    </row>
    <row r="94" spans="1:6" ht="15.6" x14ac:dyDescent="0.25">
      <c r="A94" s="7" t="s">
        <v>8</v>
      </c>
      <c r="B94" s="4" t="s">
        <v>2702</v>
      </c>
      <c r="C94" s="4" t="s">
        <v>2705</v>
      </c>
      <c r="D94" s="4" t="s">
        <v>2706</v>
      </c>
      <c r="E94" s="4">
        <v>80</v>
      </c>
      <c r="F94" s="4">
        <v>894</v>
      </c>
    </row>
    <row r="95" spans="1:6" ht="15.6" x14ac:dyDescent="0.25">
      <c r="A95" s="7" t="s">
        <v>8</v>
      </c>
      <c r="B95" s="4" t="s">
        <v>2702</v>
      </c>
      <c r="C95" s="4" t="s">
        <v>2902</v>
      </c>
      <c r="D95" s="4" t="s">
        <v>2903</v>
      </c>
      <c r="E95" s="4">
        <v>280</v>
      </c>
      <c r="F95" s="4">
        <v>1680</v>
      </c>
    </row>
    <row r="96" spans="1:6" ht="15.6" x14ac:dyDescent="0.25">
      <c r="A96" s="7" t="s">
        <v>8</v>
      </c>
      <c r="B96" s="4" t="s">
        <v>2729</v>
      </c>
      <c r="C96" s="4" t="s">
        <v>2904</v>
      </c>
      <c r="D96" s="4" t="s">
        <v>2905</v>
      </c>
      <c r="E96" s="4">
        <v>888</v>
      </c>
      <c r="F96" s="4">
        <v>3888</v>
      </c>
    </row>
    <row r="97" spans="1:6" ht="15.6" x14ac:dyDescent="0.25">
      <c r="A97" s="7" t="s">
        <v>8</v>
      </c>
      <c r="B97" s="4" t="s">
        <v>2702</v>
      </c>
      <c r="C97" s="4" t="s">
        <v>2710</v>
      </c>
      <c r="D97" s="4" t="s">
        <v>2711</v>
      </c>
      <c r="E97" s="4">
        <v>180</v>
      </c>
      <c r="F97" s="4">
        <v>680</v>
      </c>
    </row>
    <row r="98" spans="1:6" ht="15.6" x14ac:dyDescent="0.25">
      <c r="A98" s="7" t="s">
        <v>8</v>
      </c>
      <c r="B98" s="4" t="s">
        <v>2737</v>
      </c>
      <c r="C98" s="4" t="s">
        <v>330</v>
      </c>
      <c r="D98" s="4" t="s">
        <v>2906</v>
      </c>
      <c r="E98" s="4">
        <v>180</v>
      </c>
      <c r="F98" s="4">
        <v>1600</v>
      </c>
    </row>
    <row r="99" spans="1:6" ht="15.6" x14ac:dyDescent="0.25">
      <c r="A99" s="7" t="s">
        <v>8</v>
      </c>
      <c r="B99" s="4" t="s">
        <v>2702</v>
      </c>
      <c r="C99" s="4" t="s">
        <v>2907</v>
      </c>
      <c r="D99" s="4" t="s">
        <v>2908</v>
      </c>
      <c r="E99" s="4">
        <v>80</v>
      </c>
      <c r="F99" s="4">
        <v>380</v>
      </c>
    </row>
    <row r="100" spans="1:6" ht="15.6" x14ac:dyDescent="0.25">
      <c r="A100" s="7" t="s">
        <v>8</v>
      </c>
      <c r="B100" s="4" t="s">
        <v>2702</v>
      </c>
      <c r="C100" s="4" t="s">
        <v>2909</v>
      </c>
      <c r="D100" s="4" t="s">
        <v>2910</v>
      </c>
      <c r="E100" s="4">
        <v>880</v>
      </c>
      <c r="F100" s="4">
        <v>2880</v>
      </c>
    </row>
    <row r="101" spans="1:6" ht="15.6" x14ac:dyDescent="0.25">
      <c r="A101" s="7" t="s">
        <v>8</v>
      </c>
      <c r="B101" s="4" t="s">
        <v>2702</v>
      </c>
      <c r="C101" s="4" t="s">
        <v>2712</v>
      </c>
      <c r="D101" s="4" t="s">
        <v>2713</v>
      </c>
      <c r="E101" s="4">
        <v>80</v>
      </c>
      <c r="F101" s="4">
        <v>280</v>
      </c>
    </row>
    <row r="102" spans="1:6" ht="15.6" x14ac:dyDescent="0.25">
      <c r="A102" s="7" t="s">
        <v>8</v>
      </c>
      <c r="B102" s="4" t="s">
        <v>2729</v>
      </c>
      <c r="C102" s="4" t="s">
        <v>2911</v>
      </c>
      <c r="D102" s="4" t="s">
        <v>2912</v>
      </c>
      <c r="E102" s="4">
        <v>80</v>
      </c>
      <c r="F102" s="4">
        <v>880</v>
      </c>
    </row>
    <row r="103" spans="1:6" ht="15.6" x14ac:dyDescent="0.25">
      <c r="A103" s="7" t="s">
        <v>8</v>
      </c>
      <c r="B103" s="4" t="s">
        <v>2702</v>
      </c>
      <c r="C103" s="4" t="s">
        <v>2913</v>
      </c>
      <c r="D103" s="4" t="s">
        <v>2914</v>
      </c>
      <c r="E103" s="4">
        <v>80</v>
      </c>
      <c r="F103" s="4">
        <v>380</v>
      </c>
    </row>
    <row r="104" spans="1:6" ht="15.6" x14ac:dyDescent="0.25">
      <c r="A104" s="7" t="s">
        <v>8</v>
      </c>
      <c r="B104" s="4" t="s">
        <v>2702</v>
      </c>
      <c r="C104" s="4" t="s">
        <v>2915</v>
      </c>
      <c r="D104" s="4" t="s">
        <v>2916</v>
      </c>
      <c r="E104" s="4">
        <v>880</v>
      </c>
      <c r="F104" s="4">
        <v>2880</v>
      </c>
    </row>
    <row r="105" spans="1:6" ht="15.6" x14ac:dyDescent="0.25">
      <c r="A105" s="7" t="s">
        <v>8</v>
      </c>
      <c r="B105" s="4" t="s">
        <v>2702</v>
      </c>
      <c r="C105" s="4" t="s">
        <v>2714</v>
      </c>
      <c r="D105" s="4" t="s">
        <v>2715</v>
      </c>
      <c r="E105" s="4">
        <v>100</v>
      </c>
      <c r="F105" s="4">
        <v>380</v>
      </c>
    </row>
    <row r="106" spans="1:6" ht="15.6" x14ac:dyDescent="0.25">
      <c r="A106" s="7" t="s">
        <v>8</v>
      </c>
      <c r="B106" s="4" t="s">
        <v>2702</v>
      </c>
      <c r="C106" s="4" t="s">
        <v>2917</v>
      </c>
      <c r="D106" s="4" t="s">
        <v>2918</v>
      </c>
      <c r="E106" s="4">
        <v>80</v>
      </c>
      <c r="F106" s="4">
        <v>380</v>
      </c>
    </row>
    <row r="107" spans="1:6" ht="15.6" x14ac:dyDescent="0.25">
      <c r="A107" s="7" t="s">
        <v>8</v>
      </c>
      <c r="B107" s="4" t="s">
        <v>2702</v>
      </c>
      <c r="C107" s="4" t="s">
        <v>2919</v>
      </c>
      <c r="D107" s="4" t="s">
        <v>2920</v>
      </c>
      <c r="E107" s="4">
        <v>80</v>
      </c>
      <c r="F107" s="4">
        <v>380</v>
      </c>
    </row>
    <row r="108" spans="1:6" ht="15.6" x14ac:dyDescent="0.25">
      <c r="A108" s="7" t="s">
        <v>8</v>
      </c>
      <c r="B108" s="4" t="s">
        <v>2702</v>
      </c>
      <c r="C108" s="4" t="s">
        <v>2921</v>
      </c>
      <c r="D108" s="4" t="s">
        <v>2922</v>
      </c>
      <c r="E108" s="4">
        <v>80</v>
      </c>
      <c r="F108" s="4">
        <v>380</v>
      </c>
    </row>
    <row r="109" spans="1:6" ht="15.6" x14ac:dyDescent="0.25">
      <c r="A109" s="7" t="s">
        <v>8</v>
      </c>
      <c r="B109" s="4" t="s">
        <v>2840</v>
      </c>
      <c r="C109" s="4" t="s">
        <v>2923</v>
      </c>
      <c r="D109" s="4" t="s">
        <v>2924</v>
      </c>
      <c r="E109" s="4">
        <v>100</v>
      </c>
      <c r="F109" s="4">
        <v>100</v>
      </c>
    </row>
    <row r="110" spans="1:6" ht="15.6" x14ac:dyDescent="0.25">
      <c r="A110" s="7" t="s">
        <v>8</v>
      </c>
      <c r="B110" s="4" t="s">
        <v>2702</v>
      </c>
      <c r="C110" s="4" t="s">
        <v>2925</v>
      </c>
      <c r="D110" s="4" t="s">
        <v>2926</v>
      </c>
      <c r="E110" s="4">
        <v>180</v>
      </c>
      <c r="F110" s="4">
        <v>1280</v>
      </c>
    </row>
    <row r="111" spans="1:6" ht="15.6" x14ac:dyDescent="0.25">
      <c r="A111" s="7" t="s">
        <v>8</v>
      </c>
      <c r="B111" s="4" t="s">
        <v>2716</v>
      </c>
      <c r="C111" s="4" t="s">
        <v>2705</v>
      </c>
      <c r="D111" s="4" t="s">
        <v>2717</v>
      </c>
      <c r="E111" s="4">
        <v>80</v>
      </c>
      <c r="F111" s="4">
        <v>900</v>
      </c>
    </row>
    <row r="112" spans="1:6" ht="15.6" x14ac:dyDescent="0.25">
      <c r="A112" s="7" t="s">
        <v>8</v>
      </c>
      <c r="B112" s="4" t="s">
        <v>2702</v>
      </c>
      <c r="C112" s="4" t="s">
        <v>2927</v>
      </c>
      <c r="D112" s="4" t="s">
        <v>2928</v>
      </c>
      <c r="E112" s="4">
        <v>180</v>
      </c>
      <c r="F112" s="4">
        <v>480</v>
      </c>
    </row>
    <row r="113" spans="1:6" ht="15.6" x14ac:dyDescent="0.25">
      <c r="A113" s="7" t="s">
        <v>8</v>
      </c>
      <c r="B113" s="4" t="s">
        <v>2702</v>
      </c>
      <c r="C113" s="4" t="s">
        <v>2929</v>
      </c>
      <c r="D113" s="4" t="s">
        <v>2930</v>
      </c>
      <c r="E113" s="4">
        <v>100</v>
      </c>
      <c r="F113" s="4">
        <v>680</v>
      </c>
    </row>
    <row r="114" spans="1:6" ht="15.6" x14ac:dyDescent="0.25">
      <c r="A114" s="7" t="s">
        <v>8</v>
      </c>
      <c r="B114" s="4" t="s">
        <v>2702</v>
      </c>
      <c r="C114" s="4" t="s">
        <v>2931</v>
      </c>
      <c r="D114" s="4" t="s">
        <v>2932</v>
      </c>
      <c r="E114" s="4">
        <v>280</v>
      </c>
      <c r="F114" s="4">
        <v>1080</v>
      </c>
    </row>
    <row r="115" spans="1:6" ht="15.6" x14ac:dyDescent="0.25">
      <c r="A115" s="7" t="s">
        <v>8</v>
      </c>
      <c r="B115" s="4" t="s">
        <v>2853</v>
      </c>
      <c r="C115" s="4" t="s">
        <v>2933</v>
      </c>
      <c r="D115" s="4" t="s">
        <v>2934</v>
      </c>
      <c r="E115" s="4">
        <v>180</v>
      </c>
      <c r="F115" s="4">
        <v>180</v>
      </c>
    </row>
    <row r="116" spans="1:6" ht="15.6" x14ac:dyDescent="0.25">
      <c r="A116" s="7" t="s">
        <v>8</v>
      </c>
      <c r="B116" s="4" t="s">
        <v>2702</v>
      </c>
      <c r="C116" s="4" t="s">
        <v>2935</v>
      </c>
      <c r="D116" s="4" t="s">
        <v>2936</v>
      </c>
      <c r="E116" s="4">
        <v>480</v>
      </c>
      <c r="F116" s="4">
        <v>1680</v>
      </c>
    </row>
    <row r="117" spans="1:6" ht="15.6" x14ac:dyDescent="0.25">
      <c r="A117" s="7" t="s">
        <v>8</v>
      </c>
      <c r="B117" s="4" t="s">
        <v>2702</v>
      </c>
      <c r="C117" s="4" t="s">
        <v>2703</v>
      </c>
      <c r="D117" s="4" t="s">
        <v>2718</v>
      </c>
      <c r="E117" s="4">
        <v>100</v>
      </c>
      <c r="F117" s="4">
        <v>999</v>
      </c>
    </row>
    <row r="118" spans="1:6" ht="15.6" x14ac:dyDescent="0.25">
      <c r="A118" s="7" t="s">
        <v>8</v>
      </c>
      <c r="B118" s="4" t="s">
        <v>2702</v>
      </c>
      <c r="C118" s="4" t="s">
        <v>2937</v>
      </c>
      <c r="D118" s="4" t="s">
        <v>2938</v>
      </c>
      <c r="E118" s="4">
        <v>80</v>
      </c>
      <c r="F118" s="4">
        <v>280</v>
      </c>
    </row>
    <row r="119" spans="1:6" ht="15.6" x14ac:dyDescent="0.25">
      <c r="A119" s="7" t="s">
        <v>8</v>
      </c>
      <c r="B119" s="4" t="s">
        <v>2716</v>
      </c>
      <c r="C119" s="4" t="s">
        <v>2939</v>
      </c>
      <c r="D119" s="4" t="s">
        <v>2940</v>
      </c>
      <c r="E119" s="4">
        <v>80</v>
      </c>
      <c r="F119" s="4">
        <v>900</v>
      </c>
    </row>
    <row r="120" spans="1:6" ht="15.6" x14ac:dyDescent="0.25">
      <c r="A120" s="7" t="s">
        <v>8</v>
      </c>
      <c r="B120" s="4" t="s">
        <v>2702</v>
      </c>
      <c r="C120" s="4" t="s">
        <v>2941</v>
      </c>
      <c r="D120" s="4" t="s">
        <v>2942</v>
      </c>
      <c r="E120" s="4">
        <v>99</v>
      </c>
      <c r="F120" s="4">
        <v>1314</v>
      </c>
    </row>
    <row r="121" spans="1:6" ht="15.6" x14ac:dyDescent="0.25">
      <c r="A121" s="7" t="s">
        <v>8</v>
      </c>
      <c r="B121" s="4" t="s">
        <v>2729</v>
      </c>
      <c r="C121" s="4" t="s">
        <v>2943</v>
      </c>
      <c r="D121" s="4" t="s">
        <v>2944</v>
      </c>
      <c r="E121" s="4">
        <v>80</v>
      </c>
      <c r="F121" s="4">
        <v>680</v>
      </c>
    </row>
    <row r="122" spans="1:6" ht="15.6" x14ac:dyDescent="0.25">
      <c r="A122" s="7" t="s">
        <v>8</v>
      </c>
      <c r="B122" s="4" t="s">
        <v>2702</v>
      </c>
      <c r="C122" s="4" t="s">
        <v>2945</v>
      </c>
      <c r="D122" s="4" t="s">
        <v>2946</v>
      </c>
      <c r="E122" s="4">
        <v>80</v>
      </c>
      <c r="F122" s="4">
        <v>280</v>
      </c>
    </row>
    <row r="123" spans="1:6" ht="15.6" x14ac:dyDescent="0.25">
      <c r="A123" s="7" t="s">
        <v>8</v>
      </c>
      <c r="B123" s="4" t="s">
        <v>2729</v>
      </c>
      <c r="C123" s="4" t="s">
        <v>2947</v>
      </c>
      <c r="D123" s="4" t="s">
        <v>2948</v>
      </c>
      <c r="E123" s="4">
        <v>180</v>
      </c>
      <c r="F123" s="4">
        <v>1580</v>
      </c>
    </row>
    <row r="124" spans="1:6" ht="15.6" x14ac:dyDescent="0.25">
      <c r="A124" s="7" t="s">
        <v>8</v>
      </c>
      <c r="B124" s="4" t="s">
        <v>2702</v>
      </c>
      <c r="C124" s="4" t="s">
        <v>2719</v>
      </c>
      <c r="D124" s="4" t="s">
        <v>2720</v>
      </c>
      <c r="E124" s="4">
        <v>80</v>
      </c>
      <c r="F124" s="4">
        <v>280</v>
      </c>
    </row>
    <row r="125" spans="1:6" ht="15.6" x14ac:dyDescent="0.25">
      <c r="A125" s="7" t="s">
        <v>8</v>
      </c>
      <c r="B125" s="4" t="s">
        <v>2853</v>
      </c>
      <c r="C125" s="4" t="s">
        <v>2949</v>
      </c>
      <c r="D125" s="4" t="s">
        <v>2950</v>
      </c>
      <c r="E125" s="4">
        <v>180</v>
      </c>
      <c r="F125" s="4">
        <v>380</v>
      </c>
    </row>
    <row r="126" spans="1:6" ht="15.6" x14ac:dyDescent="0.25">
      <c r="A126" s="7" t="s">
        <v>8</v>
      </c>
      <c r="B126" s="4" t="s">
        <v>2853</v>
      </c>
      <c r="C126" s="4" t="s">
        <v>2951</v>
      </c>
      <c r="D126" s="4" t="s">
        <v>2952</v>
      </c>
      <c r="E126" s="4">
        <v>80</v>
      </c>
      <c r="F126" s="4">
        <v>280</v>
      </c>
    </row>
    <row r="127" spans="1:6" ht="15.6" x14ac:dyDescent="0.25">
      <c r="A127" s="7" t="s">
        <v>8</v>
      </c>
      <c r="B127" s="4" t="s">
        <v>2953</v>
      </c>
      <c r="C127" s="4" t="s">
        <v>2954</v>
      </c>
      <c r="D127" s="4" t="s">
        <v>2955</v>
      </c>
      <c r="E127" s="4">
        <v>80</v>
      </c>
      <c r="F127" s="4">
        <v>380</v>
      </c>
    </row>
    <row r="128" spans="1:6" ht="15.6" x14ac:dyDescent="0.25">
      <c r="A128" s="7" t="s">
        <v>8</v>
      </c>
      <c r="B128" s="4" t="s">
        <v>2702</v>
      </c>
      <c r="C128" s="4" t="s">
        <v>2956</v>
      </c>
      <c r="D128" s="4" t="s">
        <v>2957</v>
      </c>
      <c r="E128" s="4">
        <v>80</v>
      </c>
      <c r="F128" s="4">
        <v>280</v>
      </c>
    </row>
    <row r="129" spans="1:6" ht="15.6" x14ac:dyDescent="0.25">
      <c r="A129" s="7" t="s">
        <v>8</v>
      </c>
      <c r="B129" s="4" t="s">
        <v>2853</v>
      </c>
      <c r="C129" s="4" t="s">
        <v>2958</v>
      </c>
      <c r="D129" s="4" t="s">
        <v>2959</v>
      </c>
      <c r="E129" s="4">
        <v>180</v>
      </c>
      <c r="F129" s="4">
        <v>380</v>
      </c>
    </row>
    <row r="130" spans="1:6" ht="15.6" x14ac:dyDescent="0.25">
      <c r="A130" s="7" t="s">
        <v>8</v>
      </c>
      <c r="B130" s="4" t="s">
        <v>2721</v>
      </c>
      <c r="C130" s="4" t="s">
        <v>2722</v>
      </c>
      <c r="D130" s="4" t="s">
        <v>2723</v>
      </c>
      <c r="E130" s="4">
        <v>80</v>
      </c>
      <c r="F130" s="4">
        <v>280</v>
      </c>
    </row>
    <row r="131" spans="1:6" ht="15.6" x14ac:dyDescent="0.25">
      <c r="A131" s="7" t="s">
        <v>8</v>
      </c>
      <c r="B131" s="4" t="s">
        <v>2702</v>
      </c>
      <c r="C131" s="4" t="s">
        <v>2960</v>
      </c>
      <c r="D131" s="4" t="s">
        <v>2961</v>
      </c>
      <c r="E131" s="4">
        <v>100</v>
      </c>
      <c r="F131" s="4">
        <v>580</v>
      </c>
    </row>
    <row r="132" spans="1:6" ht="15.6" x14ac:dyDescent="0.25">
      <c r="A132" s="7" t="s">
        <v>8</v>
      </c>
      <c r="B132" s="4" t="s">
        <v>2853</v>
      </c>
      <c r="C132" s="4" t="s">
        <v>2962</v>
      </c>
      <c r="D132" s="4" t="s">
        <v>2963</v>
      </c>
      <c r="E132" s="4">
        <v>180</v>
      </c>
      <c r="F132" s="4">
        <v>380</v>
      </c>
    </row>
    <row r="133" spans="1:6" ht="15.6" x14ac:dyDescent="0.25">
      <c r="A133" s="7" t="s">
        <v>8</v>
      </c>
      <c r="B133" s="4" t="s">
        <v>2853</v>
      </c>
      <c r="C133" s="4" t="s">
        <v>2964</v>
      </c>
      <c r="D133" s="4" t="s">
        <v>2965</v>
      </c>
      <c r="E133" s="4">
        <v>180</v>
      </c>
      <c r="F133" s="4">
        <v>580</v>
      </c>
    </row>
    <row r="134" spans="1:6" ht="15.6" x14ac:dyDescent="0.25">
      <c r="A134" s="7" t="s">
        <v>8</v>
      </c>
      <c r="B134" s="4" t="s">
        <v>2721</v>
      </c>
      <c r="C134" s="4" t="s">
        <v>2724</v>
      </c>
      <c r="D134" s="4" t="s">
        <v>2725</v>
      </c>
      <c r="E134" s="4">
        <v>80</v>
      </c>
      <c r="F134" s="4">
        <v>280</v>
      </c>
    </row>
    <row r="135" spans="1:6" ht="15.6" x14ac:dyDescent="0.25">
      <c r="A135" s="7" t="s">
        <v>8</v>
      </c>
      <c r="B135" s="4" t="s">
        <v>2729</v>
      </c>
      <c r="C135" s="4" t="s">
        <v>2966</v>
      </c>
      <c r="D135" s="4" t="s">
        <v>2967</v>
      </c>
      <c r="E135" s="4">
        <v>180</v>
      </c>
      <c r="F135" s="4">
        <v>1580</v>
      </c>
    </row>
    <row r="136" spans="1:6" ht="15.6" x14ac:dyDescent="0.25">
      <c r="A136" s="7" t="s">
        <v>8</v>
      </c>
      <c r="B136" s="4" t="s">
        <v>2702</v>
      </c>
      <c r="C136" s="4" t="s">
        <v>2968</v>
      </c>
      <c r="D136" s="4" t="s">
        <v>2969</v>
      </c>
      <c r="E136" s="4">
        <v>100</v>
      </c>
      <c r="F136" s="4">
        <v>380</v>
      </c>
    </row>
    <row r="137" spans="1:6" ht="15.6" x14ac:dyDescent="0.25">
      <c r="A137" s="7" t="s">
        <v>8</v>
      </c>
      <c r="B137" s="4" t="s">
        <v>2729</v>
      </c>
      <c r="C137" s="4" t="s">
        <v>2970</v>
      </c>
      <c r="D137" s="4" t="s">
        <v>2971</v>
      </c>
      <c r="E137" s="4">
        <v>80</v>
      </c>
      <c r="F137" s="4">
        <v>480</v>
      </c>
    </row>
    <row r="138" spans="1:6" ht="15.6" x14ac:dyDescent="0.25">
      <c r="A138" s="7" t="s">
        <v>8</v>
      </c>
      <c r="B138" s="4" t="s">
        <v>2853</v>
      </c>
      <c r="C138" s="4" t="s">
        <v>2972</v>
      </c>
      <c r="D138" s="4" t="s">
        <v>2973</v>
      </c>
      <c r="E138" s="4">
        <v>180</v>
      </c>
      <c r="F138" s="4">
        <v>580</v>
      </c>
    </row>
    <row r="139" spans="1:6" ht="15.6" x14ac:dyDescent="0.25">
      <c r="A139" s="7" t="s">
        <v>8</v>
      </c>
      <c r="B139" s="4" t="s">
        <v>2702</v>
      </c>
      <c r="C139" s="4" t="s">
        <v>2974</v>
      </c>
      <c r="D139" s="4" t="s">
        <v>2975</v>
      </c>
      <c r="E139" s="4">
        <v>100</v>
      </c>
      <c r="F139" s="4">
        <v>580</v>
      </c>
    </row>
    <row r="140" spans="1:6" ht="15.6" x14ac:dyDescent="0.25">
      <c r="A140" s="7" t="s">
        <v>8</v>
      </c>
      <c r="B140" s="4" t="s">
        <v>2729</v>
      </c>
      <c r="C140" s="4" t="s">
        <v>2976</v>
      </c>
      <c r="D140" s="4" t="s">
        <v>2977</v>
      </c>
      <c r="E140" s="4">
        <v>80</v>
      </c>
      <c r="F140" s="4">
        <v>680</v>
      </c>
    </row>
    <row r="141" spans="1:6" ht="15.6" x14ac:dyDescent="0.25">
      <c r="A141" s="7" t="s">
        <v>8</v>
      </c>
      <c r="B141" s="4" t="s">
        <v>2853</v>
      </c>
      <c r="C141" s="4" t="s">
        <v>2978</v>
      </c>
      <c r="D141" s="4" t="s">
        <v>2979</v>
      </c>
      <c r="E141" s="4">
        <v>180</v>
      </c>
      <c r="F141" s="4">
        <v>180</v>
      </c>
    </row>
    <row r="142" spans="1:6" ht="15.6" x14ac:dyDescent="0.25">
      <c r="A142" s="7" t="s">
        <v>8</v>
      </c>
      <c r="B142" s="4" t="s">
        <v>2702</v>
      </c>
      <c r="C142" s="4" t="s">
        <v>2980</v>
      </c>
      <c r="D142" s="4" t="s">
        <v>2981</v>
      </c>
      <c r="E142" s="4">
        <v>100</v>
      </c>
      <c r="F142" s="4">
        <v>380</v>
      </c>
    </row>
    <row r="143" spans="1:6" ht="15.6" x14ac:dyDescent="0.25">
      <c r="A143" s="7" t="s">
        <v>8</v>
      </c>
      <c r="B143" s="4" t="s">
        <v>2853</v>
      </c>
      <c r="C143" s="4" t="s">
        <v>2982</v>
      </c>
      <c r="D143" s="4" t="s">
        <v>2983</v>
      </c>
      <c r="E143" s="4">
        <v>180</v>
      </c>
      <c r="F143" s="4">
        <v>180</v>
      </c>
    </row>
    <row r="144" spans="1:6" ht="15.6" x14ac:dyDescent="0.25">
      <c r="A144" s="7" t="s">
        <v>9</v>
      </c>
      <c r="B144" s="4" t="s">
        <v>2716</v>
      </c>
      <c r="C144" s="4" t="s">
        <v>2984</v>
      </c>
      <c r="D144" s="4" t="s">
        <v>2985</v>
      </c>
      <c r="E144" s="4">
        <v>180</v>
      </c>
      <c r="F144" s="4">
        <v>480</v>
      </c>
    </row>
    <row r="145" spans="1:6" ht="15.6" x14ac:dyDescent="0.25">
      <c r="A145" s="7" t="s">
        <v>9</v>
      </c>
      <c r="B145" s="4" t="s">
        <v>2716</v>
      </c>
      <c r="C145" s="4" t="s">
        <v>2986</v>
      </c>
      <c r="D145" s="4" t="s">
        <v>2987</v>
      </c>
      <c r="E145" s="4">
        <v>100</v>
      </c>
      <c r="F145" s="4">
        <v>880</v>
      </c>
    </row>
    <row r="146" spans="1:6" ht="15.6" x14ac:dyDescent="0.25">
      <c r="A146" s="7" t="s">
        <v>9</v>
      </c>
      <c r="B146" s="4" t="s">
        <v>2716</v>
      </c>
      <c r="C146" s="4" t="s">
        <v>2650</v>
      </c>
      <c r="D146" s="4" t="s">
        <v>2988</v>
      </c>
      <c r="E146" s="4">
        <v>180</v>
      </c>
      <c r="F146" s="4">
        <v>880</v>
      </c>
    </row>
    <row r="147" spans="1:6" ht="15.6" x14ac:dyDescent="0.25">
      <c r="A147" s="7" t="s">
        <v>9</v>
      </c>
      <c r="B147" s="4" t="s">
        <v>2707</v>
      </c>
      <c r="C147" s="4" t="s">
        <v>2989</v>
      </c>
      <c r="D147" s="4" t="s">
        <v>2990</v>
      </c>
      <c r="E147" s="4">
        <v>173</v>
      </c>
      <c r="F147" s="4">
        <v>999</v>
      </c>
    </row>
    <row r="148" spans="1:6" ht="15.6" x14ac:dyDescent="0.25">
      <c r="A148" s="7" t="s">
        <v>9</v>
      </c>
      <c r="B148" s="4" t="s">
        <v>2716</v>
      </c>
      <c r="C148" s="4" t="s">
        <v>2847</v>
      </c>
      <c r="D148" s="4" t="s">
        <v>2848</v>
      </c>
      <c r="E148" s="4">
        <v>120</v>
      </c>
      <c r="F148" s="4">
        <v>690</v>
      </c>
    </row>
    <row r="149" spans="1:6" ht="15.6" x14ac:dyDescent="0.25">
      <c r="A149" s="7" t="s">
        <v>9</v>
      </c>
      <c r="B149" s="4" t="s">
        <v>2707</v>
      </c>
      <c r="C149" s="4" t="s">
        <v>2849</v>
      </c>
      <c r="D149" s="4" t="s">
        <v>2850</v>
      </c>
      <c r="E149" s="4">
        <v>80</v>
      </c>
      <c r="F149" s="4">
        <v>799</v>
      </c>
    </row>
    <row r="150" spans="1:6" ht="15.6" x14ac:dyDescent="0.25">
      <c r="A150" s="7" t="s">
        <v>9</v>
      </c>
      <c r="B150" s="4" t="s">
        <v>2729</v>
      </c>
      <c r="C150" s="4" t="s">
        <v>2991</v>
      </c>
      <c r="D150" s="4" t="s">
        <v>2992</v>
      </c>
      <c r="E150" s="4">
        <v>180</v>
      </c>
      <c r="F150" s="4">
        <v>1080</v>
      </c>
    </row>
    <row r="151" spans="1:6" ht="15.6" x14ac:dyDescent="0.25">
      <c r="A151" s="7" t="s">
        <v>9</v>
      </c>
      <c r="B151" s="4" t="s">
        <v>2716</v>
      </c>
      <c r="C151" s="4" t="s">
        <v>2993</v>
      </c>
      <c r="D151" s="4" t="s">
        <v>2994</v>
      </c>
      <c r="E151" s="4">
        <v>100</v>
      </c>
      <c r="F151" s="4">
        <v>880</v>
      </c>
    </row>
    <row r="152" spans="1:6" ht="15.6" x14ac:dyDescent="0.25">
      <c r="A152" s="7" t="s">
        <v>9</v>
      </c>
      <c r="B152" s="4" t="s">
        <v>2995</v>
      </c>
      <c r="C152" s="4" t="s">
        <v>2996</v>
      </c>
      <c r="D152" s="4" t="s">
        <v>2997</v>
      </c>
      <c r="E152" s="4">
        <v>162</v>
      </c>
      <c r="F152" s="4">
        <v>180</v>
      </c>
    </row>
    <row r="153" spans="1:6" ht="15.6" x14ac:dyDescent="0.25">
      <c r="A153" s="7" t="s">
        <v>9</v>
      </c>
      <c r="B153" s="4" t="s">
        <v>2716</v>
      </c>
      <c r="C153" s="4" t="s">
        <v>2998</v>
      </c>
      <c r="D153" s="4" t="s">
        <v>2999</v>
      </c>
      <c r="E153" s="4">
        <v>100</v>
      </c>
      <c r="F153" s="4">
        <v>880</v>
      </c>
    </row>
    <row r="154" spans="1:6" ht="15.6" x14ac:dyDescent="0.25">
      <c r="A154" s="7" t="s">
        <v>9</v>
      </c>
      <c r="B154" s="4" t="s">
        <v>2716</v>
      </c>
      <c r="C154" s="4" t="s">
        <v>3000</v>
      </c>
      <c r="D154" s="4" t="s">
        <v>3001</v>
      </c>
      <c r="E154" s="4">
        <v>180</v>
      </c>
      <c r="F154" s="4">
        <v>480</v>
      </c>
    </row>
    <row r="155" spans="1:6" ht="15.6" x14ac:dyDescent="0.25">
      <c r="A155" s="7" t="s">
        <v>9</v>
      </c>
      <c r="B155" s="4" t="s">
        <v>2716</v>
      </c>
      <c r="C155" s="4" t="s">
        <v>2851</v>
      </c>
      <c r="D155" s="4" t="s">
        <v>2852</v>
      </c>
      <c r="E155" s="4">
        <v>80</v>
      </c>
      <c r="F155" s="4">
        <v>380</v>
      </c>
    </row>
    <row r="156" spans="1:6" ht="15.6" x14ac:dyDescent="0.25">
      <c r="A156" s="7" t="s">
        <v>9</v>
      </c>
      <c r="B156" s="4" t="s">
        <v>2707</v>
      </c>
      <c r="C156" s="4" t="s">
        <v>2708</v>
      </c>
      <c r="D156" s="4" t="s">
        <v>2709</v>
      </c>
      <c r="E156" s="4">
        <v>90</v>
      </c>
      <c r="F156" s="4">
        <v>480</v>
      </c>
    </row>
    <row r="157" spans="1:6" ht="15.6" x14ac:dyDescent="0.25">
      <c r="A157" s="7" t="s">
        <v>9</v>
      </c>
      <c r="B157" s="4" t="s">
        <v>2853</v>
      </c>
      <c r="C157" s="4" t="s">
        <v>2854</v>
      </c>
      <c r="D157" s="4" t="s">
        <v>2855</v>
      </c>
      <c r="E157" s="4">
        <v>80</v>
      </c>
      <c r="F157" s="4">
        <v>700</v>
      </c>
    </row>
    <row r="158" spans="1:6" ht="15.6" x14ac:dyDescent="0.25">
      <c r="A158" s="7" t="s">
        <v>9</v>
      </c>
      <c r="B158" s="4" t="s">
        <v>2707</v>
      </c>
      <c r="C158" s="4" t="s">
        <v>2856</v>
      </c>
      <c r="D158" s="4" t="s">
        <v>2857</v>
      </c>
      <c r="E158" s="4">
        <v>100</v>
      </c>
      <c r="F158" s="4">
        <v>900</v>
      </c>
    </row>
    <row r="159" spans="1:6" ht="15.6" x14ac:dyDescent="0.25">
      <c r="A159" s="7" t="s">
        <v>9</v>
      </c>
      <c r="B159" s="4" t="s">
        <v>2721</v>
      </c>
      <c r="C159" s="4" t="s">
        <v>3002</v>
      </c>
      <c r="D159" s="4" t="s">
        <v>3003</v>
      </c>
      <c r="E159" s="4">
        <v>50</v>
      </c>
      <c r="F159" s="4">
        <v>299</v>
      </c>
    </row>
    <row r="160" spans="1:6" ht="15.6" x14ac:dyDescent="0.25">
      <c r="A160" s="7" t="s">
        <v>9</v>
      </c>
      <c r="B160" s="4" t="s">
        <v>2716</v>
      </c>
      <c r="C160" s="4" t="s">
        <v>3004</v>
      </c>
      <c r="D160" s="4" t="s">
        <v>3005</v>
      </c>
      <c r="E160" s="4">
        <v>100</v>
      </c>
      <c r="F160" s="4">
        <v>880</v>
      </c>
    </row>
    <row r="161" spans="1:6" ht="15.6" x14ac:dyDescent="0.25">
      <c r="A161" s="7" t="s">
        <v>9</v>
      </c>
      <c r="B161" s="4" t="s">
        <v>2729</v>
      </c>
      <c r="C161" s="4" t="s">
        <v>3006</v>
      </c>
      <c r="D161" s="4" t="s">
        <v>3007</v>
      </c>
      <c r="E161" s="4">
        <v>280</v>
      </c>
      <c r="F161" s="4">
        <v>2880</v>
      </c>
    </row>
    <row r="162" spans="1:6" ht="15.6" x14ac:dyDescent="0.25">
      <c r="A162" s="7" t="s">
        <v>9</v>
      </c>
      <c r="B162" s="4" t="s">
        <v>2858</v>
      </c>
      <c r="C162" s="4" t="s">
        <v>2859</v>
      </c>
      <c r="D162" s="4" t="s">
        <v>2860</v>
      </c>
      <c r="E162" s="4">
        <v>30</v>
      </c>
      <c r="F162" s="4">
        <v>90</v>
      </c>
    </row>
    <row r="163" spans="1:6" ht="15.6" x14ac:dyDescent="0.25">
      <c r="A163" s="7" t="s">
        <v>9</v>
      </c>
      <c r="B163" s="4" t="s">
        <v>2861</v>
      </c>
      <c r="C163" s="4" t="s">
        <v>2862</v>
      </c>
      <c r="D163" s="4" t="s">
        <v>2863</v>
      </c>
      <c r="E163" s="4">
        <v>150</v>
      </c>
      <c r="F163" s="4">
        <v>220</v>
      </c>
    </row>
    <row r="164" spans="1:6" ht="15.6" x14ac:dyDescent="0.25">
      <c r="A164" s="7" t="s">
        <v>9</v>
      </c>
      <c r="B164" s="4" t="s">
        <v>2995</v>
      </c>
      <c r="C164" s="4" t="s">
        <v>3008</v>
      </c>
      <c r="D164" s="4" t="s">
        <v>3009</v>
      </c>
      <c r="E164" s="4">
        <v>144</v>
      </c>
      <c r="F164" s="4">
        <v>256</v>
      </c>
    </row>
    <row r="165" spans="1:6" ht="15.6" x14ac:dyDescent="0.25">
      <c r="A165" s="7" t="s">
        <v>9</v>
      </c>
      <c r="B165" s="4" t="s">
        <v>3010</v>
      </c>
      <c r="C165" s="4" t="s">
        <v>3011</v>
      </c>
      <c r="D165" s="4" t="s">
        <v>3012</v>
      </c>
      <c r="E165" s="4">
        <v>90</v>
      </c>
      <c r="F165" s="4">
        <v>100</v>
      </c>
    </row>
    <row r="166" spans="1:6" ht="15.6" x14ac:dyDescent="0.25">
      <c r="A166" s="7" t="s">
        <v>9</v>
      </c>
      <c r="B166" s="4" t="s">
        <v>2729</v>
      </c>
      <c r="C166" s="4" t="s">
        <v>3013</v>
      </c>
      <c r="D166" s="4" t="s">
        <v>3014</v>
      </c>
      <c r="E166" s="4">
        <v>99</v>
      </c>
      <c r="F166" s="4">
        <v>3300</v>
      </c>
    </row>
    <row r="167" spans="1:6" ht="15.6" x14ac:dyDescent="0.25">
      <c r="A167" s="7" t="s">
        <v>9</v>
      </c>
      <c r="B167" s="4" t="s">
        <v>2858</v>
      </c>
      <c r="C167" s="4" t="s">
        <v>2401</v>
      </c>
      <c r="D167" s="4" t="s">
        <v>2864</v>
      </c>
      <c r="E167" s="4">
        <v>60</v>
      </c>
      <c r="F167" s="4">
        <v>388</v>
      </c>
    </row>
    <row r="168" spans="1:6" ht="15.6" x14ac:dyDescent="0.25">
      <c r="A168" s="7" t="s">
        <v>9</v>
      </c>
      <c r="B168" s="4" t="s">
        <v>2707</v>
      </c>
      <c r="C168" s="4" t="s">
        <v>3015</v>
      </c>
      <c r="D168" s="4" t="s">
        <v>3016</v>
      </c>
      <c r="E168" s="4">
        <v>59</v>
      </c>
      <c r="F168" s="4">
        <v>399</v>
      </c>
    </row>
    <row r="169" spans="1:6" ht="15.6" x14ac:dyDescent="0.25">
      <c r="A169" s="7" t="s">
        <v>9</v>
      </c>
      <c r="B169" s="4" t="s">
        <v>2995</v>
      </c>
      <c r="C169" s="4" t="s">
        <v>3017</v>
      </c>
      <c r="D169" s="4" t="s">
        <v>3018</v>
      </c>
      <c r="E169" s="4">
        <v>144</v>
      </c>
      <c r="F169" s="4">
        <v>256</v>
      </c>
    </row>
    <row r="170" spans="1:6" ht="15.6" x14ac:dyDescent="0.25">
      <c r="A170" s="7" t="s">
        <v>9</v>
      </c>
      <c r="B170" s="4" t="s">
        <v>2707</v>
      </c>
      <c r="C170" s="4" t="s">
        <v>2865</v>
      </c>
      <c r="D170" s="4" t="s">
        <v>2866</v>
      </c>
      <c r="E170" s="4">
        <v>80</v>
      </c>
      <c r="F170" s="4">
        <v>799</v>
      </c>
    </row>
    <row r="171" spans="1:6" ht="15.6" x14ac:dyDescent="0.25">
      <c r="A171" s="7" t="s">
        <v>9</v>
      </c>
      <c r="B171" s="4" t="s">
        <v>2729</v>
      </c>
      <c r="C171" s="4" t="s">
        <v>3019</v>
      </c>
      <c r="D171" s="4" t="s">
        <v>3020</v>
      </c>
      <c r="E171" s="4">
        <v>180</v>
      </c>
      <c r="F171" s="4">
        <v>750</v>
      </c>
    </row>
    <row r="172" spans="1:6" ht="15.6" x14ac:dyDescent="0.25">
      <c r="A172" s="7" t="s">
        <v>9</v>
      </c>
      <c r="B172" s="4" t="s">
        <v>2858</v>
      </c>
      <c r="C172" s="4" t="s">
        <v>2867</v>
      </c>
      <c r="D172" s="4" t="s">
        <v>2868</v>
      </c>
      <c r="E172" s="4">
        <v>80</v>
      </c>
      <c r="F172" s="4">
        <v>480</v>
      </c>
    </row>
    <row r="173" spans="1:6" ht="15.6" x14ac:dyDescent="0.25">
      <c r="A173" s="7" t="s">
        <v>9</v>
      </c>
      <c r="B173" s="4" t="s">
        <v>2853</v>
      </c>
      <c r="C173" s="4" t="s">
        <v>3021</v>
      </c>
      <c r="D173" s="4" t="s">
        <v>3022</v>
      </c>
      <c r="E173" s="4">
        <v>80</v>
      </c>
      <c r="F173" s="4">
        <v>280</v>
      </c>
    </row>
    <row r="174" spans="1:6" ht="15.6" x14ac:dyDescent="0.25">
      <c r="A174" s="7" t="s">
        <v>9</v>
      </c>
      <c r="B174" s="4" t="s">
        <v>2995</v>
      </c>
      <c r="C174" s="4" t="s">
        <v>3023</v>
      </c>
      <c r="D174" s="4" t="s">
        <v>3024</v>
      </c>
      <c r="E174" s="4">
        <v>144</v>
      </c>
      <c r="F174" s="4">
        <v>256</v>
      </c>
    </row>
    <row r="175" spans="1:6" ht="15.6" x14ac:dyDescent="0.25">
      <c r="A175" s="7" t="s">
        <v>9</v>
      </c>
      <c r="B175" s="4" t="s">
        <v>2869</v>
      </c>
      <c r="C175" s="4" t="s">
        <v>2870</v>
      </c>
      <c r="D175" s="4" t="s">
        <v>2871</v>
      </c>
      <c r="E175" s="4">
        <v>68</v>
      </c>
      <c r="F175" s="4">
        <v>128</v>
      </c>
    </row>
    <row r="176" spans="1:6" ht="15.6" x14ac:dyDescent="0.25">
      <c r="A176" s="7" t="s">
        <v>9</v>
      </c>
      <c r="B176" s="4" t="s">
        <v>2721</v>
      </c>
      <c r="C176" s="4" t="s">
        <v>3025</v>
      </c>
      <c r="D176" s="4" t="s">
        <v>3026</v>
      </c>
      <c r="E176" s="4">
        <v>99</v>
      </c>
      <c r="F176" s="4">
        <v>299</v>
      </c>
    </row>
    <row r="177" spans="1:6" ht="15.6" x14ac:dyDescent="0.25">
      <c r="A177" s="7" t="s">
        <v>9</v>
      </c>
      <c r="B177" s="4" t="s">
        <v>2729</v>
      </c>
      <c r="C177" s="4" t="s">
        <v>3027</v>
      </c>
      <c r="D177" s="4" t="s">
        <v>3028</v>
      </c>
      <c r="E177" s="4">
        <v>80</v>
      </c>
      <c r="F177" s="4">
        <v>880</v>
      </c>
    </row>
    <row r="178" spans="1:6" ht="15.6" x14ac:dyDescent="0.25">
      <c r="A178" s="7" t="s">
        <v>9</v>
      </c>
      <c r="B178" s="4" t="s">
        <v>2729</v>
      </c>
      <c r="C178" s="4" t="s">
        <v>3029</v>
      </c>
      <c r="D178" s="4" t="s">
        <v>3030</v>
      </c>
      <c r="E178" s="4">
        <v>80</v>
      </c>
      <c r="F178" s="4">
        <v>480</v>
      </c>
    </row>
    <row r="179" spans="1:6" ht="15.6" x14ac:dyDescent="0.25">
      <c r="A179" s="7" t="s">
        <v>9</v>
      </c>
      <c r="B179" s="4" t="s">
        <v>2853</v>
      </c>
      <c r="C179" s="4" t="s">
        <v>3031</v>
      </c>
      <c r="D179" s="4" t="s">
        <v>3032</v>
      </c>
      <c r="E179" s="4">
        <v>80</v>
      </c>
      <c r="F179" s="4">
        <v>280</v>
      </c>
    </row>
    <row r="180" spans="1:6" ht="15.6" x14ac:dyDescent="0.25">
      <c r="A180" s="7" t="s">
        <v>9</v>
      </c>
      <c r="B180" s="4" t="s">
        <v>2869</v>
      </c>
      <c r="C180" s="4" t="s">
        <v>2872</v>
      </c>
      <c r="D180" s="4" t="s">
        <v>2873</v>
      </c>
      <c r="E180" s="4">
        <v>68</v>
      </c>
      <c r="F180" s="4">
        <v>128</v>
      </c>
    </row>
    <row r="181" spans="1:6" ht="15.6" x14ac:dyDescent="0.25">
      <c r="A181" s="7" t="s">
        <v>9</v>
      </c>
      <c r="B181" s="4" t="s">
        <v>2861</v>
      </c>
      <c r="C181" s="4" t="s">
        <v>2874</v>
      </c>
      <c r="D181" s="4" t="s">
        <v>2875</v>
      </c>
      <c r="E181" s="4">
        <v>150</v>
      </c>
      <c r="F181" s="4">
        <v>220</v>
      </c>
    </row>
    <row r="182" spans="1:6" ht="15.6" x14ac:dyDescent="0.25">
      <c r="A182" s="7" t="s">
        <v>9</v>
      </c>
      <c r="B182" s="4" t="s">
        <v>2721</v>
      </c>
      <c r="C182" s="4" t="s">
        <v>2876</v>
      </c>
      <c r="D182" s="4" t="s">
        <v>2877</v>
      </c>
      <c r="E182" s="4">
        <v>90</v>
      </c>
      <c r="F182" s="4">
        <v>300</v>
      </c>
    </row>
    <row r="183" spans="1:6" ht="15.6" x14ac:dyDescent="0.25">
      <c r="A183" s="7" t="s">
        <v>9</v>
      </c>
      <c r="B183" s="4" t="s">
        <v>2861</v>
      </c>
      <c r="C183" s="4" t="s">
        <v>2878</v>
      </c>
      <c r="D183" s="4" t="s">
        <v>2879</v>
      </c>
      <c r="E183" s="4">
        <v>135</v>
      </c>
      <c r="F183" s="4">
        <v>220</v>
      </c>
    </row>
    <row r="184" spans="1:6" ht="15.6" x14ac:dyDescent="0.25">
      <c r="A184" s="7" t="s">
        <v>9</v>
      </c>
      <c r="B184" s="4" t="s">
        <v>2702</v>
      </c>
      <c r="C184" s="4" t="s">
        <v>3033</v>
      </c>
      <c r="D184" s="4" t="s">
        <v>3034</v>
      </c>
      <c r="E184" s="4">
        <v>80</v>
      </c>
      <c r="F184" s="4">
        <v>380</v>
      </c>
    </row>
    <row r="185" spans="1:6" ht="15.6" x14ac:dyDescent="0.25">
      <c r="A185" s="7" t="s">
        <v>9</v>
      </c>
      <c r="B185" s="4" t="s">
        <v>2716</v>
      </c>
      <c r="C185" s="4" t="s">
        <v>3035</v>
      </c>
      <c r="D185" s="4" t="s">
        <v>3036</v>
      </c>
      <c r="E185" s="4">
        <v>80</v>
      </c>
      <c r="F185" s="4">
        <v>380</v>
      </c>
    </row>
    <row r="186" spans="1:6" ht="15.6" x14ac:dyDescent="0.25">
      <c r="A186" s="7" t="s">
        <v>9</v>
      </c>
      <c r="B186" s="4" t="s">
        <v>2995</v>
      </c>
      <c r="C186" s="4" t="s">
        <v>3037</v>
      </c>
      <c r="D186" s="4" t="s">
        <v>3038</v>
      </c>
      <c r="E186" s="4">
        <v>144</v>
      </c>
      <c r="F186" s="4">
        <v>256</v>
      </c>
    </row>
    <row r="187" spans="1:6" ht="15.6" x14ac:dyDescent="0.25">
      <c r="A187" s="7" t="s">
        <v>9</v>
      </c>
      <c r="B187" s="4" t="s">
        <v>2853</v>
      </c>
      <c r="C187" s="4" t="s">
        <v>1042</v>
      </c>
      <c r="D187" s="4" t="s">
        <v>3039</v>
      </c>
      <c r="E187" s="4">
        <v>80</v>
      </c>
      <c r="F187" s="4">
        <v>380</v>
      </c>
    </row>
    <row r="188" spans="1:6" ht="15.6" x14ac:dyDescent="0.25">
      <c r="A188" s="7" t="s">
        <v>9</v>
      </c>
      <c r="B188" s="4" t="s">
        <v>2853</v>
      </c>
      <c r="C188" s="4" t="s">
        <v>2880</v>
      </c>
      <c r="D188" s="4" t="s">
        <v>2881</v>
      </c>
      <c r="E188" s="4">
        <v>80</v>
      </c>
      <c r="F188" s="4">
        <v>700</v>
      </c>
    </row>
    <row r="189" spans="1:6" ht="15.6" x14ac:dyDescent="0.25">
      <c r="A189" s="7" t="s">
        <v>9</v>
      </c>
      <c r="B189" s="4" t="s">
        <v>2853</v>
      </c>
      <c r="C189" s="4" t="s">
        <v>2882</v>
      </c>
      <c r="D189" s="4" t="s">
        <v>2883</v>
      </c>
      <c r="E189" s="4">
        <v>80</v>
      </c>
      <c r="F189" s="4">
        <v>700</v>
      </c>
    </row>
    <row r="190" spans="1:6" ht="15.6" x14ac:dyDescent="0.25">
      <c r="A190" s="7" t="s">
        <v>9</v>
      </c>
      <c r="B190" s="4" t="s">
        <v>2853</v>
      </c>
      <c r="C190" s="4" t="s">
        <v>3040</v>
      </c>
      <c r="D190" s="4" t="s">
        <v>3041</v>
      </c>
      <c r="E190" s="4">
        <v>180</v>
      </c>
      <c r="F190" s="4">
        <v>180</v>
      </c>
    </row>
    <row r="191" spans="1:6" ht="15.6" x14ac:dyDescent="0.25">
      <c r="A191" s="7" t="s">
        <v>9</v>
      </c>
      <c r="B191" s="4" t="s">
        <v>2861</v>
      </c>
      <c r="C191" s="4" t="s">
        <v>2884</v>
      </c>
      <c r="D191" s="4" t="s">
        <v>2885</v>
      </c>
      <c r="E191" s="4">
        <v>135</v>
      </c>
      <c r="F191" s="4">
        <v>220</v>
      </c>
    </row>
    <row r="192" spans="1:6" ht="15.6" x14ac:dyDescent="0.25">
      <c r="A192" s="7" t="s">
        <v>9</v>
      </c>
      <c r="B192" s="4" t="s">
        <v>2702</v>
      </c>
      <c r="C192" s="4" t="s">
        <v>2886</v>
      </c>
      <c r="D192" s="4" t="s">
        <v>2887</v>
      </c>
      <c r="E192" s="4">
        <v>80</v>
      </c>
      <c r="F192" s="4">
        <v>380</v>
      </c>
    </row>
    <row r="193" spans="1:6" ht="15.6" x14ac:dyDescent="0.25">
      <c r="A193" s="7" t="s">
        <v>9</v>
      </c>
      <c r="B193" s="4" t="s">
        <v>2858</v>
      </c>
      <c r="C193" s="4" t="s">
        <v>2888</v>
      </c>
      <c r="D193" s="4" t="s">
        <v>2889</v>
      </c>
      <c r="E193" s="4">
        <v>60</v>
      </c>
      <c r="F193" s="4">
        <v>388</v>
      </c>
    </row>
    <row r="194" spans="1:6" ht="15.6" x14ac:dyDescent="0.25">
      <c r="A194" s="7" t="s">
        <v>9</v>
      </c>
      <c r="B194" s="4" t="s">
        <v>2716</v>
      </c>
      <c r="C194" s="4" t="s">
        <v>3042</v>
      </c>
      <c r="D194" s="4" t="s">
        <v>3043</v>
      </c>
      <c r="E194" s="4"/>
      <c r="F194" s="4"/>
    </row>
    <row r="195" spans="1:6" ht="15.6" x14ac:dyDescent="0.25">
      <c r="A195" s="7" t="s">
        <v>9</v>
      </c>
      <c r="B195" s="4" t="s">
        <v>2721</v>
      </c>
      <c r="C195" s="4" t="s">
        <v>2690</v>
      </c>
      <c r="D195" s="4" t="s">
        <v>3044</v>
      </c>
      <c r="E195" s="4">
        <v>80</v>
      </c>
      <c r="F195" s="4">
        <v>280</v>
      </c>
    </row>
    <row r="196" spans="1:6" ht="15.6" x14ac:dyDescent="0.25">
      <c r="A196" s="7" t="s">
        <v>9</v>
      </c>
      <c r="B196" s="4" t="s">
        <v>2716</v>
      </c>
      <c r="C196" s="4" t="s">
        <v>3045</v>
      </c>
      <c r="D196" s="4" t="s">
        <v>3046</v>
      </c>
      <c r="E196" s="4"/>
      <c r="F196" s="4"/>
    </row>
    <row r="197" spans="1:6" ht="15.6" x14ac:dyDescent="0.25">
      <c r="A197" s="7" t="s">
        <v>9</v>
      </c>
      <c r="B197" s="4" t="s">
        <v>2716</v>
      </c>
      <c r="C197" s="4" t="s">
        <v>2890</v>
      </c>
      <c r="D197" s="4" t="s">
        <v>2891</v>
      </c>
      <c r="E197" s="4"/>
      <c r="F197" s="4"/>
    </row>
    <row r="198" spans="1:6" ht="15.6" x14ac:dyDescent="0.25">
      <c r="A198" s="7" t="s">
        <v>9</v>
      </c>
      <c r="B198" s="4" t="s">
        <v>2861</v>
      </c>
      <c r="C198" s="4" t="s">
        <v>2892</v>
      </c>
      <c r="D198" s="4" t="s">
        <v>2893</v>
      </c>
      <c r="E198" s="4">
        <v>150</v>
      </c>
      <c r="F198" s="4">
        <v>220</v>
      </c>
    </row>
    <row r="199" spans="1:6" ht="15.6" x14ac:dyDescent="0.25">
      <c r="A199" s="7" t="s">
        <v>9</v>
      </c>
      <c r="B199" s="4" t="s">
        <v>3047</v>
      </c>
      <c r="C199" s="4" t="s">
        <v>3048</v>
      </c>
      <c r="D199" s="4" t="s">
        <v>3049</v>
      </c>
      <c r="E199" s="4">
        <v>134</v>
      </c>
      <c r="F199" s="4">
        <v>355</v>
      </c>
    </row>
    <row r="200" spans="1:6" ht="15.6" x14ac:dyDescent="0.25">
      <c r="A200" s="7" t="s">
        <v>8</v>
      </c>
      <c r="B200" s="4" t="s">
        <v>2853</v>
      </c>
      <c r="C200" s="4" t="s">
        <v>3050</v>
      </c>
      <c r="D200" s="4" t="s">
        <v>3051</v>
      </c>
      <c r="E200" s="4">
        <v>280</v>
      </c>
      <c r="F200" s="4">
        <v>680</v>
      </c>
    </row>
    <row r="201" spans="1:6" ht="15.6" x14ac:dyDescent="0.25">
      <c r="A201" s="7" t="s">
        <v>8</v>
      </c>
      <c r="B201" s="4" t="s">
        <v>3052</v>
      </c>
      <c r="C201" s="4" t="s">
        <v>3053</v>
      </c>
      <c r="D201" s="4" t="s">
        <v>3054</v>
      </c>
      <c r="E201" s="4">
        <v>120</v>
      </c>
      <c r="F201" s="4">
        <v>480</v>
      </c>
    </row>
    <row r="202" spans="1:6" ht="15.6" x14ac:dyDescent="0.25">
      <c r="A202" s="7" t="s">
        <v>8</v>
      </c>
      <c r="B202" s="4" t="s">
        <v>2729</v>
      </c>
      <c r="C202" s="4" t="s">
        <v>3055</v>
      </c>
      <c r="D202" s="4" t="s">
        <v>3056</v>
      </c>
      <c r="E202" s="4">
        <v>180</v>
      </c>
      <c r="F202" s="4">
        <v>580</v>
      </c>
    </row>
    <row r="203" spans="1:6" ht="15.6" x14ac:dyDescent="0.25">
      <c r="A203" s="7" t="s">
        <v>8</v>
      </c>
      <c r="B203" s="4" t="s">
        <v>2702</v>
      </c>
      <c r="C203" s="4" t="s">
        <v>3057</v>
      </c>
      <c r="D203" s="4" t="s">
        <v>3058</v>
      </c>
      <c r="E203" s="4">
        <v>180</v>
      </c>
      <c r="F203" s="4">
        <v>680</v>
      </c>
    </row>
    <row r="204" spans="1:6" ht="15.6" x14ac:dyDescent="0.25">
      <c r="A204" s="7" t="s">
        <v>8</v>
      </c>
      <c r="B204" s="4" t="s">
        <v>2853</v>
      </c>
      <c r="C204" s="4" t="s">
        <v>3059</v>
      </c>
      <c r="D204" s="4" t="s">
        <v>3060</v>
      </c>
      <c r="E204" s="4">
        <v>100</v>
      </c>
      <c r="F204" s="4">
        <v>380</v>
      </c>
    </row>
    <row r="205" spans="1:6" ht="15.6" x14ac:dyDescent="0.25">
      <c r="A205" s="7" t="s">
        <v>8</v>
      </c>
      <c r="B205" s="4" t="s">
        <v>2953</v>
      </c>
      <c r="C205" s="4" t="s">
        <v>3061</v>
      </c>
      <c r="D205" s="4" t="s">
        <v>3062</v>
      </c>
      <c r="E205" s="4">
        <v>80</v>
      </c>
      <c r="F205" s="4">
        <v>200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8</v>
      </c>
      <c r="B2" s="4" t="s">
        <v>6319</v>
      </c>
      <c r="C2" s="4" t="s">
        <v>6320</v>
      </c>
      <c r="D2" s="4" t="s">
        <v>6321</v>
      </c>
      <c r="E2" s="4">
        <v>30</v>
      </c>
      <c r="F2" s="4">
        <v>50</v>
      </c>
    </row>
    <row r="3" spans="1:6" ht="15.6" x14ac:dyDescent="0.25">
      <c r="A3" s="7" t="s">
        <v>11</v>
      </c>
      <c r="B3" s="4" t="s">
        <v>6322</v>
      </c>
      <c r="C3" s="4" t="s">
        <v>6323</v>
      </c>
      <c r="D3" s="4" t="s">
        <v>6324</v>
      </c>
      <c r="E3" s="4">
        <v>40</v>
      </c>
      <c r="F3" s="4">
        <v>300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6325</v>
      </c>
      <c r="C2" s="4" t="s">
        <v>6326</v>
      </c>
      <c r="D2" s="4" t="s">
        <v>6327</v>
      </c>
      <c r="E2" s="4">
        <v>60</v>
      </c>
      <c r="F2" s="4">
        <v>80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6328</v>
      </c>
      <c r="C2" s="4" t="s">
        <v>6329</v>
      </c>
      <c r="D2" s="4" t="s">
        <v>6330</v>
      </c>
      <c r="E2" s="4">
        <v>280</v>
      </c>
      <c r="F2" s="4">
        <v>1680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6331</v>
      </c>
      <c r="C2" s="4" t="s">
        <v>6332</v>
      </c>
      <c r="D2" s="4" t="s">
        <v>6333</v>
      </c>
      <c r="E2" s="4">
        <v>78</v>
      </c>
      <c r="F2" s="4">
        <v>312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13</v>
      </c>
      <c r="B2" s="4" t="s">
        <v>6334</v>
      </c>
      <c r="C2" s="4" t="s">
        <v>6335</v>
      </c>
      <c r="D2" s="4" t="s">
        <v>6336</v>
      </c>
      <c r="E2" s="4">
        <v>60</v>
      </c>
      <c r="F2" s="4">
        <v>60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3</v>
      </c>
      <c r="B2" s="4" t="s">
        <v>6337</v>
      </c>
      <c r="C2" s="4" t="s">
        <v>6338</v>
      </c>
      <c r="D2" s="4" t="s">
        <v>6339</v>
      </c>
      <c r="E2" s="4">
        <v>180</v>
      </c>
      <c r="F2" s="4">
        <v>680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3063</v>
      </c>
      <c r="C2" s="4" t="s">
        <v>3064</v>
      </c>
      <c r="D2" s="4" t="s">
        <v>3065</v>
      </c>
      <c r="E2" s="4">
        <v>25</v>
      </c>
      <c r="F2" s="4">
        <v>180</v>
      </c>
    </row>
    <row r="3" spans="1:6" ht="15.6" x14ac:dyDescent="0.25">
      <c r="A3" s="7" t="s">
        <v>13</v>
      </c>
      <c r="B3" s="4" t="s">
        <v>3066</v>
      </c>
      <c r="C3" s="4" t="s">
        <v>3067</v>
      </c>
      <c r="D3" s="4" t="s">
        <v>3068</v>
      </c>
      <c r="E3" s="4">
        <v>35</v>
      </c>
      <c r="F3" s="4">
        <v>45</v>
      </c>
    </row>
    <row r="4" spans="1:6" ht="15.6" x14ac:dyDescent="0.25">
      <c r="A4" s="7" t="s">
        <v>13</v>
      </c>
      <c r="B4" s="4" t="s">
        <v>3069</v>
      </c>
      <c r="C4" s="4" t="s">
        <v>3070</v>
      </c>
      <c r="D4" s="4" t="s">
        <v>3071</v>
      </c>
      <c r="E4" s="4">
        <v>79</v>
      </c>
      <c r="F4" s="4">
        <v>150</v>
      </c>
    </row>
    <row r="5" spans="1:6" ht="15.6" x14ac:dyDescent="0.25">
      <c r="A5" s="7" t="s">
        <v>13</v>
      </c>
      <c r="B5" s="4" t="s">
        <v>3072</v>
      </c>
      <c r="C5" s="4" t="s">
        <v>3073</v>
      </c>
      <c r="D5" s="4" t="s">
        <v>3074</v>
      </c>
      <c r="E5" s="4">
        <v>55</v>
      </c>
      <c r="F5" s="4">
        <v>70</v>
      </c>
    </row>
    <row r="6" spans="1:6" ht="15.6" x14ac:dyDescent="0.25">
      <c r="A6" s="7" t="s">
        <v>13</v>
      </c>
      <c r="B6" s="4" t="s">
        <v>3075</v>
      </c>
      <c r="C6" s="4" t="s">
        <v>3075</v>
      </c>
      <c r="D6" s="4" t="s">
        <v>3076</v>
      </c>
      <c r="E6" s="4">
        <v>78</v>
      </c>
      <c r="F6" s="4">
        <v>78</v>
      </c>
    </row>
    <row r="7" spans="1:6" ht="15.6" x14ac:dyDescent="0.25">
      <c r="A7" s="7" t="s">
        <v>13</v>
      </c>
      <c r="B7" s="4" t="s">
        <v>3077</v>
      </c>
      <c r="C7" s="4" t="s">
        <v>3078</v>
      </c>
      <c r="D7" s="4" t="s">
        <v>3079</v>
      </c>
      <c r="E7" s="4">
        <v>158</v>
      </c>
      <c r="F7" s="4">
        <v>198</v>
      </c>
    </row>
    <row r="8" spans="1:6" ht="15.6" x14ac:dyDescent="0.25">
      <c r="A8" s="7" t="s">
        <v>13</v>
      </c>
      <c r="B8" s="4" t="s">
        <v>3080</v>
      </c>
      <c r="C8" s="4" t="s">
        <v>3080</v>
      </c>
      <c r="D8" s="4" t="s">
        <v>3081</v>
      </c>
      <c r="E8" s="4">
        <v>20</v>
      </c>
      <c r="F8" s="4">
        <v>25</v>
      </c>
    </row>
    <row r="9" spans="1:6" ht="15.6" x14ac:dyDescent="0.25">
      <c r="A9" s="7" t="s">
        <v>13</v>
      </c>
      <c r="B9" s="4" t="s">
        <v>3082</v>
      </c>
      <c r="C9" s="4" t="s">
        <v>3083</v>
      </c>
      <c r="D9" s="4" t="s">
        <v>3084</v>
      </c>
      <c r="E9" s="4">
        <v>1988</v>
      </c>
      <c r="F9" s="4">
        <v>6888</v>
      </c>
    </row>
    <row r="10" spans="1:6" ht="15.6" x14ac:dyDescent="0.25">
      <c r="A10" s="7" t="s">
        <v>15</v>
      </c>
      <c r="B10" s="4" t="s">
        <v>3085</v>
      </c>
      <c r="C10" s="4" t="s">
        <v>3086</v>
      </c>
      <c r="D10" s="4" t="s">
        <v>3087</v>
      </c>
      <c r="E10" s="4">
        <v>80</v>
      </c>
      <c r="F10" s="4">
        <v>380</v>
      </c>
    </row>
    <row r="11" spans="1:6" ht="15.6" x14ac:dyDescent="0.25">
      <c r="A11" s="7" t="s">
        <v>15</v>
      </c>
      <c r="B11" s="4" t="s">
        <v>3088</v>
      </c>
      <c r="C11" s="4" t="s">
        <v>3089</v>
      </c>
      <c r="D11" s="4" t="s">
        <v>3090</v>
      </c>
      <c r="E11" s="4">
        <v>120</v>
      </c>
      <c r="F11" s="4">
        <v>680</v>
      </c>
    </row>
    <row r="12" spans="1:6" ht="15.6" x14ac:dyDescent="0.25">
      <c r="A12" s="7" t="s">
        <v>15</v>
      </c>
      <c r="B12" s="4" t="s">
        <v>3091</v>
      </c>
      <c r="C12" s="4" t="s">
        <v>3092</v>
      </c>
      <c r="D12" s="4" t="s">
        <v>3093</v>
      </c>
      <c r="E12" s="4">
        <v>80</v>
      </c>
      <c r="F12" s="4">
        <v>330</v>
      </c>
    </row>
    <row r="13" spans="1:6" ht="15.6" x14ac:dyDescent="0.25">
      <c r="A13" s="7" t="s">
        <v>15</v>
      </c>
      <c r="B13" s="4" t="s">
        <v>3091</v>
      </c>
      <c r="C13" s="4" t="s">
        <v>3094</v>
      </c>
      <c r="D13" s="4" t="s">
        <v>3095</v>
      </c>
      <c r="E13" s="4">
        <v>80</v>
      </c>
      <c r="F13" s="4">
        <v>330</v>
      </c>
    </row>
    <row r="14" spans="1:6" ht="15.6" x14ac:dyDescent="0.25">
      <c r="A14" s="7" t="s">
        <v>15</v>
      </c>
      <c r="B14" s="4" t="s">
        <v>3088</v>
      </c>
      <c r="C14" s="4" t="s">
        <v>3096</v>
      </c>
      <c r="D14" s="4" t="s">
        <v>3097</v>
      </c>
      <c r="E14" s="4">
        <v>100</v>
      </c>
      <c r="F14" s="4">
        <v>280</v>
      </c>
    </row>
    <row r="15" spans="1:6" ht="15.6" x14ac:dyDescent="0.25">
      <c r="A15" s="7" t="s">
        <v>15</v>
      </c>
      <c r="B15" s="4" t="s">
        <v>3088</v>
      </c>
      <c r="C15" s="4" t="s">
        <v>1546</v>
      </c>
      <c r="D15" s="4" t="s">
        <v>3098</v>
      </c>
      <c r="E15" s="4">
        <v>100</v>
      </c>
      <c r="F15" s="4">
        <v>580</v>
      </c>
    </row>
    <row r="16" spans="1:6" ht="15.6" x14ac:dyDescent="0.25">
      <c r="A16" s="7" t="s">
        <v>15</v>
      </c>
      <c r="B16" s="4" t="s">
        <v>3091</v>
      </c>
      <c r="C16" s="4" t="s">
        <v>3099</v>
      </c>
      <c r="D16" s="4" t="s">
        <v>3100</v>
      </c>
      <c r="E16" s="4">
        <v>80</v>
      </c>
      <c r="F16" s="4">
        <v>330</v>
      </c>
    </row>
    <row r="17" spans="1:6" ht="15.6" x14ac:dyDescent="0.25">
      <c r="A17" s="7" t="s">
        <v>10</v>
      </c>
      <c r="B17" s="4" t="s">
        <v>3101</v>
      </c>
      <c r="C17" s="4" t="s">
        <v>3102</v>
      </c>
      <c r="D17" s="4" t="s">
        <v>3103</v>
      </c>
      <c r="E17" s="4">
        <v>150</v>
      </c>
      <c r="F17" s="4">
        <v>1280</v>
      </c>
    </row>
    <row r="18" spans="1:6" ht="15.6" x14ac:dyDescent="0.25">
      <c r="A18" s="7" t="s">
        <v>10</v>
      </c>
      <c r="B18" s="4" t="s">
        <v>3104</v>
      </c>
      <c r="C18" s="4" t="s">
        <v>3105</v>
      </c>
      <c r="D18" s="4" t="s">
        <v>3106</v>
      </c>
      <c r="E18" s="4">
        <v>180</v>
      </c>
      <c r="F18" s="4">
        <v>880</v>
      </c>
    </row>
    <row r="19" spans="1:6" ht="15.6" x14ac:dyDescent="0.25">
      <c r="A19" s="7" t="s">
        <v>10</v>
      </c>
      <c r="B19" s="4" t="s">
        <v>3101</v>
      </c>
      <c r="C19" s="4" t="s">
        <v>3107</v>
      </c>
      <c r="D19" s="4" t="s">
        <v>3108</v>
      </c>
      <c r="E19" s="4">
        <v>80</v>
      </c>
      <c r="F19" s="4">
        <v>680</v>
      </c>
    </row>
    <row r="20" spans="1:6" ht="15.6" x14ac:dyDescent="0.25">
      <c r="A20" s="7" t="s">
        <v>10</v>
      </c>
      <c r="B20" s="4" t="s">
        <v>3101</v>
      </c>
      <c r="C20" s="4" t="s">
        <v>3109</v>
      </c>
      <c r="D20" s="4" t="s">
        <v>3110</v>
      </c>
      <c r="E20" s="4">
        <v>180</v>
      </c>
      <c r="F20" s="4">
        <v>1080</v>
      </c>
    </row>
    <row r="21" spans="1:6" ht="15.6" x14ac:dyDescent="0.25">
      <c r="A21" s="7" t="s">
        <v>10</v>
      </c>
      <c r="B21" s="4" t="s">
        <v>3111</v>
      </c>
      <c r="C21" s="4" t="s">
        <v>3112</v>
      </c>
      <c r="D21" s="4" t="s">
        <v>3113</v>
      </c>
      <c r="E21" s="4">
        <v>80</v>
      </c>
      <c r="F21" s="4">
        <v>280</v>
      </c>
    </row>
    <row r="22" spans="1:6" ht="15.6" x14ac:dyDescent="0.25">
      <c r="A22" s="7" t="s">
        <v>10</v>
      </c>
      <c r="B22" s="4" t="s">
        <v>3082</v>
      </c>
      <c r="C22" s="4" t="s">
        <v>3114</v>
      </c>
      <c r="D22" s="4" t="s">
        <v>3115</v>
      </c>
      <c r="E22" s="4">
        <v>380</v>
      </c>
      <c r="F22" s="4">
        <v>780</v>
      </c>
    </row>
    <row r="23" spans="1:6" ht="15.6" x14ac:dyDescent="0.25">
      <c r="A23" s="7" t="s">
        <v>11</v>
      </c>
      <c r="B23" s="4" t="s">
        <v>3116</v>
      </c>
      <c r="C23" s="4" t="s">
        <v>3117</v>
      </c>
      <c r="D23" s="4" t="s">
        <v>3118</v>
      </c>
      <c r="E23" s="4">
        <v>280</v>
      </c>
      <c r="F23" s="4">
        <v>1680</v>
      </c>
    </row>
    <row r="24" spans="1:6" ht="15.6" x14ac:dyDescent="0.25">
      <c r="A24" s="7" t="s">
        <v>11</v>
      </c>
      <c r="B24" s="4" t="s">
        <v>3088</v>
      </c>
      <c r="C24" s="4" t="s">
        <v>3119</v>
      </c>
      <c r="D24" s="4" t="s">
        <v>3120</v>
      </c>
      <c r="E24" s="4">
        <v>111</v>
      </c>
      <c r="F24" s="4">
        <v>666</v>
      </c>
    </row>
    <row r="25" spans="1:6" ht="15.6" x14ac:dyDescent="0.25">
      <c r="A25" s="7" t="s">
        <v>11</v>
      </c>
      <c r="B25" s="4" t="s">
        <v>3104</v>
      </c>
      <c r="C25" s="4" t="s">
        <v>3121</v>
      </c>
      <c r="D25" s="4" t="s">
        <v>3122</v>
      </c>
      <c r="E25" s="4">
        <v>80</v>
      </c>
      <c r="F25" s="4">
        <v>480</v>
      </c>
    </row>
    <row r="26" spans="1:6" ht="15.6" x14ac:dyDescent="0.25">
      <c r="A26" s="7" t="s">
        <v>11</v>
      </c>
      <c r="B26" s="4" t="s">
        <v>3123</v>
      </c>
      <c r="C26" s="4" t="s">
        <v>3124</v>
      </c>
      <c r="D26" s="4" t="s">
        <v>3125</v>
      </c>
      <c r="E26" s="4">
        <v>30</v>
      </c>
      <c r="F26" s="4">
        <v>50</v>
      </c>
    </row>
    <row r="27" spans="1:6" ht="15.6" x14ac:dyDescent="0.25">
      <c r="A27" s="7" t="s">
        <v>11</v>
      </c>
      <c r="B27" s="4" t="s">
        <v>3126</v>
      </c>
      <c r="C27" s="4" t="s">
        <v>3127</v>
      </c>
      <c r="D27" s="4" t="s">
        <v>3128</v>
      </c>
      <c r="E27" s="4">
        <v>580</v>
      </c>
      <c r="F27" s="4">
        <v>1280</v>
      </c>
    </row>
    <row r="28" spans="1:6" ht="15.6" x14ac:dyDescent="0.25">
      <c r="A28" s="7" t="s">
        <v>11</v>
      </c>
      <c r="B28" s="4" t="s">
        <v>3088</v>
      </c>
      <c r="C28" s="4" t="s">
        <v>3129</v>
      </c>
      <c r="D28" s="4" t="s">
        <v>3130</v>
      </c>
      <c r="E28" s="4">
        <v>80</v>
      </c>
      <c r="F28" s="4">
        <v>500</v>
      </c>
    </row>
    <row r="29" spans="1:6" ht="15.6" x14ac:dyDescent="0.25">
      <c r="A29" s="7" t="s">
        <v>11</v>
      </c>
      <c r="B29" s="4" t="s">
        <v>3091</v>
      </c>
      <c r="C29" s="4" t="s">
        <v>3131</v>
      </c>
      <c r="D29" s="4" t="s">
        <v>3132</v>
      </c>
      <c r="E29" s="4"/>
      <c r="F29" s="4"/>
    </row>
    <row r="30" spans="1:6" ht="15.6" x14ac:dyDescent="0.25">
      <c r="A30" s="7" t="s">
        <v>3</v>
      </c>
      <c r="B30" s="4" t="s">
        <v>3133</v>
      </c>
      <c r="C30" s="4" t="s">
        <v>3134</v>
      </c>
      <c r="D30" s="4" t="s">
        <v>3135</v>
      </c>
      <c r="E30" s="4">
        <v>280</v>
      </c>
      <c r="F30" s="4">
        <v>1580</v>
      </c>
    </row>
    <row r="31" spans="1:6" ht="15.6" x14ac:dyDescent="0.25">
      <c r="A31" s="7" t="s">
        <v>3</v>
      </c>
      <c r="B31" s="4" t="s">
        <v>3063</v>
      </c>
      <c r="C31" s="4" t="s">
        <v>3136</v>
      </c>
      <c r="D31" s="4" t="s">
        <v>3137</v>
      </c>
      <c r="E31" s="4"/>
      <c r="F31" s="4"/>
    </row>
    <row r="32" spans="1:6" ht="15.6" x14ac:dyDescent="0.25">
      <c r="A32" s="7" t="s">
        <v>3</v>
      </c>
      <c r="B32" s="4" t="s">
        <v>3133</v>
      </c>
      <c r="C32" s="4" t="s">
        <v>3138</v>
      </c>
      <c r="D32" s="4" t="s">
        <v>3139</v>
      </c>
      <c r="E32" s="4">
        <v>380</v>
      </c>
      <c r="F32" s="4">
        <v>1580</v>
      </c>
    </row>
    <row r="33" spans="1:6" ht="15.6" x14ac:dyDescent="0.25">
      <c r="A33" s="7" t="s">
        <v>3</v>
      </c>
      <c r="B33" s="4" t="s">
        <v>3133</v>
      </c>
      <c r="C33" s="4" t="s">
        <v>3140</v>
      </c>
      <c r="D33" s="4" t="s">
        <v>3141</v>
      </c>
      <c r="E33" s="4">
        <v>380</v>
      </c>
      <c r="F33" s="4">
        <v>1280</v>
      </c>
    </row>
    <row r="34" spans="1:6" ht="15.6" x14ac:dyDescent="0.25">
      <c r="A34" s="7" t="s">
        <v>3</v>
      </c>
      <c r="B34" s="4" t="s">
        <v>3133</v>
      </c>
      <c r="C34" s="4" t="s">
        <v>3142</v>
      </c>
      <c r="D34" s="4" t="s">
        <v>3143</v>
      </c>
      <c r="E34" s="4">
        <v>380</v>
      </c>
      <c r="F34" s="4">
        <v>1680</v>
      </c>
    </row>
    <row r="35" spans="1:6" ht="15.6" x14ac:dyDescent="0.25">
      <c r="A35" s="7" t="s">
        <v>3</v>
      </c>
      <c r="B35" s="4" t="s">
        <v>3133</v>
      </c>
      <c r="C35" s="4" t="s">
        <v>3144</v>
      </c>
      <c r="D35" s="4" t="s">
        <v>3145</v>
      </c>
      <c r="E35" s="4">
        <v>380</v>
      </c>
      <c r="F35" s="4">
        <v>1580</v>
      </c>
    </row>
    <row r="36" spans="1:6" ht="15.6" x14ac:dyDescent="0.25">
      <c r="A36" s="7" t="s">
        <v>3</v>
      </c>
      <c r="B36" s="4" t="s">
        <v>3101</v>
      </c>
      <c r="C36" s="4" t="s">
        <v>3146</v>
      </c>
      <c r="D36" s="4" t="s">
        <v>3147</v>
      </c>
      <c r="E36" s="4">
        <v>388</v>
      </c>
      <c r="F36" s="4">
        <v>1088</v>
      </c>
    </row>
    <row r="37" spans="1:6" ht="15.6" x14ac:dyDescent="0.25">
      <c r="A37" s="7" t="s">
        <v>3</v>
      </c>
      <c r="B37" s="4" t="s">
        <v>3104</v>
      </c>
      <c r="C37" s="4" t="s">
        <v>3148</v>
      </c>
      <c r="D37" s="4" t="s">
        <v>3149</v>
      </c>
      <c r="E37" s="4">
        <v>100</v>
      </c>
      <c r="F37" s="4">
        <v>580</v>
      </c>
    </row>
    <row r="38" spans="1:6" ht="15.6" x14ac:dyDescent="0.25">
      <c r="A38" s="7" t="s">
        <v>3</v>
      </c>
      <c r="B38" s="4" t="s">
        <v>3150</v>
      </c>
      <c r="C38" s="4" t="s">
        <v>3151</v>
      </c>
      <c r="D38" s="4" t="s">
        <v>3152</v>
      </c>
      <c r="E38" s="4">
        <v>199</v>
      </c>
      <c r="F38" s="4">
        <v>199</v>
      </c>
    </row>
    <row r="39" spans="1:6" ht="15.6" x14ac:dyDescent="0.25">
      <c r="A39" s="7" t="s">
        <v>3</v>
      </c>
      <c r="B39" s="4" t="s">
        <v>3088</v>
      </c>
      <c r="C39" s="4" t="s">
        <v>3153</v>
      </c>
      <c r="D39" s="4" t="s">
        <v>3154</v>
      </c>
      <c r="E39" s="4">
        <v>80</v>
      </c>
      <c r="F39" s="4">
        <v>280</v>
      </c>
    </row>
    <row r="40" spans="1:6" ht="15.6" x14ac:dyDescent="0.25">
      <c r="A40" s="7" t="s">
        <v>3</v>
      </c>
      <c r="B40" s="4" t="s">
        <v>3155</v>
      </c>
      <c r="C40" s="4" t="s">
        <v>3156</v>
      </c>
      <c r="D40" s="4" t="s">
        <v>3157</v>
      </c>
      <c r="E40" s="4">
        <v>200</v>
      </c>
      <c r="F40" s="4">
        <v>320</v>
      </c>
    </row>
    <row r="41" spans="1:6" ht="15.6" x14ac:dyDescent="0.25">
      <c r="A41" s="7" t="s">
        <v>3</v>
      </c>
      <c r="B41" s="4" t="s">
        <v>3116</v>
      </c>
      <c r="C41" s="4" t="s">
        <v>3158</v>
      </c>
      <c r="D41" s="4" t="s">
        <v>3159</v>
      </c>
      <c r="E41" s="4"/>
      <c r="F41" s="4"/>
    </row>
    <row r="42" spans="1:6" ht="15.6" x14ac:dyDescent="0.25">
      <c r="A42" s="7" t="s">
        <v>3</v>
      </c>
      <c r="B42" s="4" t="s">
        <v>3091</v>
      </c>
      <c r="C42" s="4" t="s">
        <v>3160</v>
      </c>
      <c r="D42" s="4" t="s">
        <v>3161</v>
      </c>
      <c r="E42" s="4">
        <v>100</v>
      </c>
      <c r="F42" s="4">
        <v>580</v>
      </c>
    </row>
    <row r="43" spans="1:6" ht="15.6" x14ac:dyDescent="0.25">
      <c r="A43" s="7" t="s">
        <v>3</v>
      </c>
      <c r="B43" s="4" t="s">
        <v>3162</v>
      </c>
      <c r="C43" s="4" t="s">
        <v>3163</v>
      </c>
      <c r="D43" s="4" t="s">
        <v>3164</v>
      </c>
      <c r="E43" s="4">
        <v>380</v>
      </c>
      <c r="F43" s="4">
        <v>680</v>
      </c>
    </row>
    <row r="44" spans="1:6" ht="15.6" x14ac:dyDescent="0.25">
      <c r="A44" s="7" t="s">
        <v>3</v>
      </c>
      <c r="B44" s="4" t="s">
        <v>3150</v>
      </c>
      <c r="C44" s="4" t="s">
        <v>3165</v>
      </c>
      <c r="D44" s="4" t="s">
        <v>3166</v>
      </c>
      <c r="E44" s="4">
        <v>150</v>
      </c>
      <c r="F44" s="4">
        <v>220</v>
      </c>
    </row>
    <row r="45" spans="1:6" ht="15.6" x14ac:dyDescent="0.25">
      <c r="A45" s="7" t="s">
        <v>3</v>
      </c>
      <c r="B45" s="4" t="s">
        <v>3088</v>
      </c>
      <c r="C45" s="4" t="s">
        <v>3167</v>
      </c>
      <c r="D45" s="4" t="s">
        <v>3168</v>
      </c>
      <c r="E45" s="4">
        <v>80</v>
      </c>
      <c r="F45" s="4">
        <v>580</v>
      </c>
    </row>
    <row r="46" spans="1:6" ht="15.6" x14ac:dyDescent="0.25">
      <c r="A46" s="7" t="s">
        <v>14</v>
      </c>
      <c r="B46" s="4" t="s">
        <v>3101</v>
      </c>
      <c r="C46" s="4" t="s">
        <v>3169</v>
      </c>
      <c r="D46" s="4" t="s">
        <v>3170</v>
      </c>
      <c r="E46" s="4">
        <v>120</v>
      </c>
      <c r="F46" s="4">
        <v>690</v>
      </c>
    </row>
    <row r="47" spans="1:6" ht="15.6" x14ac:dyDescent="0.25">
      <c r="A47" s="7" t="s">
        <v>14</v>
      </c>
      <c r="B47" s="4" t="s">
        <v>3171</v>
      </c>
      <c r="C47" s="4" t="s">
        <v>3172</v>
      </c>
      <c r="D47" s="4" t="s">
        <v>3173</v>
      </c>
      <c r="E47" s="4">
        <v>100</v>
      </c>
      <c r="F47" s="4">
        <v>280</v>
      </c>
    </row>
    <row r="48" spans="1:6" ht="15.6" x14ac:dyDescent="0.25">
      <c r="A48" s="7" t="s">
        <v>14</v>
      </c>
      <c r="B48" s="4" t="s">
        <v>3088</v>
      </c>
      <c r="C48" s="4" t="s">
        <v>3174</v>
      </c>
      <c r="D48" s="4" t="s">
        <v>3175</v>
      </c>
      <c r="E48" s="4">
        <v>80</v>
      </c>
      <c r="F48" s="4">
        <v>480</v>
      </c>
    </row>
    <row r="49" spans="1:6" ht="15.6" x14ac:dyDescent="0.25">
      <c r="A49" s="7" t="s">
        <v>14</v>
      </c>
      <c r="B49" s="4" t="s">
        <v>3111</v>
      </c>
      <c r="C49" s="4" t="s">
        <v>3176</v>
      </c>
      <c r="D49" s="4" t="s">
        <v>3177</v>
      </c>
      <c r="E49" s="4">
        <v>80</v>
      </c>
      <c r="F49" s="4">
        <v>380</v>
      </c>
    </row>
    <row r="50" spans="1:6" ht="15.6" x14ac:dyDescent="0.25">
      <c r="A50" s="7" t="s">
        <v>14</v>
      </c>
      <c r="B50" s="4" t="s">
        <v>3101</v>
      </c>
      <c r="C50" s="4" t="s">
        <v>1716</v>
      </c>
      <c r="D50" s="4" t="s">
        <v>3178</v>
      </c>
      <c r="E50" s="4">
        <v>100</v>
      </c>
      <c r="F50" s="4">
        <v>800</v>
      </c>
    </row>
    <row r="51" spans="1:6" ht="15.6" x14ac:dyDescent="0.25">
      <c r="A51" s="7" t="s">
        <v>14</v>
      </c>
      <c r="B51" s="4" t="s">
        <v>3088</v>
      </c>
      <c r="C51" s="4" t="s">
        <v>389</v>
      </c>
      <c r="D51" s="4" t="s">
        <v>3179</v>
      </c>
      <c r="E51" s="4">
        <v>180</v>
      </c>
      <c r="F51" s="4">
        <v>980</v>
      </c>
    </row>
    <row r="52" spans="1:6" ht="15.6" x14ac:dyDescent="0.25">
      <c r="A52" s="7" t="s">
        <v>14</v>
      </c>
      <c r="B52" s="4" t="s">
        <v>3088</v>
      </c>
      <c r="C52" s="4" t="s">
        <v>3180</v>
      </c>
      <c r="D52" s="4" t="s">
        <v>3181</v>
      </c>
      <c r="E52" s="4">
        <v>80</v>
      </c>
      <c r="F52" s="4">
        <v>480</v>
      </c>
    </row>
    <row r="53" spans="1:6" ht="15.6" x14ac:dyDescent="0.25">
      <c r="A53" s="7" t="s">
        <v>14</v>
      </c>
      <c r="B53" s="4" t="s">
        <v>3088</v>
      </c>
      <c r="C53" s="4" t="s">
        <v>3182</v>
      </c>
      <c r="D53" s="4" t="s">
        <v>3183</v>
      </c>
      <c r="E53" s="4">
        <v>80</v>
      </c>
      <c r="F53" s="4">
        <v>1500</v>
      </c>
    </row>
    <row r="54" spans="1:6" ht="15.6" x14ac:dyDescent="0.25">
      <c r="A54" s="7" t="s">
        <v>14</v>
      </c>
      <c r="B54" s="4" t="s">
        <v>3091</v>
      </c>
      <c r="C54" s="4" t="s">
        <v>3184</v>
      </c>
      <c r="D54" s="4" t="s">
        <v>3185</v>
      </c>
      <c r="E54" s="4">
        <v>80</v>
      </c>
      <c r="F54" s="4">
        <v>899</v>
      </c>
    </row>
    <row r="55" spans="1:6" ht="15.6" x14ac:dyDescent="0.25">
      <c r="A55" s="7" t="s">
        <v>14</v>
      </c>
      <c r="B55" s="4" t="s">
        <v>3104</v>
      </c>
      <c r="C55" s="4" t="s">
        <v>3121</v>
      </c>
      <c r="D55" s="4" t="s">
        <v>3122</v>
      </c>
      <c r="E55" s="4">
        <v>80</v>
      </c>
      <c r="F55" s="4">
        <v>480</v>
      </c>
    </row>
    <row r="56" spans="1:6" ht="15.6" x14ac:dyDescent="0.25">
      <c r="A56" s="7" t="s">
        <v>14</v>
      </c>
      <c r="B56" s="4" t="s">
        <v>3091</v>
      </c>
      <c r="C56" s="4" t="s">
        <v>2407</v>
      </c>
      <c r="D56" s="4" t="s">
        <v>3186</v>
      </c>
      <c r="E56" s="4">
        <v>50</v>
      </c>
      <c r="F56" s="4">
        <v>260</v>
      </c>
    </row>
    <row r="57" spans="1:6" ht="15.6" x14ac:dyDescent="0.25">
      <c r="A57" s="7" t="s">
        <v>14</v>
      </c>
      <c r="B57" s="4" t="s">
        <v>3104</v>
      </c>
      <c r="C57" s="4" t="s">
        <v>3187</v>
      </c>
      <c r="D57" s="4" t="s">
        <v>3188</v>
      </c>
      <c r="E57" s="4">
        <v>100</v>
      </c>
      <c r="F57" s="4">
        <v>690</v>
      </c>
    </row>
    <row r="58" spans="1:6" ht="15.6" x14ac:dyDescent="0.25">
      <c r="A58" s="7" t="s">
        <v>14</v>
      </c>
      <c r="B58" s="4" t="s">
        <v>3075</v>
      </c>
      <c r="C58" s="4" t="s">
        <v>3075</v>
      </c>
      <c r="D58" s="4" t="s">
        <v>3076</v>
      </c>
      <c r="E58" s="4">
        <v>78</v>
      </c>
      <c r="F58" s="4">
        <v>78</v>
      </c>
    </row>
    <row r="59" spans="1:6" ht="15.6" x14ac:dyDescent="0.25">
      <c r="A59" s="7" t="s">
        <v>14</v>
      </c>
      <c r="B59" s="4" t="s">
        <v>3085</v>
      </c>
      <c r="C59" s="4" t="s">
        <v>3189</v>
      </c>
      <c r="D59" s="4" t="s">
        <v>3190</v>
      </c>
      <c r="E59" s="4">
        <v>80</v>
      </c>
      <c r="F59" s="4">
        <v>400</v>
      </c>
    </row>
    <row r="60" spans="1:6" ht="15.6" x14ac:dyDescent="0.25">
      <c r="A60" s="7" t="s">
        <v>14</v>
      </c>
      <c r="B60" s="4" t="s">
        <v>3091</v>
      </c>
      <c r="C60" s="4" t="s">
        <v>2372</v>
      </c>
      <c r="D60" s="4" t="s">
        <v>3191</v>
      </c>
      <c r="E60" s="4">
        <v>60</v>
      </c>
      <c r="F60" s="4">
        <v>400</v>
      </c>
    </row>
    <row r="61" spans="1:6" ht="15.6" x14ac:dyDescent="0.25">
      <c r="A61" s="7" t="s">
        <v>14</v>
      </c>
      <c r="B61" s="4" t="s">
        <v>3116</v>
      </c>
      <c r="C61" s="4" t="s">
        <v>3192</v>
      </c>
      <c r="D61" s="4" t="s">
        <v>3193</v>
      </c>
      <c r="E61" s="4">
        <v>100</v>
      </c>
      <c r="F61" s="4">
        <v>1500</v>
      </c>
    </row>
    <row r="62" spans="1:6" ht="15.6" x14ac:dyDescent="0.25">
      <c r="A62" s="7" t="s">
        <v>14</v>
      </c>
      <c r="B62" s="4" t="s">
        <v>3091</v>
      </c>
      <c r="C62" s="4" t="s">
        <v>3194</v>
      </c>
      <c r="D62" s="4" t="s">
        <v>3195</v>
      </c>
      <c r="E62" s="4">
        <v>100</v>
      </c>
      <c r="F62" s="4">
        <v>480</v>
      </c>
    </row>
    <row r="63" spans="1:6" ht="15.6" x14ac:dyDescent="0.25">
      <c r="A63" s="7" t="s">
        <v>14</v>
      </c>
      <c r="B63" s="4" t="s">
        <v>3091</v>
      </c>
      <c r="C63" s="4" t="s">
        <v>3196</v>
      </c>
      <c r="D63" s="4" t="s">
        <v>3197</v>
      </c>
      <c r="E63" s="4">
        <v>80</v>
      </c>
      <c r="F63" s="4">
        <v>1000</v>
      </c>
    </row>
    <row r="64" spans="1:6" ht="15.6" x14ac:dyDescent="0.25">
      <c r="A64" s="7" t="s">
        <v>14</v>
      </c>
      <c r="B64" s="4" t="s">
        <v>3091</v>
      </c>
      <c r="C64" s="4" t="s">
        <v>3198</v>
      </c>
      <c r="D64" s="4" t="s">
        <v>3199</v>
      </c>
      <c r="E64" s="4">
        <v>80</v>
      </c>
      <c r="F64" s="4">
        <v>700</v>
      </c>
    </row>
    <row r="65" spans="1:6" ht="15.6" x14ac:dyDescent="0.25">
      <c r="A65" s="7" t="s">
        <v>14</v>
      </c>
      <c r="B65" s="4" t="s">
        <v>3111</v>
      </c>
      <c r="C65" s="4" t="s">
        <v>3112</v>
      </c>
      <c r="D65" s="4" t="s">
        <v>3113</v>
      </c>
      <c r="E65" s="4">
        <v>80</v>
      </c>
      <c r="F65" s="4">
        <v>280</v>
      </c>
    </row>
    <row r="66" spans="1:6" ht="15.6" x14ac:dyDescent="0.25">
      <c r="A66" s="7" t="s">
        <v>14</v>
      </c>
      <c r="B66" s="4" t="s">
        <v>3111</v>
      </c>
      <c r="C66" s="4" t="s">
        <v>3200</v>
      </c>
      <c r="D66" s="4" t="s">
        <v>3201</v>
      </c>
      <c r="E66" s="4">
        <v>35</v>
      </c>
      <c r="F66" s="4">
        <v>80</v>
      </c>
    </row>
    <row r="67" spans="1:6" ht="15.6" x14ac:dyDescent="0.25">
      <c r="A67" s="7" t="s">
        <v>14</v>
      </c>
      <c r="B67" s="4" t="s">
        <v>3082</v>
      </c>
      <c r="C67" s="4" t="s">
        <v>3114</v>
      </c>
      <c r="D67" s="4" t="s">
        <v>3115</v>
      </c>
      <c r="E67" s="4">
        <v>380</v>
      </c>
      <c r="F67" s="4">
        <v>780</v>
      </c>
    </row>
    <row r="68" spans="1:6" ht="15.6" x14ac:dyDescent="0.25">
      <c r="A68" s="7" t="s">
        <v>14</v>
      </c>
      <c r="B68" s="4" t="s">
        <v>3091</v>
      </c>
      <c r="C68" s="4" t="s">
        <v>3202</v>
      </c>
      <c r="D68" s="4" t="s">
        <v>3203</v>
      </c>
      <c r="E68" s="4">
        <v>50</v>
      </c>
      <c r="F68" s="4">
        <v>320</v>
      </c>
    </row>
    <row r="69" spans="1:6" ht="15.6" x14ac:dyDescent="0.25">
      <c r="A69" s="7" t="s">
        <v>14</v>
      </c>
      <c r="B69" s="4" t="s">
        <v>3204</v>
      </c>
      <c r="C69" s="4" t="s">
        <v>3205</v>
      </c>
      <c r="D69" s="4" t="s">
        <v>3206</v>
      </c>
      <c r="E69" s="4">
        <v>50</v>
      </c>
      <c r="F69" s="4">
        <v>200</v>
      </c>
    </row>
    <row r="70" spans="1:6" ht="15.6" x14ac:dyDescent="0.25">
      <c r="A70" s="7" t="s">
        <v>14</v>
      </c>
      <c r="B70" s="4" t="s">
        <v>3088</v>
      </c>
      <c r="C70" s="4" t="s">
        <v>3207</v>
      </c>
      <c r="D70" s="4" t="s">
        <v>3208</v>
      </c>
      <c r="E70" s="4">
        <v>50</v>
      </c>
      <c r="F70" s="4">
        <v>300</v>
      </c>
    </row>
    <row r="71" spans="1:6" ht="15.6" x14ac:dyDescent="0.25">
      <c r="A71" s="7" t="s">
        <v>14</v>
      </c>
      <c r="B71" s="4" t="s">
        <v>3209</v>
      </c>
      <c r="C71" s="4" t="s">
        <v>3210</v>
      </c>
      <c r="D71" s="4" t="s">
        <v>3211</v>
      </c>
      <c r="E71" s="4">
        <v>80</v>
      </c>
      <c r="F71" s="4">
        <v>500</v>
      </c>
    </row>
    <row r="72" spans="1:6" ht="15.6" x14ac:dyDescent="0.25">
      <c r="A72" s="7" t="s">
        <v>14</v>
      </c>
      <c r="B72" s="4" t="s">
        <v>3212</v>
      </c>
      <c r="C72" s="4" t="s">
        <v>3213</v>
      </c>
      <c r="D72" s="4" t="s">
        <v>3214</v>
      </c>
      <c r="E72" s="4">
        <v>120</v>
      </c>
      <c r="F72" s="4">
        <v>400</v>
      </c>
    </row>
    <row r="73" spans="1:6" ht="15.6" x14ac:dyDescent="0.25">
      <c r="A73" s="7" t="s">
        <v>14</v>
      </c>
      <c r="B73" s="4" t="s">
        <v>3091</v>
      </c>
      <c r="C73" s="4" t="s">
        <v>3215</v>
      </c>
      <c r="D73" s="4" t="s">
        <v>3216</v>
      </c>
      <c r="E73" s="4">
        <v>80</v>
      </c>
      <c r="F73" s="4">
        <v>280</v>
      </c>
    </row>
    <row r="74" spans="1:6" ht="15.6" x14ac:dyDescent="0.25">
      <c r="A74" s="7" t="s">
        <v>14</v>
      </c>
      <c r="B74" s="4" t="s">
        <v>3111</v>
      </c>
      <c r="C74" s="4" t="s">
        <v>3217</v>
      </c>
      <c r="D74" s="4" t="s">
        <v>3218</v>
      </c>
      <c r="E74" s="4">
        <v>60</v>
      </c>
      <c r="F74" s="4">
        <v>300</v>
      </c>
    </row>
    <row r="75" spans="1:6" ht="15.6" x14ac:dyDescent="0.25">
      <c r="A75" s="7" t="s">
        <v>14</v>
      </c>
      <c r="B75" s="4" t="s">
        <v>3088</v>
      </c>
      <c r="C75" s="4" t="s">
        <v>3219</v>
      </c>
      <c r="D75" s="4" t="s">
        <v>3220</v>
      </c>
      <c r="E75" s="4"/>
      <c r="F75" s="4"/>
    </row>
    <row r="76" spans="1:6" ht="15.6" x14ac:dyDescent="0.25">
      <c r="A76" s="7" t="s">
        <v>14</v>
      </c>
      <c r="B76" s="4" t="s">
        <v>3091</v>
      </c>
      <c r="C76" s="4" t="s">
        <v>3131</v>
      </c>
      <c r="D76" s="4" t="s">
        <v>3132</v>
      </c>
      <c r="E76" s="4"/>
      <c r="F76" s="4"/>
    </row>
    <row r="77" spans="1:6" ht="15.6" x14ac:dyDescent="0.25">
      <c r="A77" s="7" t="s">
        <v>14</v>
      </c>
      <c r="B77" s="4" t="s">
        <v>3221</v>
      </c>
      <c r="C77" s="4" t="s">
        <v>3189</v>
      </c>
      <c r="D77" s="4" t="s">
        <v>3222</v>
      </c>
      <c r="E77" s="4"/>
      <c r="F77" s="4"/>
    </row>
    <row r="78" spans="1:6" ht="15.6" x14ac:dyDescent="0.25">
      <c r="A78" s="7" t="s">
        <v>8</v>
      </c>
      <c r="B78" s="4" t="s">
        <v>3101</v>
      </c>
      <c r="C78" s="4" t="s">
        <v>3223</v>
      </c>
      <c r="D78" s="4" t="s">
        <v>3224</v>
      </c>
      <c r="E78" s="4">
        <v>60</v>
      </c>
      <c r="F78" s="4">
        <v>480</v>
      </c>
    </row>
    <row r="79" spans="1:6" ht="15.6" x14ac:dyDescent="0.25">
      <c r="A79" s="7" t="s">
        <v>8</v>
      </c>
      <c r="B79" s="4" t="s">
        <v>3085</v>
      </c>
      <c r="C79" s="4" t="s">
        <v>3086</v>
      </c>
      <c r="D79" s="4" t="s">
        <v>3087</v>
      </c>
      <c r="E79" s="4">
        <v>80</v>
      </c>
      <c r="F79" s="4">
        <v>380</v>
      </c>
    </row>
    <row r="80" spans="1:6" ht="15.6" x14ac:dyDescent="0.25">
      <c r="A80" s="7" t="s">
        <v>8</v>
      </c>
      <c r="B80" s="4" t="s">
        <v>3088</v>
      </c>
      <c r="C80" s="4" t="s">
        <v>3225</v>
      </c>
      <c r="D80" s="4" t="s">
        <v>3226</v>
      </c>
      <c r="E80" s="4">
        <v>80</v>
      </c>
      <c r="F80" s="4">
        <v>660</v>
      </c>
    </row>
    <row r="81" spans="1:6" ht="15.6" x14ac:dyDescent="0.25">
      <c r="A81" s="7" t="s">
        <v>8</v>
      </c>
      <c r="B81" s="4" t="s">
        <v>3088</v>
      </c>
      <c r="C81" s="4" t="s">
        <v>3089</v>
      </c>
      <c r="D81" s="4" t="s">
        <v>3090</v>
      </c>
      <c r="E81" s="4">
        <v>120</v>
      </c>
      <c r="F81" s="4">
        <v>680</v>
      </c>
    </row>
    <row r="82" spans="1:6" ht="15.6" x14ac:dyDescent="0.25">
      <c r="A82" s="7" t="s">
        <v>8</v>
      </c>
      <c r="B82" s="4" t="s">
        <v>3091</v>
      </c>
      <c r="C82" s="4" t="s">
        <v>3227</v>
      </c>
      <c r="D82" s="4" t="s">
        <v>3228</v>
      </c>
      <c r="E82" s="4">
        <v>80</v>
      </c>
      <c r="F82" s="4">
        <v>330</v>
      </c>
    </row>
    <row r="83" spans="1:6" ht="15.6" x14ac:dyDescent="0.25">
      <c r="A83" s="7" t="s">
        <v>8</v>
      </c>
      <c r="B83" s="4" t="s">
        <v>3104</v>
      </c>
      <c r="C83" s="4" t="s">
        <v>3229</v>
      </c>
      <c r="D83" s="4" t="s">
        <v>3230</v>
      </c>
      <c r="E83" s="4">
        <v>80</v>
      </c>
      <c r="F83" s="4">
        <v>660</v>
      </c>
    </row>
    <row r="84" spans="1:6" ht="15.6" x14ac:dyDescent="0.25">
      <c r="A84" s="7" t="s">
        <v>8</v>
      </c>
      <c r="B84" s="4" t="s">
        <v>3091</v>
      </c>
      <c r="C84" s="4" t="s">
        <v>3092</v>
      </c>
      <c r="D84" s="4" t="s">
        <v>3093</v>
      </c>
      <c r="E84" s="4">
        <v>80</v>
      </c>
      <c r="F84" s="4">
        <v>330</v>
      </c>
    </row>
    <row r="85" spans="1:6" ht="15.6" x14ac:dyDescent="0.25">
      <c r="A85" s="7" t="s">
        <v>8</v>
      </c>
      <c r="B85" s="4" t="s">
        <v>3101</v>
      </c>
      <c r="C85" s="4" t="s">
        <v>3231</v>
      </c>
      <c r="D85" s="4" t="s">
        <v>3232</v>
      </c>
      <c r="E85" s="4">
        <v>60</v>
      </c>
      <c r="F85" s="4">
        <v>480</v>
      </c>
    </row>
    <row r="86" spans="1:6" ht="15.6" x14ac:dyDescent="0.25">
      <c r="A86" s="7" t="s">
        <v>8</v>
      </c>
      <c r="B86" s="4" t="s">
        <v>3088</v>
      </c>
      <c r="C86" s="4" t="s">
        <v>3233</v>
      </c>
      <c r="D86" s="4" t="s">
        <v>3234</v>
      </c>
      <c r="E86" s="4">
        <v>80</v>
      </c>
      <c r="F86" s="4">
        <v>480</v>
      </c>
    </row>
    <row r="87" spans="1:6" ht="15.6" x14ac:dyDescent="0.25">
      <c r="A87" s="7" t="s">
        <v>8</v>
      </c>
      <c r="B87" s="4" t="s">
        <v>3082</v>
      </c>
      <c r="C87" s="4" t="s">
        <v>3235</v>
      </c>
      <c r="D87" s="4" t="s">
        <v>3236</v>
      </c>
      <c r="E87" s="4">
        <v>180</v>
      </c>
      <c r="F87" s="4">
        <v>380</v>
      </c>
    </row>
    <row r="88" spans="1:6" ht="15.6" x14ac:dyDescent="0.25">
      <c r="A88" s="7" t="s">
        <v>8</v>
      </c>
      <c r="B88" s="4" t="s">
        <v>3091</v>
      </c>
      <c r="C88" s="4" t="s">
        <v>3094</v>
      </c>
      <c r="D88" s="4" t="s">
        <v>3095</v>
      </c>
      <c r="E88" s="4">
        <v>80</v>
      </c>
      <c r="F88" s="4">
        <v>330</v>
      </c>
    </row>
    <row r="89" spans="1:6" ht="15.6" x14ac:dyDescent="0.25">
      <c r="A89" s="7" t="s">
        <v>8</v>
      </c>
      <c r="B89" s="4" t="s">
        <v>3088</v>
      </c>
      <c r="C89" s="4" t="s">
        <v>3096</v>
      </c>
      <c r="D89" s="4" t="s">
        <v>3097</v>
      </c>
      <c r="E89" s="4">
        <v>100</v>
      </c>
      <c r="F89" s="4">
        <v>280</v>
      </c>
    </row>
    <row r="90" spans="1:6" ht="15.6" x14ac:dyDescent="0.25">
      <c r="A90" s="7" t="s">
        <v>8</v>
      </c>
      <c r="B90" s="4" t="s">
        <v>3085</v>
      </c>
      <c r="C90" s="4" t="s">
        <v>3189</v>
      </c>
      <c r="D90" s="4" t="s">
        <v>3190</v>
      </c>
      <c r="E90" s="4">
        <v>80</v>
      </c>
      <c r="F90" s="4">
        <v>400</v>
      </c>
    </row>
    <row r="91" spans="1:6" ht="15.6" x14ac:dyDescent="0.25">
      <c r="A91" s="7" t="s">
        <v>8</v>
      </c>
      <c r="B91" s="4" t="s">
        <v>3101</v>
      </c>
      <c r="C91" s="4" t="s">
        <v>330</v>
      </c>
      <c r="D91" s="4" t="s">
        <v>3237</v>
      </c>
      <c r="E91" s="4">
        <v>180</v>
      </c>
      <c r="F91" s="4">
        <v>1080</v>
      </c>
    </row>
    <row r="92" spans="1:6" ht="15.6" x14ac:dyDescent="0.25">
      <c r="A92" s="7" t="s">
        <v>8</v>
      </c>
      <c r="B92" s="4" t="s">
        <v>3101</v>
      </c>
      <c r="C92" s="4" t="s">
        <v>3238</v>
      </c>
      <c r="D92" s="4" t="s">
        <v>3239</v>
      </c>
      <c r="E92" s="4">
        <v>60</v>
      </c>
      <c r="F92" s="4">
        <v>1280</v>
      </c>
    </row>
    <row r="93" spans="1:6" ht="15.6" x14ac:dyDescent="0.25">
      <c r="A93" s="7" t="s">
        <v>8</v>
      </c>
      <c r="B93" s="4" t="s">
        <v>3101</v>
      </c>
      <c r="C93" s="4" t="s">
        <v>3240</v>
      </c>
      <c r="D93" s="4" t="s">
        <v>3241</v>
      </c>
      <c r="E93" s="4">
        <v>60</v>
      </c>
      <c r="F93" s="4">
        <v>480</v>
      </c>
    </row>
    <row r="94" spans="1:6" ht="15.6" x14ac:dyDescent="0.25">
      <c r="A94" s="7" t="s">
        <v>8</v>
      </c>
      <c r="B94" s="4" t="s">
        <v>3088</v>
      </c>
      <c r="C94" s="4" t="s">
        <v>3242</v>
      </c>
      <c r="D94" s="4" t="s">
        <v>3243</v>
      </c>
      <c r="E94" s="4">
        <v>100</v>
      </c>
      <c r="F94" s="4">
        <v>660</v>
      </c>
    </row>
    <row r="95" spans="1:6" ht="15.6" x14ac:dyDescent="0.25">
      <c r="A95" s="7" t="s">
        <v>8</v>
      </c>
      <c r="B95" s="4" t="s">
        <v>3085</v>
      </c>
      <c r="C95" s="4" t="s">
        <v>3244</v>
      </c>
      <c r="D95" s="4" t="s">
        <v>3245</v>
      </c>
      <c r="E95" s="4">
        <v>50</v>
      </c>
      <c r="F95" s="4">
        <v>180</v>
      </c>
    </row>
    <row r="96" spans="1:6" ht="15.6" x14ac:dyDescent="0.25">
      <c r="A96" s="7" t="s">
        <v>8</v>
      </c>
      <c r="B96" s="4" t="s">
        <v>3101</v>
      </c>
      <c r="C96" s="4" t="s">
        <v>3246</v>
      </c>
      <c r="D96" s="4" t="s">
        <v>3247</v>
      </c>
      <c r="E96" s="4">
        <v>80</v>
      </c>
      <c r="F96" s="4">
        <v>280</v>
      </c>
    </row>
    <row r="97" spans="1:6" ht="15.6" x14ac:dyDescent="0.25">
      <c r="A97" s="7" t="s">
        <v>8</v>
      </c>
      <c r="B97" s="4" t="s">
        <v>3204</v>
      </c>
      <c r="C97" s="4" t="s">
        <v>3248</v>
      </c>
      <c r="D97" s="4" t="s">
        <v>3249</v>
      </c>
      <c r="E97" s="4">
        <v>50</v>
      </c>
      <c r="F97" s="4">
        <v>200</v>
      </c>
    </row>
    <row r="98" spans="1:6" ht="15.6" x14ac:dyDescent="0.25">
      <c r="A98" s="7" t="s">
        <v>8</v>
      </c>
      <c r="B98" s="4" t="s">
        <v>3101</v>
      </c>
      <c r="C98" s="4" t="s">
        <v>3250</v>
      </c>
      <c r="D98" s="4" t="s">
        <v>3251</v>
      </c>
      <c r="E98" s="4">
        <v>80</v>
      </c>
      <c r="F98" s="4">
        <v>480</v>
      </c>
    </row>
    <row r="99" spans="1:6" ht="15.6" x14ac:dyDescent="0.25">
      <c r="A99" s="7" t="s">
        <v>8</v>
      </c>
      <c r="B99" s="4" t="s">
        <v>3085</v>
      </c>
      <c r="C99" s="4" t="s">
        <v>3252</v>
      </c>
      <c r="D99" s="4" t="s">
        <v>3253</v>
      </c>
      <c r="E99" s="4">
        <v>50</v>
      </c>
      <c r="F99" s="4">
        <v>180</v>
      </c>
    </row>
    <row r="100" spans="1:6" ht="15.6" x14ac:dyDescent="0.25">
      <c r="A100" s="7" t="s">
        <v>8</v>
      </c>
      <c r="B100" s="4" t="s">
        <v>3088</v>
      </c>
      <c r="C100" s="4" t="s">
        <v>3254</v>
      </c>
      <c r="D100" s="4" t="s">
        <v>3255</v>
      </c>
      <c r="E100" s="4">
        <v>50</v>
      </c>
      <c r="F100" s="4">
        <v>300</v>
      </c>
    </row>
    <row r="101" spans="1:6" ht="15.6" x14ac:dyDescent="0.25">
      <c r="A101" s="7" t="s">
        <v>8</v>
      </c>
      <c r="B101" s="4" t="s">
        <v>3085</v>
      </c>
      <c r="C101" s="4" t="s">
        <v>3256</v>
      </c>
      <c r="D101" s="4" t="s">
        <v>3257</v>
      </c>
      <c r="E101" s="4">
        <v>60</v>
      </c>
      <c r="F101" s="4">
        <v>280</v>
      </c>
    </row>
    <row r="102" spans="1:6" ht="15.6" x14ac:dyDescent="0.25">
      <c r="A102" s="7" t="s">
        <v>8</v>
      </c>
      <c r="B102" s="4" t="s">
        <v>3082</v>
      </c>
      <c r="C102" s="4" t="s">
        <v>3258</v>
      </c>
      <c r="D102" s="4" t="s">
        <v>3259</v>
      </c>
      <c r="E102" s="4">
        <v>120</v>
      </c>
      <c r="F102" s="4">
        <v>380</v>
      </c>
    </row>
    <row r="103" spans="1:6" ht="15.6" x14ac:dyDescent="0.25">
      <c r="A103" s="7" t="s">
        <v>8</v>
      </c>
      <c r="B103" s="4" t="s">
        <v>3101</v>
      </c>
      <c r="C103" s="4" t="s">
        <v>3260</v>
      </c>
      <c r="D103" s="4" t="s">
        <v>3261</v>
      </c>
      <c r="E103" s="4">
        <v>38</v>
      </c>
      <c r="F103" s="4">
        <v>280</v>
      </c>
    </row>
    <row r="104" spans="1:6" ht="15.6" x14ac:dyDescent="0.25">
      <c r="A104" s="7" t="s">
        <v>8</v>
      </c>
      <c r="B104" s="4" t="s">
        <v>3085</v>
      </c>
      <c r="C104" s="4" t="s">
        <v>3262</v>
      </c>
      <c r="D104" s="4" t="s">
        <v>3263</v>
      </c>
      <c r="E104" s="4">
        <v>60</v>
      </c>
      <c r="F104" s="4">
        <v>280</v>
      </c>
    </row>
    <row r="105" spans="1:6" ht="15.6" x14ac:dyDescent="0.25">
      <c r="A105" s="7" t="s">
        <v>8</v>
      </c>
      <c r="B105" s="4" t="s">
        <v>3088</v>
      </c>
      <c r="C105" s="4" t="s">
        <v>3264</v>
      </c>
      <c r="D105" s="4" t="s">
        <v>3265</v>
      </c>
      <c r="E105" s="4">
        <v>50</v>
      </c>
      <c r="F105" s="4">
        <v>300</v>
      </c>
    </row>
    <row r="106" spans="1:6" ht="15.6" x14ac:dyDescent="0.25">
      <c r="A106" s="7" t="s">
        <v>8</v>
      </c>
      <c r="B106" s="4" t="s">
        <v>3171</v>
      </c>
      <c r="C106" s="4" t="s">
        <v>919</v>
      </c>
      <c r="D106" s="4" t="s">
        <v>3266</v>
      </c>
      <c r="E106" s="4">
        <v>60</v>
      </c>
      <c r="F106" s="4">
        <v>180</v>
      </c>
    </row>
    <row r="107" spans="1:6" ht="15.6" x14ac:dyDescent="0.25">
      <c r="A107" s="7" t="s">
        <v>8</v>
      </c>
      <c r="B107" s="4" t="s">
        <v>3088</v>
      </c>
      <c r="C107" s="4" t="s">
        <v>3207</v>
      </c>
      <c r="D107" s="4" t="s">
        <v>3208</v>
      </c>
      <c r="E107" s="4">
        <v>50</v>
      </c>
      <c r="F107" s="4">
        <v>300</v>
      </c>
    </row>
    <row r="108" spans="1:6" ht="15.6" x14ac:dyDescent="0.25">
      <c r="A108" s="7" t="s">
        <v>8</v>
      </c>
      <c r="B108" s="4" t="s">
        <v>3088</v>
      </c>
      <c r="C108" s="4" t="s">
        <v>3267</v>
      </c>
      <c r="D108" s="4" t="s">
        <v>3268</v>
      </c>
      <c r="E108" s="4">
        <v>100</v>
      </c>
      <c r="F108" s="4">
        <v>580</v>
      </c>
    </row>
    <row r="109" spans="1:6" ht="15.6" x14ac:dyDescent="0.25">
      <c r="A109" s="7" t="s">
        <v>8</v>
      </c>
      <c r="B109" s="4" t="s">
        <v>3088</v>
      </c>
      <c r="C109" s="4" t="s">
        <v>3269</v>
      </c>
      <c r="D109" s="4" t="s">
        <v>3270</v>
      </c>
      <c r="E109" s="4">
        <v>50</v>
      </c>
      <c r="F109" s="4">
        <v>300</v>
      </c>
    </row>
    <row r="110" spans="1:6" ht="15.6" x14ac:dyDescent="0.25">
      <c r="A110" s="7" t="s">
        <v>8</v>
      </c>
      <c r="B110" s="4" t="s">
        <v>3085</v>
      </c>
      <c r="C110" s="4" t="s">
        <v>3271</v>
      </c>
      <c r="D110" s="4" t="s">
        <v>3272</v>
      </c>
      <c r="E110" s="4">
        <v>80</v>
      </c>
      <c r="F110" s="4">
        <v>580</v>
      </c>
    </row>
    <row r="111" spans="1:6" ht="15.6" x14ac:dyDescent="0.25">
      <c r="A111" s="7" t="s">
        <v>8</v>
      </c>
      <c r="B111" s="4" t="s">
        <v>3088</v>
      </c>
      <c r="C111" s="4" t="s">
        <v>3273</v>
      </c>
      <c r="D111" s="4" t="s">
        <v>3274</v>
      </c>
      <c r="E111" s="4">
        <v>80</v>
      </c>
      <c r="F111" s="4">
        <v>960</v>
      </c>
    </row>
    <row r="112" spans="1:6" ht="15.6" x14ac:dyDescent="0.25">
      <c r="A112" s="7" t="s">
        <v>8</v>
      </c>
      <c r="B112" s="4" t="s">
        <v>3275</v>
      </c>
      <c r="C112" s="4" t="s">
        <v>3276</v>
      </c>
      <c r="D112" s="4" t="s">
        <v>3277</v>
      </c>
      <c r="E112" s="4">
        <v>80</v>
      </c>
      <c r="F112" s="4">
        <v>300</v>
      </c>
    </row>
    <row r="113" spans="1:6" ht="15.6" x14ac:dyDescent="0.25">
      <c r="A113" s="7" t="s">
        <v>8</v>
      </c>
      <c r="B113" s="4" t="s">
        <v>3082</v>
      </c>
      <c r="C113" s="4" t="s">
        <v>3278</v>
      </c>
      <c r="D113" s="4" t="s">
        <v>3279</v>
      </c>
      <c r="E113" s="4">
        <v>120</v>
      </c>
      <c r="F113" s="4">
        <v>380</v>
      </c>
    </row>
    <row r="114" spans="1:6" ht="15.6" x14ac:dyDescent="0.25">
      <c r="A114" s="7" t="s">
        <v>8</v>
      </c>
      <c r="B114" s="4" t="s">
        <v>3088</v>
      </c>
      <c r="C114" s="4" t="s">
        <v>3280</v>
      </c>
      <c r="D114" s="4" t="s">
        <v>3281</v>
      </c>
      <c r="E114" s="4">
        <v>50</v>
      </c>
      <c r="F114" s="4">
        <v>300</v>
      </c>
    </row>
    <row r="115" spans="1:6" ht="15.6" x14ac:dyDescent="0.25">
      <c r="A115" s="7" t="s">
        <v>8</v>
      </c>
      <c r="B115" s="4" t="s">
        <v>3088</v>
      </c>
      <c r="C115" s="4" t="s">
        <v>1546</v>
      </c>
      <c r="D115" s="4" t="s">
        <v>3098</v>
      </c>
      <c r="E115" s="4">
        <v>100</v>
      </c>
      <c r="F115" s="4">
        <v>580</v>
      </c>
    </row>
    <row r="116" spans="1:6" ht="15.6" x14ac:dyDescent="0.25">
      <c r="A116" s="7" t="s">
        <v>8</v>
      </c>
      <c r="B116" s="4" t="s">
        <v>3104</v>
      </c>
      <c r="C116" s="4" t="s">
        <v>3282</v>
      </c>
      <c r="D116" s="4" t="s">
        <v>3283</v>
      </c>
      <c r="E116" s="4">
        <v>180</v>
      </c>
      <c r="F116" s="4">
        <v>580</v>
      </c>
    </row>
    <row r="117" spans="1:6" ht="15.6" x14ac:dyDescent="0.25">
      <c r="A117" s="7" t="s">
        <v>8</v>
      </c>
      <c r="B117" s="4" t="s">
        <v>3088</v>
      </c>
      <c r="C117" s="4" t="s">
        <v>3284</v>
      </c>
      <c r="D117" s="4" t="s">
        <v>3285</v>
      </c>
      <c r="E117" s="4">
        <v>100</v>
      </c>
      <c r="F117" s="4">
        <v>580</v>
      </c>
    </row>
    <row r="118" spans="1:6" ht="15.6" x14ac:dyDescent="0.25">
      <c r="A118" s="7" t="s">
        <v>8</v>
      </c>
      <c r="B118" s="4" t="s">
        <v>3091</v>
      </c>
      <c r="C118" s="4" t="s">
        <v>3099</v>
      </c>
      <c r="D118" s="4" t="s">
        <v>3100</v>
      </c>
      <c r="E118" s="4">
        <v>80</v>
      </c>
      <c r="F118" s="4">
        <v>330</v>
      </c>
    </row>
    <row r="119" spans="1:6" ht="15.6" x14ac:dyDescent="0.25">
      <c r="A119" s="7" t="s">
        <v>8</v>
      </c>
      <c r="B119" s="4" t="s">
        <v>3085</v>
      </c>
      <c r="C119" s="4" t="s">
        <v>3286</v>
      </c>
      <c r="D119" s="4" t="s">
        <v>3287</v>
      </c>
      <c r="E119" s="4">
        <v>80</v>
      </c>
      <c r="F119" s="4">
        <v>580</v>
      </c>
    </row>
    <row r="120" spans="1:6" ht="15.6" x14ac:dyDescent="0.25">
      <c r="A120" s="7" t="s">
        <v>8</v>
      </c>
      <c r="B120" s="4" t="s">
        <v>3275</v>
      </c>
      <c r="C120" s="4" t="s">
        <v>3288</v>
      </c>
      <c r="D120" s="4" t="s">
        <v>3289</v>
      </c>
      <c r="E120" s="4">
        <v>80</v>
      </c>
      <c r="F120" s="4">
        <v>300</v>
      </c>
    </row>
    <row r="121" spans="1:6" ht="15.6" x14ac:dyDescent="0.25">
      <c r="A121" s="7" t="s">
        <v>8</v>
      </c>
      <c r="B121" s="4" t="s">
        <v>3088</v>
      </c>
      <c r="C121" s="4" t="s">
        <v>3290</v>
      </c>
      <c r="D121" s="4" t="s">
        <v>3291</v>
      </c>
      <c r="E121" s="4">
        <v>50</v>
      </c>
      <c r="F121" s="4">
        <v>300</v>
      </c>
    </row>
    <row r="122" spans="1:6" ht="15.6" x14ac:dyDescent="0.25">
      <c r="A122" s="7" t="s">
        <v>8</v>
      </c>
      <c r="B122" s="4" t="s">
        <v>3101</v>
      </c>
      <c r="C122" s="4" t="s">
        <v>3292</v>
      </c>
      <c r="D122" s="4" t="s">
        <v>3293</v>
      </c>
      <c r="E122" s="4">
        <v>80</v>
      </c>
      <c r="F122" s="4">
        <v>480</v>
      </c>
    </row>
    <row r="123" spans="1:6" ht="15.6" x14ac:dyDescent="0.25">
      <c r="A123" s="7" t="s">
        <v>8</v>
      </c>
      <c r="B123" s="4" t="s">
        <v>3221</v>
      </c>
      <c r="C123" s="4" t="s">
        <v>3189</v>
      </c>
      <c r="D123" s="4" t="s">
        <v>3222</v>
      </c>
      <c r="E123" s="4"/>
      <c r="F123" s="4"/>
    </row>
    <row r="124" spans="1:6" ht="15.6" x14ac:dyDescent="0.25">
      <c r="A124" s="7" t="s">
        <v>9</v>
      </c>
      <c r="B124" s="4" t="s">
        <v>3294</v>
      </c>
      <c r="C124" s="4" t="s">
        <v>1006</v>
      </c>
      <c r="D124" s="4" t="s">
        <v>3295</v>
      </c>
      <c r="E124" s="4">
        <v>100</v>
      </c>
      <c r="F124" s="4">
        <v>380</v>
      </c>
    </row>
    <row r="125" spans="1:6" ht="15.6" x14ac:dyDescent="0.25">
      <c r="A125" s="7" t="s">
        <v>9</v>
      </c>
      <c r="B125" s="4" t="s">
        <v>3104</v>
      </c>
      <c r="C125" s="4" t="s">
        <v>3296</v>
      </c>
      <c r="D125" s="4" t="s">
        <v>3297</v>
      </c>
      <c r="E125" s="4">
        <v>180</v>
      </c>
      <c r="F125" s="4">
        <v>600</v>
      </c>
    </row>
    <row r="126" spans="1:6" ht="15.6" x14ac:dyDescent="0.25">
      <c r="A126" s="7" t="s">
        <v>9</v>
      </c>
      <c r="B126" s="4" t="s">
        <v>3275</v>
      </c>
      <c r="C126" s="4" t="s">
        <v>3298</v>
      </c>
      <c r="D126" s="4" t="s">
        <v>3299</v>
      </c>
      <c r="E126" s="4">
        <v>100</v>
      </c>
      <c r="F126" s="4">
        <v>1044</v>
      </c>
    </row>
    <row r="127" spans="1:6" ht="15.6" x14ac:dyDescent="0.25">
      <c r="A127" s="7" t="s">
        <v>9</v>
      </c>
      <c r="B127" s="4" t="s">
        <v>3101</v>
      </c>
      <c r="C127" s="4" t="s">
        <v>3300</v>
      </c>
      <c r="D127" s="4" t="s">
        <v>3301</v>
      </c>
      <c r="E127" s="4">
        <v>80</v>
      </c>
      <c r="F127" s="4">
        <v>1080</v>
      </c>
    </row>
    <row r="128" spans="1:6" ht="15.6" x14ac:dyDescent="0.25">
      <c r="A128" s="7" t="s">
        <v>9</v>
      </c>
      <c r="B128" s="4" t="s">
        <v>3101</v>
      </c>
      <c r="C128" s="4" t="s">
        <v>3169</v>
      </c>
      <c r="D128" s="4" t="s">
        <v>3170</v>
      </c>
      <c r="E128" s="4">
        <v>120</v>
      </c>
      <c r="F128" s="4">
        <v>690</v>
      </c>
    </row>
    <row r="129" spans="1:6" ht="15.6" x14ac:dyDescent="0.25">
      <c r="A129" s="7" t="s">
        <v>9</v>
      </c>
      <c r="B129" s="4" t="s">
        <v>3101</v>
      </c>
      <c r="C129" s="4" t="s">
        <v>3302</v>
      </c>
      <c r="D129" s="4" t="s">
        <v>3303</v>
      </c>
      <c r="E129" s="4">
        <v>180</v>
      </c>
      <c r="F129" s="4">
        <v>1080</v>
      </c>
    </row>
    <row r="130" spans="1:6" ht="15.6" x14ac:dyDescent="0.25">
      <c r="A130" s="7" t="s">
        <v>9</v>
      </c>
      <c r="B130" s="4" t="s">
        <v>3101</v>
      </c>
      <c r="C130" s="4" t="s">
        <v>3304</v>
      </c>
      <c r="D130" s="4" t="s">
        <v>3305</v>
      </c>
      <c r="E130" s="4">
        <v>180</v>
      </c>
      <c r="F130" s="4">
        <v>1500</v>
      </c>
    </row>
    <row r="131" spans="1:6" ht="15.6" x14ac:dyDescent="0.25">
      <c r="A131" s="7" t="s">
        <v>9</v>
      </c>
      <c r="B131" s="4" t="s">
        <v>3088</v>
      </c>
      <c r="C131" s="4" t="s">
        <v>3306</v>
      </c>
      <c r="D131" s="4" t="s">
        <v>3307</v>
      </c>
      <c r="E131" s="4">
        <v>180</v>
      </c>
      <c r="F131" s="4">
        <v>960</v>
      </c>
    </row>
    <row r="132" spans="1:6" ht="15.6" x14ac:dyDescent="0.25">
      <c r="A132" s="7" t="s">
        <v>9</v>
      </c>
      <c r="B132" s="4" t="s">
        <v>3294</v>
      </c>
      <c r="C132" s="4" t="s">
        <v>3308</v>
      </c>
      <c r="D132" s="4" t="s">
        <v>3309</v>
      </c>
      <c r="E132" s="4">
        <v>100</v>
      </c>
      <c r="F132" s="4">
        <v>380</v>
      </c>
    </row>
    <row r="133" spans="1:6" ht="15.6" x14ac:dyDescent="0.25">
      <c r="A133" s="7" t="s">
        <v>9</v>
      </c>
      <c r="B133" s="4" t="s">
        <v>3171</v>
      </c>
      <c r="C133" s="4" t="s">
        <v>3172</v>
      </c>
      <c r="D133" s="4" t="s">
        <v>3173</v>
      </c>
      <c r="E133" s="4">
        <v>100</v>
      </c>
      <c r="F133" s="4">
        <v>280</v>
      </c>
    </row>
    <row r="134" spans="1:6" ht="15.6" x14ac:dyDescent="0.25">
      <c r="A134" s="7" t="s">
        <v>9</v>
      </c>
      <c r="B134" s="4" t="s">
        <v>3294</v>
      </c>
      <c r="C134" s="4" t="s">
        <v>508</v>
      </c>
      <c r="D134" s="4" t="s">
        <v>3310</v>
      </c>
      <c r="E134" s="4">
        <v>100</v>
      </c>
      <c r="F134" s="4">
        <v>380</v>
      </c>
    </row>
    <row r="135" spans="1:6" ht="15.6" x14ac:dyDescent="0.25">
      <c r="A135" s="7" t="s">
        <v>9</v>
      </c>
      <c r="B135" s="4" t="s">
        <v>3088</v>
      </c>
      <c r="C135" s="4" t="s">
        <v>3174</v>
      </c>
      <c r="D135" s="4" t="s">
        <v>3175</v>
      </c>
      <c r="E135" s="4">
        <v>80</v>
      </c>
      <c r="F135" s="4">
        <v>480</v>
      </c>
    </row>
    <row r="136" spans="1:6" ht="15.6" x14ac:dyDescent="0.25">
      <c r="A136" s="7" t="s">
        <v>9</v>
      </c>
      <c r="B136" s="4" t="s">
        <v>3101</v>
      </c>
      <c r="C136" s="4" t="s">
        <v>3311</v>
      </c>
      <c r="D136" s="4" t="s">
        <v>3312</v>
      </c>
      <c r="E136" s="4">
        <v>60</v>
      </c>
      <c r="F136" s="4">
        <v>480</v>
      </c>
    </row>
    <row r="137" spans="1:6" ht="15.6" x14ac:dyDescent="0.25">
      <c r="A137" s="7" t="s">
        <v>9</v>
      </c>
      <c r="B137" s="4" t="s">
        <v>3111</v>
      </c>
      <c r="C137" s="4" t="s">
        <v>3176</v>
      </c>
      <c r="D137" s="4" t="s">
        <v>3177</v>
      </c>
      <c r="E137" s="4">
        <v>80</v>
      </c>
      <c r="F137" s="4">
        <v>380</v>
      </c>
    </row>
    <row r="138" spans="1:6" ht="15.6" x14ac:dyDescent="0.25">
      <c r="A138" s="7" t="s">
        <v>9</v>
      </c>
      <c r="B138" s="4" t="s">
        <v>3101</v>
      </c>
      <c r="C138" s="4" t="s">
        <v>1876</v>
      </c>
      <c r="D138" s="4" t="s">
        <v>3313</v>
      </c>
      <c r="E138" s="4">
        <v>100</v>
      </c>
      <c r="F138" s="4">
        <v>480</v>
      </c>
    </row>
    <row r="139" spans="1:6" ht="15.6" x14ac:dyDescent="0.25">
      <c r="A139" s="7" t="s">
        <v>9</v>
      </c>
      <c r="B139" s="4" t="s">
        <v>3088</v>
      </c>
      <c r="C139" s="4" t="s">
        <v>3314</v>
      </c>
      <c r="D139" s="4" t="s">
        <v>3315</v>
      </c>
      <c r="E139" s="4">
        <v>180</v>
      </c>
      <c r="F139" s="4">
        <v>880</v>
      </c>
    </row>
    <row r="140" spans="1:6" ht="15.6" x14ac:dyDescent="0.25">
      <c r="A140" s="7" t="s">
        <v>9</v>
      </c>
      <c r="B140" s="4" t="s">
        <v>3101</v>
      </c>
      <c r="C140" s="4" t="s">
        <v>1716</v>
      </c>
      <c r="D140" s="4" t="s">
        <v>3178</v>
      </c>
      <c r="E140" s="4">
        <v>100</v>
      </c>
      <c r="F140" s="4">
        <v>800</v>
      </c>
    </row>
    <row r="141" spans="1:6" ht="15.6" x14ac:dyDescent="0.25">
      <c r="A141" s="7" t="s">
        <v>9</v>
      </c>
      <c r="B141" s="4" t="s">
        <v>3204</v>
      </c>
      <c r="C141" s="4" t="s">
        <v>3316</v>
      </c>
      <c r="D141" s="4" t="s">
        <v>3317</v>
      </c>
      <c r="E141" s="4">
        <v>80</v>
      </c>
      <c r="F141" s="4">
        <v>600</v>
      </c>
    </row>
    <row r="142" spans="1:6" ht="15.6" x14ac:dyDescent="0.25">
      <c r="A142" s="7" t="s">
        <v>9</v>
      </c>
      <c r="B142" s="4" t="s">
        <v>3088</v>
      </c>
      <c r="C142" s="4" t="s">
        <v>389</v>
      </c>
      <c r="D142" s="4" t="s">
        <v>3179</v>
      </c>
      <c r="E142" s="4">
        <v>180</v>
      </c>
      <c r="F142" s="4">
        <v>980</v>
      </c>
    </row>
    <row r="143" spans="1:6" ht="15.6" x14ac:dyDescent="0.25">
      <c r="A143" s="7" t="s">
        <v>9</v>
      </c>
      <c r="B143" s="4" t="s">
        <v>3088</v>
      </c>
      <c r="C143" s="4" t="s">
        <v>3180</v>
      </c>
      <c r="D143" s="4" t="s">
        <v>3181</v>
      </c>
      <c r="E143" s="4">
        <v>80</v>
      </c>
      <c r="F143" s="4">
        <v>480</v>
      </c>
    </row>
    <row r="144" spans="1:6" ht="15.6" x14ac:dyDescent="0.25">
      <c r="A144" s="7" t="s">
        <v>9</v>
      </c>
      <c r="B144" s="4" t="s">
        <v>3082</v>
      </c>
      <c r="C144" s="4" t="s">
        <v>3318</v>
      </c>
      <c r="D144" s="4" t="s">
        <v>3319</v>
      </c>
      <c r="E144" s="4">
        <v>120</v>
      </c>
      <c r="F144" s="4">
        <v>580</v>
      </c>
    </row>
    <row r="145" spans="1:6" ht="15.6" x14ac:dyDescent="0.25">
      <c r="A145" s="7" t="s">
        <v>9</v>
      </c>
      <c r="B145" s="4" t="s">
        <v>3294</v>
      </c>
      <c r="C145" s="4" t="s">
        <v>3320</v>
      </c>
      <c r="D145" s="4" t="s">
        <v>3321</v>
      </c>
      <c r="E145" s="4">
        <v>100</v>
      </c>
      <c r="F145" s="4">
        <v>380</v>
      </c>
    </row>
    <row r="146" spans="1:6" ht="15.6" x14ac:dyDescent="0.25">
      <c r="A146" s="7" t="s">
        <v>9</v>
      </c>
      <c r="B146" s="4" t="s">
        <v>3088</v>
      </c>
      <c r="C146" s="4" t="s">
        <v>3182</v>
      </c>
      <c r="D146" s="4" t="s">
        <v>3183</v>
      </c>
      <c r="E146" s="4">
        <v>80</v>
      </c>
      <c r="F146" s="4">
        <v>1500</v>
      </c>
    </row>
    <row r="147" spans="1:6" ht="15.6" x14ac:dyDescent="0.25">
      <c r="A147" s="7" t="s">
        <v>9</v>
      </c>
      <c r="B147" s="4" t="s">
        <v>3091</v>
      </c>
      <c r="C147" s="4" t="s">
        <v>3184</v>
      </c>
      <c r="D147" s="4" t="s">
        <v>3185</v>
      </c>
      <c r="E147" s="4">
        <v>80</v>
      </c>
      <c r="F147" s="4">
        <v>899</v>
      </c>
    </row>
    <row r="148" spans="1:6" ht="15.6" x14ac:dyDescent="0.25">
      <c r="A148" s="7" t="s">
        <v>9</v>
      </c>
      <c r="B148" s="4" t="s">
        <v>3104</v>
      </c>
      <c r="C148" s="4" t="s">
        <v>3322</v>
      </c>
      <c r="D148" s="4" t="s">
        <v>3323</v>
      </c>
      <c r="E148" s="4">
        <v>120</v>
      </c>
      <c r="F148" s="4">
        <v>380</v>
      </c>
    </row>
    <row r="149" spans="1:6" ht="15.6" x14ac:dyDescent="0.25">
      <c r="A149" s="7" t="s">
        <v>9</v>
      </c>
      <c r="B149" s="4" t="s">
        <v>3091</v>
      </c>
      <c r="C149" s="4" t="s">
        <v>3324</v>
      </c>
      <c r="D149" s="4" t="s">
        <v>3325</v>
      </c>
      <c r="E149" s="4">
        <v>120</v>
      </c>
      <c r="F149" s="4">
        <v>380</v>
      </c>
    </row>
    <row r="150" spans="1:6" ht="15.6" x14ac:dyDescent="0.25">
      <c r="A150" s="7" t="s">
        <v>9</v>
      </c>
      <c r="B150" s="4" t="s">
        <v>3091</v>
      </c>
      <c r="C150" s="4" t="s">
        <v>2407</v>
      </c>
      <c r="D150" s="4" t="s">
        <v>3186</v>
      </c>
      <c r="E150" s="4">
        <v>50</v>
      </c>
      <c r="F150" s="4">
        <v>260</v>
      </c>
    </row>
    <row r="151" spans="1:6" ht="15.6" x14ac:dyDescent="0.25">
      <c r="A151" s="7" t="s">
        <v>9</v>
      </c>
      <c r="B151" s="4" t="s">
        <v>3104</v>
      </c>
      <c r="C151" s="4" t="s">
        <v>3326</v>
      </c>
      <c r="D151" s="4" t="s">
        <v>3327</v>
      </c>
      <c r="E151" s="4">
        <v>120</v>
      </c>
      <c r="F151" s="4">
        <v>999</v>
      </c>
    </row>
    <row r="152" spans="1:6" ht="15.6" x14ac:dyDescent="0.25">
      <c r="A152" s="7" t="s">
        <v>9</v>
      </c>
      <c r="B152" s="4" t="s">
        <v>3104</v>
      </c>
      <c r="C152" s="4" t="s">
        <v>3187</v>
      </c>
      <c r="D152" s="4" t="s">
        <v>3188</v>
      </c>
      <c r="E152" s="4">
        <v>100</v>
      </c>
      <c r="F152" s="4">
        <v>690</v>
      </c>
    </row>
    <row r="153" spans="1:6" ht="15.6" x14ac:dyDescent="0.25">
      <c r="A153" s="7" t="s">
        <v>9</v>
      </c>
      <c r="B153" s="4" t="s">
        <v>3091</v>
      </c>
      <c r="C153" s="4" t="s">
        <v>3328</v>
      </c>
      <c r="D153" s="4" t="s">
        <v>3329</v>
      </c>
      <c r="E153" s="4">
        <v>100</v>
      </c>
      <c r="F153" s="4">
        <v>1044</v>
      </c>
    </row>
    <row r="154" spans="1:6" ht="15.6" x14ac:dyDescent="0.25">
      <c r="A154" s="7" t="s">
        <v>9</v>
      </c>
      <c r="B154" s="4" t="s">
        <v>3091</v>
      </c>
      <c r="C154" s="4" t="s">
        <v>2372</v>
      </c>
      <c r="D154" s="4" t="s">
        <v>3191</v>
      </c>
      <c r="E154" s="4">
        <v>60</v>
      </c>
      <c r="F154" s="4">
        <v>400</v>
      </c>
    </row>
    <row r="155" spans="1:6" ht="15.6" x14ac:dyDescent="0.25">
      <c r="A155" s="7" t="s">
        <v>9</v>
      </c>
      <c r="B155" s="4" t="s">
        <v>3116</v>
      </c>
      <c r="C155" s="4" t="s">
        <v>3192</v>
      </c>
      <c r="D155" s="4" t="s">
        <v>3193</v>
      </c>
      <c r="E155" s="4">
        <v>100</v>
      </c>
      <c r="F155" s="4">
        <v>1500</v>
      </c>
    </row>
    <row r="156" spans="1:6" ht="15.6" x14ac:dyDescent="0.25">
      <c r="A156" s="7" t="s">
        <v>9</v>
      </c>
      <c r="B156" s="4" t="s">
        <v>3091</v>
      </c>
      <c r="C156" s="4" t="s">
        <v>3194</v>
      </c>
      <c r="D156" s="4" t="s">
        <v>3195</v>
      </c>
      <c r="E156" s="4">
        <v>100</v>
      </c>
      <c r="F156" s="4">
        <v>480</v>
      </c>
    </row>
    <row r="157" spans="1:6" ht="15.6" x14ac:dyDescent="0.25">
      <c r="A157" s="7" t="s">
        <v>9</v>
      </c>
      <c r="B157" s="4" t="s">
        <v>3091</v>
      </c>
      <c r="C157" s="4" t="s">
        <v>3196</v>
      </c>
      <c r="D157" s="4" t="s">
        <v>3197</v>
      </c>
      <c r="E157" s="4">
        <v>80</v>
      </c>
      <c r="F157" s="4">
        <v>1000</v>
      </c>
    </row>
    <row r="158" spans="1:6" ht="15.6" x14ac:dyDescent="0.25">
      <c r="A158" s="7" t="s">
        <v>9</v>
      </c>
      <c r="B158" s="4" t="s">
        <v>3091</v>
      </c>
      <c r="C158" s="4" t="s">
        <v>3198</v>
      </c>
      <c r="D158" s="4" t="s">
        <v>3199</v>
      </c>
      <c r="E158" s="4">
        <v>80</v>
      </c>
      <c r="F158" s="4">
        <v>700</v>
      </c>
    </row>
    <row r="159" spans="1:6" ht="15.6" x14ac:dyDescent="0.25">
      <c r="A159" s="7" t="s">
        <v>9</v>
      </c>
      <c r="B159" s="4" t="s">
        <v>3091</v>
      </c>
      <c r="C159" s="4" t="s">
        <v>3330</v>
      </c>
      <c r="D159" s="4" t="s">
        <v>3331</v>
      </c>
      <c r="E159" s="4">
        <v>100</v>
      </c>
      <c r="F159" s="4">
        <v>800</v>
      </c>
    </row>
    <row r="160" spans="1:6" ht="15.6" x14ac:dyDescent="0.25">
      <c r="A160" s="7" t="s">
        <v>9</v>
      </c>
      <c r="B160" s="4" t="s">
        <v>3111</v>
      </c>
      <c r="C160" s="4" t="s">
        <v>3200</v>
      </c>
      <c r="D160" s="4" t="s">
        <v>3201</v>
      </c>
      <c r="E160" s="4">
        <v>35</v>
      </c>
      <c r="F160" s="4">
        <v>80</v>
      </c>
    </row>
    <row r="161" spans="1:6" ht="15.6" x14ac:dyDescent="0.25">
      <c r="A161" s="7" t="s">
        <v>9</v>
      </c>
      <c r="B161" s="4" t="s">
        <v>3091</v>
      </c>
      <c r="C161" s="4" t="s">
        <v>3332</v>
      </c>
      <c r="D161" s="4" t="s">
        <v>3333</v>
      </c>
      <c r="E161" s="4">
        <v>80</v>
      </c>
      <c r="F161" s="4">
        <v>280</v>
      </c>
    </row>
    <row r="162" spans="1:6" ht="15.6" x14ac:dyDescent="0.25">
      <c r="A162" s="7" t="s">
        <v>9</v>
      </c>
      <c r="B162" s="4" t="s">
        <v>3334</v>
      </c>
      <c r="C162" s="4" t="s">
        <v>3335</v>
      </c>
      <c r="D162" s="4" t="s">
        <v>3336</v>
      </c>
      <c r="E162" s="4">
        <v>120</v>
      </c>
      <c r="F162" s="4">
        <v>360</v>
      </c>
    </row>
    <row r="163" spans="1:6" ht="15.6" x14ac:dyDescent="0.25">
      <c r="A163" s="7" t="s">
        <v>9</v>
      </c>
      <c r="B163" s="4" t="s">
        <v>3091</v>
      </c>
      <c r="C163" s="4" t="s">
        <v>3337</v>
      </c>
      <c r="D163" s="4" t="s">
        <v>3338</v>
      </c>
      <c r="E163" s="4">
        <v>80</v>
      </c>
      <c r="F163" s="4">
        <v>300</v>
      </c>
    </row>
    <row r="164" spans="1:6" ht="15.6" x14ac:dyDescent="0.25">
      <c r="A164" s="7" t="s">
        <v>9</v>
      </c>
      <c r="B164" s="4" t="s">
        <v>3088</v>
      </c>
      <c r="C164" s="4" t="s">
        <v>3339</v>
      </c>
      <c r="D164" s="4" t="s">
        <v>3340</v>
      </c>
      <c r="E164" s="4">
        <v>50</v>
      </c>
      <c r="F164" s="4">
        <v>300</v>
      </c>
    </row>
    <row r="165" spans="1:6" ht="15.6" x14ac:dyDescent="0.25">
      <c r="A165" s="7" t="s">
        <v>9</v>
      </c>
      <c r="B165" s="4" t="s">
        <v>3091</v>
      </c>
      <c r="C165" s="4" t="s">
        <v>3202</v>
      </c>
      <c r="D165" s="4" t="s">
        <v>3203</v>
      </c>
      <c r="E165" s="4">
        <v>50</v>
      </c>
      <c r="F165" s="4">
        <v>320</v>
      </c>
    </row>
    <row r="166" spans="1:6" ht="15.6" x14ac:dyDescent="0.25">
      <c r="A166" s="7" t="s">
        <v>9</v>
      </c>
      <c r="B166" s="4" t="s">
        <v>3204</v>
      </c>
      <c r="C166" s="4" t="s">
        <v>3205</v>
      </c>
      <c r="D166" s="4" t="s">
        <v>3206</v>
      </c>
      <c r="E166" s="4">
        <v>50</v>
      </c>
      <c r="F166" s="4">
        <v>200</v>
      </c>
    </row>
    <row r="167" spans="1:6" ht="15.6" x14ac:dyDescent="0.25">
      <c r="A167" s="7" t="s">
        <v>9</v>
      </c>
      <c r="B167" s="4" t="s">
        <v>3209</v>
      </c>
      <c r="C167" s="4" t="s">
        <v>3210</v>
      </c>
      <c r="D167" s="4" t="s">
        <v>3211</v>
      </c>
      <c r="E167" s="4">
        <v>80</v>
      </c>
      <c r="F167" s="4">
        <v>500</v>
      </c>
    </row>
    <row r="168" spans="1:6" ht="15.6" x14ac:dyDescent="0.25">
      <c r="A168" s="7" t="s">
        <v>9</v>
      </c>
      <c r="B168" s="4" t="s">
        <v>3212</v>
      </c>
      <c r="C168" s="4" t="s">
        <v>3213</v>
      </c>
      <c r="D168" s="4" t="s">
        <v>3214</v>
      </c>
      <c r="E168" s="4">
        <v>120</v>
      </c>
      <c r="F168" s="4">
        <v>400</v>
      </c>
    </row>
    <row r="169" spans="1:6" ht="15.6" x14ac:dyDescent="0.25">
      <c r="A169" s="7" t="s">
        <v>9</v>
      </c>
      <c r="B169" s="4" t="s">
        <v>3091</v>
      </c>
      <c r="C169" s="4" t="s">
        <v>3215</v>
      </c>
      <c r="D169" s="4" t="s">
        <v>3216</v>
      </c>
      <c r="E169" s="4">
        <v>80</v>
      </c>
      <c r="F169" s="4">
        <v>280</v>
      </c>
    </row>
    <row r="170" spans="1:6" ht="15.6" x14ac:dyDescent="0.25">
      <c r="A170" s="7" t="s">
        <v>9</v>
      </c>
      <c r="B170" s="4" t="s">
        <v>3082</v>
      </c>
      <c r="C170" s="4" t="s">
        <v>3341</v>
      </c>
      <c r="D170" s="4" t="s">
        <v>3342</v>
      </c>
      <c r="E170" s="4">
        <v>120</v>
      </c>
      <c r="F170" s="4">
        <v>580</v>
      </c>
    </row>
    <row r="171" spans="1:6" ht="15.6" x14ac:dyDescent="0.25">
      <c r="A171" s="7" t="s">
        <v>9</v>
      </c>
      <c r="B171" s="4" t="s">
        <v>3111</v>
      </c>
      <c r="C171" s="4" t="s">
        <v>3217</v>
      </c>
      <c r="D171" s="4" t="s">
        <v>3218</v>
      </c>
      <c r="E171" s="4">
        <v>60</v>
      </c>
      <c r="F171" s="4">
        <v>300</v>
      </c>
    </row>
    <row r="172" spans="1:6" ht="15.6" x14ac:dyDescent="0.25">
      <c r="A172" s="7" t="s">
        <v>9</v>
      </c>
      <c r="B172" s="4" t="s">
        <v>3091</v>
      </c>
      <c r="C172" s="4" t="s">
        <v>3343</v>
      </c>
      <c r="D172" s="4" t="s">
        <v>3344</v>
      </c>
      <c r="E172" s="4">
        <v>120</v>
      </c>
      <c r="F172" s="4">
        <v>280</v>
      </c>
    </row>
    <row r="173" spans="1:6" ht="15.6" x14ac:dyDescent="0.25">
      <c r="A173" s="7" t="s">
        <v>9</v>
      </c>
      <c r="B173" s="4" t="s">
        <v>3088</v>
      </c>
      <c r="C173" s="4" t="s">
        <v>3219</v>
      </c>
      <c r="D173" s="4" t="s">
        <v>3220</v>
      </c>
      <c r="E173" s="4"/>
      <c r="F173" s="4"/>
    </row>
    <row r="174" spans="1:6" ht="15.6" x14ac:dyDescent="0.25">
      <c r="A174" s="7" t="s">
        <v>9</v>
      </c>
      <c r="B174" s="4" t="s">
        <v>3091</v>
      </c>
      <c r="C174" s="4" t="s">
        <v>3345</v>
      </c>
      <c r="D174" s="4" t="s">
        <v>3346</v>
      </c>
      <c r="E174" s="4">
        <v>120</v>
      </c>
      <c r="F174" s="4">
        <v>280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10</v>
      </c>
      <c r="B2" s="4" t="s">
        <v>3347</v>
      </c>
      <c r="C2" s="4" t="s">
        <v>3348</v>
      </c>
      <c r="D2" s="4" t="s">
        <v>3349</v>
      </c>
      <c r="E2" s="4">
        <v>180</v>
      </c>
      <c r="F2" s="4">
        <v>1000</v>
      </c>
    </row>
    <row r="3" spans="1:6" ht="15.6" x14ac:dyDescent="0.25">
      <c r="A3" s="7" t="s">
        <v>10</v>
      </c>
      <c r="B3" s="4" t="s">
        <v>3347</v>
      </c>
      <c r="C3" s="4" t="s">
        <v>3350</v>
      </c>
      <c r="D3" s="4" t="s">
        <v>3351</v>
      </c>
      <c r="E3" s="4">
        <v>180</v>
      </c>
      <c r="F3" s="4">
        <v>1000</v>
      </c>
    </row>
    <row r="4" spans="1:6" ht="15.6" x14ac:dyDescent="0.25">
      <c r="A4" s="7" t="s">
        <v>12</v>
      </c>
      <c r="B4" s="4" t="s">
        <v>3352</v>
      </c>
      <c r="C4" s="4" t="s">
        <v>3353</v>
      </c>
      <c r="D4" s="4" t="s">
        <v>3354</v>
      </c>
      <c r="E4" s="4"/>
      <c r="F4" s="4"/>
    </row>
    <row r="5" spans="1:6" ht="15.6" x14ac:dyDescent="0.25">
      <c r="A5" s="7" t="s">
        <v>12</v>
      </c>
      <c r="B5" s="4" t="s">
        <v>3355</v>
      </c>
      <c r="C5" s="4" t="s">
        <v>3356</v>
      </c>
      <c r="D5" s="4" t="s">
        <v>3357</v>
      </c>
      <c r="E5" s="4">
        <v>228</v>
      </c>
      <c r="F5" s="4">
        <v>288</v>
      </c>
    </row>
    <row r="6" spans="1:6" ht="15.6" x14ac:dyDescent="0.25">
      <c r="A6" s="7" t="s">
        <v>13</v>
      </c>
      <c r="B6" s="4" t="s">
        <v>3358</v>
      </c>
      <c r="C6" s="4" t="s">
        <v>3359</v>
      </c>
      <c r="D6" s="4" t="s">
        <v>3360</v>
      </c>
      <c r="E6" s="4">
        <v>80</v>
      </c>
      <c r="F6" s="4">
        <v>220</v>
      </c>
    </row>
    <row r="7" spans="1:6" ht="15.6" x14ac:dyDescent="0.25">
      <c r="A7" s="7" t="s">
        <v>13</v>
      </c>
      <c r="B7" s="4" t="s">
        <v>3361</v>
      </c>
      <c r="C7" s="4" t="s">
        <v>3362</v>
      </c>
      <c r="D7" s="4" t="s">
        <v>3363</v>
      </c>
      <c r="E7" s="4">
        <v>69</v>
      </c>
      <c r="F7" s="4">
        <v>179</v>
      </c>
    </row>
    <row r="8" spans="1:6" ht="15.6" x14ac:dyDescent="0.25">
      <c r="A8" s="7" t="s">
        <v>13</v>
      </c>
      <c r="B8" s="4" t="s">
        <v>3364</v>
      </c>
      <c r="C8" s="4" t="s">
        <v>3365</v>
      </c>
      <c r="D8" s="4" t="s">
        <v>3366</v>
      </c>
      <c r="E8" s="4">
        <v>59</v>
      </c>
      <c r="F8" s="4">
        <v>129</v>
      </c>
    </row>
    <row r="9" spans="1:6" ht="15.6" x14ac:dyDescent="0.25">
      <c r="A9" s="7" t="s">
        <v>13</v>
      </c>
      <c r="B9" s="4" t="s">
        <v>3367</v>
      </c>
      <c r="C9" s="4" t="s">
        <v>3368</v>
      </c>
      <c r="D9" s="4" t="s">
        <v>3369</v>
      </c>
      <c r="E9" s="4">
        <v>100</v>
      </c>
      <c r="F9" s="4">
        <v>940</v>
      </c>
    </row>
    <row r="10" spans="1:6" ht="15.6" x14ac:dyDescent="0.25">
      <c r="A10" s="7" t="s">
        <v>13</v>
      </c>
      <c r="B10" s="4" t="s">
        <v>3370</v>
      </c>
      <c r="C10" s="4" t="s">
        <v>3371</v>
      </c>
      <c r="D10" s="4" t="s">
        <v>3372</v>
      </c>
      <c r="E10" s="4">
        <v>99</v>
      </c>
      <c r="F10" s="4">
        <v>999</v>
      </c>
    </row>
    <row r="11" spans="1:6" ht="15.6" x14ac:dyDescent="0.25">
      <c r="A11" s="7" t="s">
        <v>13</v>
      </c>
      <c r="B11" s="4" t="s">
        <v>3373</v>
      </c>
      <c r="C11" s="4" t="s">
        <v>3374</v>
      </c>
      <c r="D11" s="4" t="s">
        <v>3375</v>
      </c>
      <c r="E11" s="4">
        <v>9</v>
      </c>
      <c r="F11" s="4">
        <v>58</v>
      </c>
    </row>
    <row r="12" spans="1:6" ht="15.6" x14ac:dyDescent="0.25">
      <c r="A12" s="7" t="s">
        <v>13</v>
      </c>
      <c r="B12" s="4" t="s">
        <v>3376</v>
      </c>
      <c r="C12" s="4" t="s">
        <v>3377</v>
      </c>
      <c r="D12" s="4" t="s">
        <v>3378</v>
      </c>
      <c r="E12" s="4">
        <v>240</v>
      </c>
      <c r="F12" s="4">
        <v>600</v>
      </c>
    </row>
    <row r="13" spans="1:6" ht="15.6" x14ac:dyDescent="0.25">
      <c r="A13" s="7" t="s">
        <v>13</v>
      </c>
      <c r="B13" s="4" t="s">
        <v>3379</v>
      </c>
      <c r="C13" s="4" t="s">
        <v>3380</v>
      </c>
      <c r="D13" s="4" t="s">
        <v>3381</v>
      </c>
      <c r="E13" s="4">
        <v>198</v>
      </c>
      <c r="F13" s="4">
        <v>198</v>
      </c>
    </row>
    <row r="14" spans="1:6" ht="15.6" x14ac:dyDescent="0.25">
      <c r="A14" s="7" t="s">
        <v>13</v>
      </c>
      <c r="B14" s="4" t="s">
        <v>3379</v>
      </c>
      <c r="C14" s="4" t="s">
        <v>3382</v>
      </c>
      <c r="D14" s="4" t="s">
        <v>3383</v>
      </c>
      <c r="E14" s="4">
        <v>298</v>
      </c>
      <c r="F14" s="4">
        <v>388</v>
      </c>
    </row>
    <row r="15" spans="1:6" ht="15.6" x14ac:dyDescent="0.25">
      <c r="A15" s="7" t="s">
        <v>13</v>
      </c>
      <c r="B15" s="4" t="s">
        <v>3384</v>
      </c>
      <c r="C15" s="4" t="s">
        <v>3385</v>
      </c>
      <c r="D15" s="4" t="s">
        <v>3386</v>
      </c>
      <c r="E15" s="4">
        <v>60</v>
      </c>
      <c r="F15" s="4">
        <v>60</v>
      </c>
    </row>
    <row r="16" spans="1:6" ht="15.6" x14ac:dyDescent="0.25">
      <c r="A16" s="7" t="s">
        <v>11</v>
      </c>
      <c r="B16" s="4" t="s">
        <v>3352</v>
      </c>
      <c r="C16" s="4" t="s">
        <v>3387</v>
      </c>
      <c r="D16" s="4" t="s">
        <v>3388</v>
      </c>
      <c r="E16" s="4">
        <v>288</v>
      </c>
      <c r="F16" s="4">
        <v>988</v>
      </c>
    </row>
    <row r="17" spans="1:6" ht="15.6" x14ac:dyDescent="0.25">
      <c r="A17" s="7" t="s">
        <v>11</v>
      </c>
      <c r="B17" s="4" t="s">
        <v>3389</v>
      </c>
      <c r="C17" s="4" t="s">
        <v>3390</v>
      </c>
      <c r="D17" s="4" t="s">
        <v>3391</v>
      </c>
      <c r="E17" s="4">
        <v>20</v>
      </c>
      <c r="F17" s="4">
        <v>88</v>
      </c>
    </row>
    <row r="18" spans="1:6" ht="15.6" x14ac:dyDescent="0.25">
      <c r="A18" s="7" t="s">
        <v>11</v>
      </c>
      <c r="B18" s="4" t="s">
        <v>3392</v>
      </c>
      <c r="C18" s="4" t="s">
        <v>3393</v>
      </c>
      <c r="D18" s="4" t="s">
        <v>3394</v>
      </c>
      <c r="E18" s="4">
        <v>80</v>
      </c>
      <c r="F18" s="4">
        <v>499</v>
      </c>
    </row>
    <row r="19" spans="1:6" ht="15.6" x14ac:dyDescent="0.25">
      <c r="A19" s="7" t="s">
        <v>11</v>
      </c>
      <c r="B19" s="4" t="s">
        <v>3392</v>
      </c>
      <c r="C19" s="4" t="s">
        <v>3395</v>
      </c>
      <c r="D19" s="4" t="s">
        <v>3396</v>
      </c>
      <c r="E19" s="4">
        <v>790</v>
      </c>
      <c r="F19" s="4">
        <v>990</v>
      </c>
    </row>
    <row r="20" spans="1:6" ht="15.6" x14ac:dyDescent="0.25">
      <c r="A20" s="7" t="s">
        <v>11</v>
      </c>
      <c r="B20" s="4" t="s">
        <v>3397</v>
      </c>
      <c r="C20" s="4" t="s">
        <v>3398</v>
      </c>
      <c r="D20" s="4" t="s">
        <v>3399</v>
      </c>
      <c r="E20" s="4">
        <v>80</v>
      </c>
      <c r="F20" s="4">
        <v>160</v>
      </c>
    </row>
    <row r="21" spans="1:6" ht="15.6" x14ac:dyDescent="0.25">
      <c r="A21" s="7" t="s">
        <v>11</v>
      </c>
      <c r="B21" s="4" t="s">
        <v>3397</v>
      </c>
      <c r="C21" s="4" t="s">
        <v>3400</v>
      </c>
      <c r="D21" s="4" t="s">
        <v>3401</v>
      </c>
      <c r="E21" s="4">
        <v>30</v>
      </c>
      <c r="F21" s="4">
        <v>80</v>
      </c>
    </row>
    <row r="22" spans="1:6" ht="15.6" x14ac:dyDescent="0.25">
      <c r="A22" s="7" t="s">
        <v>11</v>
      </c>
      <c r="B22" s="4" t="s">
        <v>3402</v>
      </c>
      <c r="C22" s="4" t="s">
        <v>3403</v>
      </c>
      <c r="D22" s="4" t="s">
        <v>3404</v>
      </c>
      <c r="E22" s="4">
        <v>60</v>
      </c>
      <c r="F22" s="4">
        <v>80</v>
      </c>
    </row>
    <row r="23" spans="1:6" ht="15.6" x14ac:dyDescent="0.25">
      <c r="A23" s="7" t="s">
        <v>11</v>
      </c>
      <c r="B23" s="4" t="s">
        <v>3405</v>
      </c>
      <c r="C23" s="4" t="s">
        <v>3406</v>
      </c>
      <c r="D23" s="4" t="s">
        <v>3407</v>
      </c>
      <c r="E23" s="4">
        <v>80</v>
      </c>
      <c r="F23" s="4">
        <v>200</v>
      </c>
    </row>
    <row r="24" spans="1:6" ht="15.6" x14ac:dyDescent="0.25">
      <c r="A24" s="7" t="s">
        <v>11</v>
      </c>
      <c r="B24" s="4" t="s">
        <v>3408</v>
      </c>
      <c r="C24" s="4" t="s">
        <v>3409</v>
      </c>
      <c r="D24" s="4" t="s">
        <v>3410</v>
      </c>
      <c r="E24" s="4">
        <v>0</v>
      </c>
      <c r="F24" s="4">
        <v>100</v>
      </c>
    </row>
    <row r="25" spans="1:6" ht="15.6" x14ac:dyDescent="0.25">
      <c r="A25" s="7" t="s">
        <v>3</v>
      </c>
      <c r="B25" s="4" t="s">
        <v>3352</v>
      </c>
      <c r="C25" s="4" t="s">
        <v>3411</v>
      </c>
      <c r="D25" s="4" t="s">
        <v>3412</v>
      </c>
      <c r="E25" s="4">
        <v>380</v>
      </c>
      <c r="F25" s="4">
        <v>1280</v>
      </c>
    </row>
    <row r="26" spans="1:6" ht="15.6" x14ac:dyDescent="0.25">
      <c r="A26" s="7" t="s">
        <v>3</v>
      </c>
      <c r="B26" s="4" t="s">
        <v>3355</v>
      </c>
      <c r="C26" s="4" t="s">
        <v>3413</v>
      </c>
      <c r="D26" s="4" t="s">
        <v>3414</v>
      </c>
      <c r="E26" s="4"/>
      <c r="F26" s="4"/>
    </row>
    <row r="27" spans="1:6" ht="15.6" x14ac:dyDescent="0.25">
      <c r="A27" s="7" t="s">
        <v>3</v>
      </c>
      <c r="B27" s="4" t="s">
        <v>3352</v>
      </c>
      <c r="C27" s="4" t="s">
        <v>3415</v>
      </c>
      <c r="D27" s="4" t="s">
        <v>3416</v>
      </c>
      <c r="E27" s="4">
        <v>380</v>
      </c>
      <c r="F27" s="4">
        <v>980</v>
      </c>
    </row>
    <row r="28" spans="1:6" ht="15.6" x14ac:dyDescent="0.25">
      <c r="A28" s="7" t="s">
        <v>3</v>
      </c>
      <c r="B28" s="4" t="s">
        <v>3352</v>
      </c>
      <c r="C28" s="4" t="s">
        <v>3417</v>
      </c>
      <c r="D28" s="4" t="s">
        <v>3418</v>
      </c>
      <c r="E28" s="4">
        <v>299</v>
      </c>
      <c r="F28" s="4">
        <v>1099</v>
      </c>
    </row>
    <row r="29" spans="1:6" ht="15.6" x14ac:dyDescent="0.25">
      <c r="A29" s="7" t="s">
        <v>3</v>
      </c>
      <c r="B29" s="4" t="s">
        <v>3419</v>
      </c>
      <c r="C29" s="4" t="s">
        <v>3420</v>
      </c>
      <c r="D29" s="4" t="s">
        <v>3421</v>
      </c>
      <c r="E29" s="4">
        <v>160</v>
      </c>
      <c r="F29" s="4">
        <v>200</v>
      </c>
    </row>
    <row r="30" spans="1:6" ht="15.6" x14ac:dyDescent="0.25">
      <c r="A30" s="7" t="s">
        <v>3</v>
      </c>
      <c r="B30" s="4" t="s">
        <v>3347</v>
      </c>
      <c r="C30" s="4" t="s">
        <v>3422</v>
      </c>
      <c r="D30" s="4" t="s">
        <v>3423</v>
      </c>
      <c r="E30" s="4">
        <v>100</v>
      </c>
      <c r="F30" s="4">
        <v>580</v>
      </c>
    </row>
    <row r="31" spans="1:6" ht="15.6" x14ac:dyDescent="0.25">
      <c r="A31" s="7" t="s">
        <v>3</v>
      </c>
      <c r="B31" s="4" t="s">
        <v>3424</v>
      </c>
      <c r="C31" s="4" t="s">
        <v>3425</v>
      </c>
      <c r="D31" s="4" t="s">
        <v>3426</v>
      </c>
      <c r="E31" s="4">
        <v>180</v>
      </c>
      <c r="F31" s="4">
        <v>680</v>
      </c>
    </row>
    <row r="32" spans="1:6" ht="15.6" x14ac:dyDescent="0.25">
      <c r="A32" s="7" t="s">
        <v>3</v>
      </c>
      <c r="B32" s="4" t="s">
        <v>3427</v>
      </c>
      <c r="C32" s="4" t="s">
        <v>3428</v>
      </c>
      <c r="D32" s="4" t="s">
        <v>3429</v>
      </c>
      <c r="E32" s="4">
        <v>280</v>
      </c>
      <c r="F32" s="4">
        <v>680</v>
      </c>
    </row>
    <row r="33" spans="1:6" ht="15.6" x14ac:dyDescent="0.25">
      <c r="A33" s="7" t="s">
        <v>3</v>
      </c>
      <c r="B33" s="4" t="s">
        <v>3392</v>
      </c>
      <c r="C33" s="4" t="s">
        <v>3430</v>
      </c>
      <c r="D33" s="4" t="s">
        <v>3431</v>
      </c>
      <c r="E33" s="4">
        <v>280</v>
      </c>
      <c r="F33" s="4">
        <v>680</v>
      </c>
    </row>
    <row r="34" spans="1:6" ht="15.6" x14ac:dyDescent="0.25">
      <c r="A34" s="7" t="s">
        <v>3</v>
      </c>
      <c r="B34" s="4" t="s">
        <v>3427</v>
      </c>
      <c r="C34" s="4" t="s">
        <v>3432</v>
      </c>
      <c r="D34" s="4" t="s">
        <v>3433</v>
      </c>
      <c r="E34" s="4">
        <v>180</v>
      </c>
      <c r="F34" s="4">
        <v>880</v>
      </c>
    </row>
    <row r="35" spans="1:6" ht="15.6" x14ac:dyDescent="0.25">
      <c r="A35" s="7" t="s">
        <v>3</v>
      </c>
      <c r="B35" s="4" t="s">
        <v>3434</v>
      </c>
      <c r="C35" s="4" t="s">
        <v>3435</v>
      </c>
      <c r="D35" s="4" t="s">
        <v>3436</v>
      </c>
      <c r="E35" s="4">
        <v>100</v>
      </c>
      <c r="F35" s="4">
        <v>130</v>
      </c>
    </row>
    <row r="36" spans="1:6" ht="15.6" x14ac:dyDescent="0.25">
      <c r="A36" s="7" t="s">
        <v>3</v>
      </c>
      <c r="B36" s="4" t="s">
        <v>3437</v>
      </c>
      <c r="C36" s="4" t="s">
        <v>3438</v>
      </c>
      <c r="D36" s="4" t="s">
        <v>3439</v>
      </c>
      <c r="E36" s="4"/>
      <c r="F36" s="4"/>
    </row>
    <row r="37" spans="1:6" ht="15.6" x14ac:dyDescent="0.25">
      <c r="A37" s="7" t="s">
        <v>3</v>
      </c>
      <c r="B37" s="4" t="s">
        <v>3440</v>
      </c>
      <c r="C37" s="4" t="s">
        <v>3441</v>
      </c>
      <c r="D37" s="4" t="s">
        <v>3442</v>
      </c>
      <c r="E37" s="4">
        <v>100</v>
      </c>
      <c r="F37" s="4">
        <v>380</v>
      </c>
    </row>
    <row r="38" spans="1:6" ht="15.6" x14ac:dyDescent="0.25">
      <c r="A38" s="7" t="s">
        <v>3</v>
      </c>
      <c r="B38" s="4" t="s">
        <v>3443</v>
      </c>
      <c r="C38" s="4" t="s">
        <v>3444</v>
      </c>
      <c r="D38" s="4" t="s">
        <v>3445</v>
      </c>
      <c r="E38" s="4">
        <v>60</v>
      </c>
      <c r="F38" s="4">
        <v>168</v>
      </c>
    </row>
    <row r="39" spans="1:6" ht="15.6" x14ac:dyDescent="0.25">
      <c r="A39" s="7" t="s">
        <v>3</v>
      </c>
      <c r="B39" s="4" t="s">
        <v>3347</v>
      </c>
      <c r="C39" s="4" t="s">
        <v>3446</v>
      </c>
      <c r="D39" s="4" t="s">
        <v>3447</v>
      </c>
      <c r="E39" s="4">
        <v>100</v>
      </c>
      <c r="F39" s="4">
        <v>666</v>
      </c>
    </row>
    <row r="40" spans="1:6" ht="15.6" x14ac:dyDescent="0.25">
      <c r="A40" s="7" t="s">
        <v>3</v>
      </c>
      <c r="B40" s="4" t="s">
        <v>3347</v>
      </c>
      <c r="C40" s="4" t="s">
        <v>3448</v>
      </c>
      <c r="D40" s="4" t="s">
        <v>3449</v>
      </c>
      <c r="E40" s="4">
        <v>100</v>
      </c>
      <c r="F40" s="4">
        <v>280</v>
      </c>
    </row>
    <row r="41" spans="1:6" ht="15.6" x14ac:dyDescent="0.25">
      <c r="A41" s="7" t="s">
        <v>3</v>
      </c>
      <c r="B41" s="4" t="s">
        <v>3450</v>
      </c>
      <c r="C41" s="4" t="s">
        <v>3451</v>
      </c>
      <c r="D41" s="4" t="s">
        <v>3452</v>
      </c>
      <c r="E41" s="4">
        <v>380</v>
      </c>
      <c r="F41" s="4">
        <v>900</v>
      </c>
    </row>
    <row r="42" spans="1:6" ht="15.6" x14ac:dyDescent="0.25">
      <c r="A42" s="7" t="s">
        <v>3</v>
      </c>
      <c r="B42" s="4" t="s">
        <v>3450</v>
      </c>
      <c r="C42" s="4" t="s">
        <v>3453</v>
      </c>
      <c r="D42" s="4" t="s">
        <v>3454</v>
      </c>
      <c r="E42" s="4">
        <v>100</v>
      </c>
      <c r="F42" s="4">
        <v>480</v>
      </c>
    </row>
    <row r="43" spans="1:6" ht="15.6" x14ac:dyDescent="0.25">
      <c r="A43" s="7" t="s">
        <v>14</v>
      </c>
      <c r="B43" s="4" t="s">
        <v>3427</v>
      </c>
      <c r="C43" s="4" t="s">
        <v>3455</v>
      </c>
      <c r="D43" s="4" t="s">
        <v>3456</v>
      </c>
      <c r="E43" s="4">
        <v>120</v>
      </c>
      <c r="F43" s="4">
        <v>750</v>
      </c>
    </row>
    <row r="44" spans="1:6" ht="15.6" x14ac:dyDescent="0.25">
      <c r="A44" s="7" t="s">
        <v>14</v>
      </c>
      <c r="B44" s="4" t="s">
        <v>3427</v>
      </c>
      <c r="C44" s="4" t="s">
        <v>3457</v>
      </c>
      <c r="D44" s="4" t="s">
        <v>3458</v>
      </c>
      <c r="E44" s="4">
        <v>120</v>
      </c>
      <c r="F44" s="4">
        <v>1100</v>
      </c>
    </row>
    <row r="45" spans="1:6" ht="15.6" x14ac:dyDescent="0.25">
      <c r="A45" s="7" t="s">
        <v>14</v>
      </c>
      <c r="B45" s="4" t="s">
        <v>3459</v>
      </c>
      <c r="C45" s="4" t="s">
        <v>3460</v>
      </c>
      <c r="D45" s="4" t="s">
        <v>3461</v>
      </c>
      <c r="E45" s="4">
        <v>120</v>
      </c>
      <c r="F45" s="4">
        <v>360</v>
      </c>
    </row>
    <row r="46" spans="1:6" ht="15.6" x14ac:dyDescent="0.25">
      <c r="A46" s="7" t="s">
        <v>14</v>
      </c>
      <c r="B46" s="4" t="s">
        <v>3347</v>
      </c>
      <c r="C46" s="4" t="s">
        <v>3462</v>
      </c>
      <c r="D46" s="4" t="s">
        <v>3463</v>
      </c>
      <c r="E46" s="4">
        <v>50</v>
      </c>
      <c r="F46" s="4">
        <v>400</v>
      </c>
    </row>
    <row r="47" spans="1:6" ht="15.6" x14ac:dyDescent="0.25">
      <c r="A47" s="7" t="s">
        <v>14</v>
      </c>
      <c r="B47" s="4" t="s">
        <v>3347</v>
      </c>
      <c r="C47" s="4" t="s">
        <v>3464</v>
      </c>
      <c r="D47" s="4" t="s">
        <v>3465</v>
      </c>
      <c r="E47" s="4">
        <v>120</v>
      </c>
      <c r="F47" s="4">
        <v>690</v>
      </c>
    </row>
    <row r="48" spans="1:6" ht="15.6" x14ac:dyDescent="0.25">
      <c r="A48" s="7" t="s">
        <v>14</v>
      </c>
      <c r="B48" s="4" t="s">
        <v>3364</v>
      </c>
      <c r="C48" s="4" t="s">
        <v>3365</v>
      </c>
      <c r="D48" s="4" t="s">
        <v>3366</v>
      </c>
      <c r="E48" s="4">
        <v>59</v>
      </c>
      <c r="F48" s="4">
        <v>129</v>
      </c>
    </row>
    <row r="49" spans="1:6" ht="15.6" x14ac:dyDescent="0.25">
      <c r="A49" s="7" t="s">
        <v>14</v>
      </c>
      <c r="B49" s="4" t="s">
        <v>3347</v>
      </c>
      <c r="C49" s="4" t="s">
        <v>3466</v>
      </c>
      <c r="D49" s="4" t="s">
        <v>3467</v>
      </c>
      <c r="E49" s="4">
        <v>120</v>
      </c>
      <c r="F49" s="4">
        <v>760</v>
      </c>
    </row>
    <row r="50" spans="1:6" ht="15.6" x14ac:dyDescent="0.25">
      <c r="A50" s="7" t="s">
        <v>14</v>
      </c>
      <c r="B50" s="4" t="s">
        <v>3468</v>
      </c>
      <c r="C50" s="4" t="s">
        <v>3469</v>
      </c>
      <c r="D50" s="4" t="s">
        <v>3470</v>
      </c>
      <c r="E50" s="4">
        <v>38</v>
      </c>
      <c r="F50" s="4">
        <v>80</v>
      </c>
    </row>
    <row r="51" spans="1:6" ht="15.6" x14ac:dyDescent="0.25">
      <c r="A51" s="7" t="s">
        <v>14</v>
      </c>
      <c r="B51" s="4" t="s">
        <v>3471</v>
      </c>
      <c r="C51" s="4" t="s">
        <v>3472</v>
      </c>
      <c r="D51" s="4" t="s">
        <v>3473</v>
      </c>
      <c r="E51" s="4">
        <v>100</v>
      </c>
      <c r="F51" s="4">
        <v>260</v>
      </c>
    </row>
    <row r="52" spans="1:6" ht="15.6" x14ac:dyDescent="0.25">
      <c r="A52" s="7" t="s">
        <v>14</v>
      </c>
      <c r="B52" s="4" t="s">
        <v>3459</v>
      </c>
      <c r="C52" s="4" t="s">
        <v>3474</v>
      </c>
      <c r="D52" s="4" t="s">
        <v>3475</v>
      </c>
      <c r="E52" s="4">
        <v>120</v>
      </c>
      <c r="F52" s="4">
        <v>360</v>
      </c>
    </row>
    <row r="53" spans="1:6" ht="15.6" x14ac:dyDescent="0.25">
      <c r="A53" s="7" t="s">
        <v>14</v>
      </c>
      <c r="B53" s="4" t="s">
        <v>3347</v>
      </c>
      <c r="C53" s="4" t="s">
        <v>3476</v>
      </c>
      <c r="D53" s="4" t="s">
        <v>3477</v>
      </c>
      <c r="E53" s="4">
        <v>80</v>
      </c>
      <c r="F53" s="4">
        <v>1500</v>
      </c>
    </row>
    <row r="54" spans="1:6" ht="15.6" x14ac:dyDescent="0.25">
      <c r="A54" s="7" t="s">
        <v>14</v>
      </c>
      <c r="B54" s="4" t="s">
        <v>3468</v>
      </c>
      <c r="C54" s="4" t="s">
        <v>3478</v>
      </c>
      <c r="D54" s="4" t="s">
        <v>3479</v>
      </c>
      <c r="E54" s="4">
        <v>25</v>
      </c>
      <c r="F54" s="4">
        <v>80</v>
      </c>
    </row>
    <row r="55" spans="1:6" ht="15.6" x14ac:dyDescent="0.25">
      <c r="A55" s="7" t="s">
        <v>14</v>
      </c>
      <c r="B55" s="4" t="s">
        <v>3480</v>
      </c>
      <c r="C55" s="4" t="s">
        <v>3481</v>
      </c>
      <c r="D55" s="4" t="s">
        <v>3482</v>
      </c>
      <c r="E55" s="4">
        <v>180</v>
      </c>
      <c r="F55" s="4">
        <v>255</v>
      </c>
    </row>
    <row r="56" spans="1:6" ht="15.6" x14ac:dyDescent="0.25">
      <c r="A56" s="7" t="s">
        <v>14</v>
      </c>
      <c r="B56" s="4" t="s">
        <v>3483</v>
      </c>
      <c r="C56" s="4" t="s">
        <v>3484</v>
      </c>
      <c r="D56" s="4" t="s">
        <v>3485</v>
      </c>
      <c r="E56" s="4">
        <v>280</v>
      </c>
      <c r="F56" s="4">
        <v>780</v>
      </c>
    </row>
    <row r="57" spans="1:6" ht="15.6" x14ac:dyDescent="0.25">
      <c r="A57" s="7" t="s">
        <v>14</v>
      </c>
      <c r="B57" s="4" t="s">
        <v>3486</v>
      </c>
      <c r="C57" s="4" t="s">
        <v>3487</v>
      </c>
      <c r="D57" s="4" t="s">
        <v>3488</v>
      </c>
      <c r="E57" s="4">
        <v>60</v>
      </c>
      <c r="F57" s="4">
        <v>100</v>
      </c>
    </row>
    <row r="58" spans="1:6" ht="15.6" x14ac:dyDescent="0.25">
      <c r="A58" s="7" t="s">
        <v>14</v>
      </c>
      <c r="B58" s="4" t="s">
        <v>3373</v>
      </c>
      <c r="C58" s="4" t="s">
        <v>3489</v>
      </c>
      <c r="D58" s="4" t="s">
        <v>3490</v>
      </c>
      <c r="E58" s="4">
        <v>80</v>
      </c>
      <c r="F58" s="4">
        <v>380</v>
      </c>
    </row>
    <row r="59" spans="1:6" ht="15.6" x14ac:dyDescent="0.25">
      <c r="A59" s="7" t="s">
        <v>14</v>
      </c>
      <c r="B59" s="4" t="s">
        <v>3486</v>
      </c>
      <c r="C59" s="4" t="s">
        <v>3491</v>
      </c>
      <c r="D59" s="4" t="s">
        <v>3492</v>
      </c>
      <c r="E59" s="4">
        <v>60</v>
      </c>
      <c r="F59" s="4">
        <v>100</v>
      </c>
    </row>
    <row r="60" spans="1:6" ht="15.6" x14ac:dyDescent="0.25">
      <c r="A60" s="7" t="s">
        <v>14</v>
      </c>
      <c r="B60" s="4" t="s">
        <v>3493</v>
      </c>
      <c r="C60" s="4" t="s">
        <v>3494</v>
      </c>
      <c r="D60" s="4" t="s">
        <v>3495</v>
      </c>
      <c r="E60" s="4">
        <v>80</v>
      </c>
      <c r="F60" s="4">
        <v>240</v>
      </c>
    </row>
    <row r="61" spans="1:6" ht="15.6" x14ac:dyDescent="0.25">
      <c r="A61" s="7" t="s">
        <v>14</v>
      </c>
      <c r="B61" s="4" t="s">
        <v>3486</v>
      </c>
      <c r="C61" s="4" t="s">
        <v>3172</v>
      </c>
      <c r="D61" s="4" t="s">
        <v>3496</v>
      </c>
      <c r="E61" s="4">
        <v>80</v>
      </c>
      <c r="F61" s="4">
        <v>760</v>
      </c>
    </row>
    <row r="62" spans="1:6" ht="15.6" x14ac:dyDescent="0.25">
      <c r="A62" s="7" t="s">
        <v>14</v>
      </c>
      <c r="B62" s="4" t="s">
        <v>3497</v>
      </c>
      <c r="C62" s="4" t="s">
        <v>3498</v>
      </c>
      <c r="D62" s="4" t="s">
        <v>3499</v>
      </c>
      <c r="E62" s="4">
        <v>60</v>
      </c>
      <c r="F62" s="4">
        <v>100</v>
      </c>
    </row>
    <row r="63" spans="1:6" ht="15.6" x14ac:dyDescent="0.25">
      <c r="A63" s="7" t="s">
        <v>14</v>
      </c>
      <c r="B63" s="4" t="s">
        <v>3486</v>
      </c>
      <c r="C63" s="4" t="s">
        <v>3500</v>
      </c>
      <c r="D63" s="4" t="s">
        <v>3501</v>
      </c>
      <c r="E63" s="4">
        <v>60</v>
      </c>
      <c r="F63" s="4">
        <v>100</v>
      </c>
    </row>
    <row r="64" spans="1:6" ht="15.6" x14ac:dyDescent="0.25">
      <c r="A64" s="7" t="s">
        <v>14</v>
      </c>
      <c r="B64" s="4" t="s">
        <v>3486</v>
      </c>
      <c r="C64" s="4" t="s">
        <v>3502</v>
      </c>
      <c r="D64" s="4" t="s">
        <v>3503</v>
      </c>
      <c r="E64" s="4">
        <v>60</v>
      </c>
      <c r="F64" s="4">
        <v>100</v>
      </c>
    </row>
    <row r="65" spans="1:6" ht="15.6" x14ac:dyDescent="0.25">
      <c r="A65" s="7" t="s">
        <v>14</v>
      </c>
      <c r="B65" s="4" t="s">
        <v>3504</v>
      </c>
      <c r="C65" s="4" t="s">
        <v>3505</v>
      </c>
      <c r="D65" s="4" t="s">
        <v>3506</v>
      </c>
      <c r="E65" s="4">
        <v>100</v>
      </c>
      <c r="F65" s="4">
        <v>260</v>
      </c>
    </row>
    <row r="66" spans="1:6" ht="15.6" x14ac:dyDescent="0.25">
      <c r="A66" s="7" t="s">
        <v>14</v>
      </c>
      <c r="B66" s="4" t="s">
        <v>3497</v>
      </c>
      <c r="C66" s="4" t="s">
        <v>3507</v>
      </c>
      <c r="D66" s="4" t="s">
        <v>3508</v>
      </c>
      <c r="E66" s="4">
        <v>60</v>
      </c>
      <c r="F66" s="4">
        <v>100</v>
      </c>
    </row>
    <row r="67" spans="1:6" ht="15.6" x14ac:dyDescent="0.25">
      <c r="A67" s="7" t="s">
        <v>14</v>
      </c>
      <c r="B67" s="4" t="s">
        <v>3459</v>
      </c>
      <c r="C67" s="4" t="s">
        <v>3509</v>
      </c>
      <c r="D67" s="4" t="s">
        <v>3510</v>
      </c>
      <c r="E67" s="4">
        <v>120</v>
      </c>
      <c r="F67" s="4">
        <v>180</v>
      </c>
    </row>
    <row r="68" spans="1:6" ht="15.6" x14ac:dyDescent="0.25">
      <c r="A68" s="7" t="s">
        <v>14</v>
      </c>
      <c r="B68" s="4" t="s">
        <v>3486</v>
      </c>
      <c r="C68" s="4" t="s">
        <v>3511</v>
      </c>
      <c r="D68" s="4" t="s">
        <v>3512</v>
      </c>
      <c r="E68" s="4">
        <v>60</v>
      </c>
      <c r="F68" s="4">
        <v>100</v>
      </c>
    </row>
    <row r="69" spans="1:6" ht="15.6" x14ac:dyDescent="0.25">
      <c r="A69" s="7" t="s">
        <v>14</v>
      </c>
      <c r="B69" s="4" t="s">
        <v>3379</v>
      </c>
      <c r="C69" s="4" t="s">
        <v>3382</v>
      </c>
      <c r="D69" s="4" t="s">
        <v>3383</v>
      </c>
      <c r="E69" s="4">
        <v>298</v>
      </c>
      <c r="F69" s="4">
        <v>388</v>
      </c>
    </row>
    <row r="70" spans="1:6" ht="15.6" x14ac:dyDescent="0.25">
      <c r="A70" s="7" t="s">
        <v>14</v>
      </c>
      <c r="B70" s="4" t="s">
        <v>3486</v>
      </c>
      <c r="C70" s="4" t="s">
        <v>3513</v>
      </c>
      <c r="D70" s="4" t="s">
        <v>3514</v>
      </c>
      <c r="E70" s="4">
        <v>60</v>
      </c>
      <c r="F70" s="4">
        <v>100</v>
      </c>
    </row>
    <row r="71" spans="1:6" ht="15.6" x14ac:dyDescent="0.25">
      <c r="A71" s="7" t="s">
        <v>8</v>
      </c>
      <c r="B71" s="4" t="s">
        <v>3440</v>
      </c>
      <c r="C71" s="4" t="s">
        <v>3515</v>
      </c>
      <c r="D71" s="4" t="s">
        <v>3516</v>
      </c>
      <c r="E71" s="4">
        <v>80</v>
      </c>
      <c r="F71" s="4">
        <v>680</v>
      </c>
    </row>
    <row r="72" spans="1:6" ht="15.6" x14ac:dyDescent="0.25">
      <c r="A72" s="7" t="s">
        <v>8</v>
      </c>
      <c r="B72" s="4" t="s">
        <v>3440</v>
      </c>
      <c r="C72" s="4" t="s">
        <v>3517</v>
      </c>
      <c r="D72" s="4" t="s">
        <v>3518</v>
      </c>
      <c r="E72" s="4">
        <v>10</v>
      </c>
      <c r="F72" s="4">
        <v>30</v>
      </c>
    </row>
    <row r="73" spans="1:6" ht="15.6" x14ac:dyDescent="0.25">
      <c r="A73" s="7" t="s">
        <v>8</v>
      </c>
      <c r="B73" s="4" t="s">
        <v>3440</v>
      </c>
      <c r="C73" s="4" t="s">
        <v>3519</v>
      </c>
      <c r="D73" s="4" t="s">
        <v>3520</v>
      </c>
      <c r="E73" s="4">
        <v>80</v>
      </c>
      <c r="F73" s="4">
        <v>880</v>
      </c>
    </row>
    <row r="74" spans="1:6" ht="15.6" x14ac:dyDescent="0.25">
      <c r="A74" s="7" t="s">
        <v>8</v>
      </c>
      <c r="B74" s="4" t="s">
        <v>3440</v>
      </c>
      <c r="C74" s="4" t="s">
        <v>3521</v>
      </c>
      <c r="D74" s="4" t="s">
        <v>3522</v>
      </c>
      <c r="E74" s="4">
        <v>10</v>
      </c>
      <c r="F74" s="4">
        <v>30</v>
      </c>
    </row>
    <row r="75" spans="1:6" ht="15.6" x14ac:dyDescent="0.25">
      <c r="A75" s="7" t="s">
        <v>8</v>
      </c>
      <c r="B75" s="4" t="s">
        <v>3440</v>
      </c>
      <c r="C75" s="4" t="s">
        <v>2533</v>
      </c>
      <c r="D75" s="4" t="s">
        <v>3523</v>
      </c>
      <c r="E75" s="4">
        <v>120</v>
      </c>
      <c r="F75" s="4">
        <v>480</v>
      </c>
    </row>
    <row r="76" spans="1:6" ht="15.6" x14ac:dyDescent="0.25">
      <c r="A76" s="7" t="s">
        <v>8</v>
      </c>
      <c r="B76" s="4" t="s">
        <v>3440</v>
      </c>
      <c r="C76" s="4" t="s">
        <v>3524</v>
      </c>
      <c r="D76" s="4" t="s">
        <v>3525</v>
      </c>
      <c r="E76" s="4">
        <v>80</v>
      </c>
      <c r="F76" s="4">
        <v>680</v>
      </c>
    </row>
    <row r="77" spans="1:6" ht="15.6" x14ac:dyDescent="0.25">
      <c r="A77" s="7" t="s">
        <v>8</v>
      </c>
      <c r="B77" s="4" t="s">
        <v>3526</v>
      </c>
      <c r="C77" s="4" t="s">
        <v>3527</v>
      </c>
      <c r="D77" s="4" t="s">
        <v>3528</v>
      </c>
      <c r="E77" s="4">
        <v>80</v>
      </c>
      <c r="F77" s="4">
        <v>200</v>
      </c>
    </row>
    <row r="78" spans="1:6" ht="15.6" x14ac:dyDescent="0.25">
      <c r="A78" s="7" t="s">
        <v>8</v>
      </c>
      <c r="B78" s="4" t="s">
        <v>3440</v>
      </c>
      <c r="C78" s="4" t="s">
        <v>3529</v>
      </c>
      <c r="D78" s="4" t="s">
        <v>3530</v>
      </c>
      <c r="E78" s="4">
        <v>80</v>
      </c>
      <c r="F78" s="4">
        <v>280</v>
      </c>
    </row>
    <row r="79" spans="1:6" ht="15.6" x14ac:dyDescent="0.25">
      <c r="A79" s="7" t="s">
        <v>8</v>
      </c>
      <c r="B79" s="4" t="s">
        <v>3440</v>
      </c>
      <c r="C79" s="4" t="s">
        <v>3531</v>
      </c>
      <c r="D79" s="4" t="s">
        <v>3532</v>
      </c>
      <c r="E79" s="4">
        <v>80</v>
      </c>
      <c r="F79" s="4">
        <v>1025</v>
      </c>
    </row>
    <row r="80" spans="1:6" ht="15.6" x14ac:dyDescent="0.25">
      <c r="A80" s="7" t="s">
        <v>8</v>
      </c>
      <c r="B80" s="4" t="s">
        <v>3440</v>
      </c>
      <c r="C80" s="4" t="s">
        <v>3533</v>
      </c>
      <c r="D80" s="4" t="s">
        <v>3534</v>
      </c>
      <c r="E80" s="4">
        <v>180</v>
      </c>
      <c r="F80" s="4">
        <v>680</v>
      </c>
    </row>
    <row r="81" spans="1:6" ht="15.6" x14ac:dyDescent="0.25">
      <c r="A81" s="7" t="s">
        <v>8</v>
      </c>
      <c r="B81" s="4" t="s">
        <v>3526</v>
      </c>
      <c r="C81" s="4" t="s">
        <v>3535</v>
      </c>
      <c r="D81" s="4" t="s">
        <v>3536</v>
      </c>
      <c r="E81" s="4">
        <v>60</v>
      </c>
      <c r="F81" s="4">
        <v>150</v>
      </c>
    </row>
    <row r="82" spans="1:6" ht="15.6" x14ac:dyDescent="0.25">
      <c r="A82" s="7" t="s">
        <v>8</v>
      </c>
      <c r="B82" s="4" t="s">
        <v>3392</v>
      </c>
      <c r="C82" s="4" t="s">
        <v>3537</v>
      </c>
      <c r="D82" s="4" t="s">
        <v>3538</v>
      </c>
      <c r="E82" s="4">
        <v>180</v>
      </c>
      <c r="F82" s="4">
        <v>680</v>
      </c>
    </row>
    <row r="83" spans="1:6" ht="15.6" x14ac:dyDescent="0.25">
      <c r="A83" s="7" t="s">
        <v>8</v>
      </c>
      <c r="B83" s="4" t="s">
        <v>3440</v>
      </c>
      <c r="C83" s="4" t="s">
        <v>3539</v>
      </c>
      <c r="D83" s="4" t="s">
        <v>3540</v>
      </c>
      <c r="E83" s="4">
        <v>80</v>
      </c>
      <c r="F83" s="4">
        <v>260</v>
      </c>
    </row>
    <row r="84" spans="1:6" ht="15.6" x14ac:dyDescent="0.25">
      <c r="A84" s="7" t="s">
        <v>8</v>
      </c>
      <c r="B84" s="4" t="s">
        <v>3526</v>
      </c>
      <c r="C84" s="4" t="s">
        <v>3541</v>
      </c>
      <c r="D84" s="4" t="s">
        <v>3542</v>
      </c>
      <c r="E84" s="4">
        <v>180</v>
      </c>
      <c r="F84" s="4">
        <v>880</v>
      </c>
    </row>
    <row r="85" spans="1:6" ht="15.6" x14ac:dyDescent="0.25">
      <c r="A85" s="7" t="s">
        <v>8</v>
      </c>
      <c r="B85" s="4" t="s">
        <v>3440</v>
      </c>
      <c r="C85" s="4" t="s">
        <v>3543</v>
      </c>
      <c r="D85" s="4" t="s">
        <v>3544</v>
      </c>
      <c r="E85" s="4">
        <v>80</v>
      </c>
      <c r="F85" s="4">
        <v>280</v>
      </c>
    </row>
    <row r="86" spans="1:6" ht="15.6" x14ac:dyDescent="0.25">
      <c r="A86" s="7" t="s">
        <v>8</v>
      </c>
      <c r="B86" s="4" t="s">
        <v>3545</v>
      </c>
      <c r="C86" s="4" t="s">
        <v>3546</v>
      </c>
      <c r="D86" s="4" t="s">
        <v>3547</v>
      </c>
      <c r="E86" s="4">
        <v>100</v>
      </c>
      <c r="F86" s="4">
        <v>260</v>
      </c>
    </row>
    <row r="87" spans="1:6" ht="15.6" x14ac:dyDescent="0.25">
      <c r="A87" s="7" t="s">
        <v>8</v>
      </c>
      <c r="B87" s="4" t="s">
        <v>3548</v>
      </c>
      <c r="C87" s="4" t="s">
        <v>3549</v>
      </c>
      <c r="D87" s="4" t="s">
        <v>3550</v>
      </c>
      <c r="E87" s="4">
        <v>50</v>
      </c>
      <c r="F87" s="4">
        <v>100</v>
      </c>
    </row>
    <row r="88" spans="1:6" ht="15.6" x14ac:dyDescent="0.25">
      <c r="A88" s="7" t="s">
        <v>8</v>
      </c>
      <c r="B88" s="4" t="s">
        <v>3440</v>
      </c>
      <c r="C88" s="4" t="s">
        <v>3551</v>
      </c>
      <c r="D88" s="4" t="s">
        <v>3552</v>
      </c>
      <c r="E88" s="4">
        <v>80</v>
      </c>
      <c r="F88" s="4">
        <v>180</v>
      </c>
    </row>
    <row r="89" spans="1:6" ht="15.6" x14ac:dyDescent="0.25">
      <c r="A89" s="7" t="s">
        <v>8</v>
      </c>
      <c r="B89" s="4" t="s">
        <v>3392</v>
      </c>
      <c r="C89" s="4" t="s">
        <v>3553</v>
      </c>
      <c r="D89" s="4" t="s">
        <v>3554</v>
      </c>
      <c r="E89" s="4">
        <v>180</v>
      </c>
      <c r="F89" s="4">
        <v>800</v>
      </c>
    </row>
    <row r="90" spans="1:6" ht="15.6" x14ac:dyDescent="0.25">
      <c r="A90" s="7" t="s">
        <v>8</v>
      </c>
      <c r="B90" s="4" t="s">
        <v>3427</v>
      </c>
      <c r="C90" s="4" t="s">
        <v>3555</v>
      </c>
      <c r="D90" s="4" t="s">
        <v>3556</v>
      </c>
      <c r="E90" s="4">
        <v>80</v>
      </c>
      <c r="F90" s="4">
        <v>380</v>
      </c>
    </row>
    <row r="91" spans="1:6" ht="15.6" x14ac:dyDescent="0.25">
      <c r="A91" s="7" t="s">
        <v>8</v>
      </c>
      <c r="B91" s="4" t="s">
        <v>3373</v>
      </c>
      <c r="C91" s="4" t="s">
        <v>3489</v>
      </c>
      <c r="D91" s="4" t="s">
        <v>3490</v>
      </c>
      <c r="E91" s="4">
        <v>80</v>
      </c>
      <c r="F91" s="4">
        <v>380</v>
      </c>
    </row>
    <row r="92" spans="1:6" ht="15.6" x14ac:dyDescent="0.25">
      <c r="A92" s="7" t="s">
        <v>8</v>
      </c>
      <c r="B92" s="4" t="s">
        <v>3440</v>
      </c>
      <c r="C92" s="4" t="s">
        <v>3557</v>
      </c>
      <c r="D92" s="4" t="s">
        <v>3558</v>
      </c>
      <c r="E92" s="4"/>
      <c r="F92" s="4"/>
    </row>
    <row r="93" spans="1:6" ht="15.6" x14ac:dyDescent="0.25">
      <c r="A93" s="7" t="s">
        <v>8</v>
      </c>
      <c r="B93" s="4" t="s">
        <v>3440</v>
      </c>
      <c r="C93" s="4" t="s">
        <v>3559</v>
      </c>
      <c r="D93" s="4" t="s">
        <v>3560</v>
      </c>
      <c r="E93" s="4">
        <v>120</v>
      </c>
      <c r="F93" s="4">
        <v>480</v>
      </c>
    </row>
    <row r="94" spans="1:6" ht="15.6" x14ac:dyDescent="0.25">
      <c r="A94" s="7" t="s">
        <v>8</v>
      </c>
      <c r="B94" s="4" t="s">
        <v>3440</v>
      </c>
      <c r="C94" s="4" t="s">
        <v>3529</v>
      </c>
      <c r="D94" s="4" t="s">
        <v>3561</v>
      </c>
      <c r="E94" s="4">
        <v>80</v>
      </c>
      <c r="F94" s="4">
        <v>280</v>
      </c>
    </row>
    <row r="95" spans="1:6" ht="15.6" x14ac:dyDescent="0.25">
      <c r="A95" s="7" t="s">
        <v>8</v>
      </c>
      <c r="B95" s="4" t="s">
        <v>3440</v>
      </c>
      <c r="C95" s="4" t="s">
        <v>3562</v>
      </c>
      <c r="D95" s="4" t="s">
        <v>3563</v>
      </c>
      <c r="E95" s="4">
        <v>80</v>
      </c>
      <c r="F95" s="4">
        <v>480</v>
      </c>
    </row>
    <row r="96" spans="1:6" ht="15.6" x14ac:dyDescent="0.25">
      <c r="A96" s="7" t="s">
        <v>8</v>
      </c>
      <c r="B96" s="4" t="s">
        <v>3564</v>
      </c>
      <c r="C96" s="4" t="s">
        <v>3565</v>
      </c>
      <c r="D96" s="4" t="s">
        <v>3566</v>
      </c>
      <c r="E96" s="4">
        <v>398</v>
      </c>
      <c r="F96" s="4">
        <v>398</v>
      </c>
    </row>
    <row r="97" spans="1:6" ht="15.6" x14ac:dyDescent="0.25">
      <c r="A97" s="7" t="s">
        <v>8</v>
      </c>
      <c r="B97" s="4" t="s">
        <v>3526</v>
      </c>
      <c r="C97" s="4" t="s">
        <v>3567</v>
      </c>
      <c r="D97" s="4" t="s">
        <v>3568</v>
      </c>
      <c r="E97" s="4">
        <v>100</v>
      </c>
      <c r="F97" s="4">
        <v>300</v>
      </c>
    </row>
    <row r="98" spans="1:6" ht="15.6" x14ac:dyDescent="0.25">
      <c r="A98" s="7" t="s">
        <v>8</v>
      </c>
      <c r="B98" s="4" t="s">
        <v>3373</v>
      </c>
      <c r="C98" s="4" t="s">
        <v>1546</v>
      </c>
      <c r="D98" s="4" t="s">
        <v>3569</v>
      </c>
      <c r="E98" s="4">
        <v>100</v>
      </c>
      <c r="F98" s="4">
        <v>580</v>
      </c>
    </row>
    <row r="99" spans="1:6" ht="15.6" x14ac:dyDescent="0.25">
      <c r="A99" s="7" t="s">
        <v>8</v>
      </c>
      <c r="B99" s="4" t="s">
        <v>3440</v>
      </c>
      <c r="C99" s="4" t="s">
        <v>3570</v>
      </c>
      <c r="D99" s="4" t="s">
        <v>3571</v>
      </c>
      <c r="E99" s="4">
        <v>80</v>
      </c>
      <c r="F99" s="4">
        <v>260</v>
      </c>
    </row>
    <row r="100" spans="1:6" ht="15.6" x14ac:dyDescent="0.25">
      <c r="A100" s="7" t="s">
        <v>8</v>
      </c>
      <c r="B100" s="4" t="s">
        <v>3440</v>
      </c>
      <c r="C100" s="4" t="s">
        <v>3572</v>
      </c>
      <c r="D100" s="4" t="s">
        <v>3573</v>
      </c>
      <c r="E100" s="4">
        <v>80</v>
      </c>
      <c r="F100" s="4">
        <v>380</v>
      </c>
    </row>
    <row r="101" spans="1:6" ht="15.6" x14ac:dyDescent="0.25">
      <c r="A101" s="7" t="s">
        <v>8</v>
      </c>
      <c r="B101" s="4" t="s">
        <v>3440</v>
      </c>
      <c r="C101" s="4" t="s">
        <v>3574</v>
      </c>
      <c r="D101" s="4" t="s">
        <v>3575</v>
      </c>
      <c r="E101" s="4">
        <v>80</v>
      </c>
      <c r="F101" s="4">
        <v>280</v>
      </c>
    </row>
    <row r="102" spans="1:6" ht="15.6" x14ac:dyDescent="0.25">
      <c r="A102" s="7" t="s">
        <v>8</v>
      </c>
      <c r="B102" s="4" t="s">
        <v>3440</v>
      </c>
      <c r="C102" s="4" t="s">
        <v>3576</v>
      </c>
      <c r="D102" s="4" t="s">
        <v>3577</v>
      </c>
      <c r="E102" s="4">
        <v>80</v>
      </c>
      <c r="F102" s="4">
        <v>260</v>
      </c>
    </row>
    <row r="103" spans="1:6" ht="15.6" x14ac:dyDescent="0.25">
      <c r="A103" s="7" t="s">
        <v>8</v>
      </c>
      <c r="B103" s="4" t="s">
        <v>3440</v>
      </c>
      <c r="C103" s="4" t="s">
        <v>3578</v>
      </c>
      <c r="D103" s="4" t="s">
        <v>3579</v>
      </c>
      <c r="E103" s="4">
        <v>80</v>
      </c>
      <c r="F103" s="4">
        <v>280</v>
      </c>
    </row>
    <row r="104" spans="1:6" ht="15.6" x14ac:dyDescent="0.25">
      <c r="A104" s="7" t="s">
        <v>8</v>
      </c>
      <c r="B104" s="4" t="s">
        <v>3440</v>
      </c>
      <c r="C104" s="4" t="s">
        <v>3580</v>
      </c>
      <c r="D104" s="4" t="s">
        <v>3581</v>
      </c>
      <c r="E104" s="4">
        <v>120</v>
      </c>
      <c r="F104" s="4">
        <v>480</v>
      </c>
    </row>
    <row r="105" spans="1:6" ht="15.6" x14ac:dyDescent="0.25">
      <c r="A105" s="7" t="s">
        <v>8</v>
      </c>
      <c r="B105" s="4" t="s">
        <v>3526</v>
      </c>
      <c r="C105" s="4" t="s">
        <v>3582</v>
      </c>
      <c r="D105" s="4" t="s">
        <v>3583</v>
      </c>
      <c r="E105" s="4">
        <v>180</v>
      </c>
      <c r="F105" s="4">
        <v>680</v>
      </c>
    </row>
    <row r="106" spans="1:6" ht="15.6" x14ac:dyDescent="0.25">
      <c r="A106" s="7" t="s">
        <v>8</v>
      </c>
      <c r="B106" s="4" t="s">
        <v>3392</v>
      </c>
      <c r="C106" s="4" t="s">
        <v>3584</v>
      </c>
      <c r="D106" s="4" t="s">
        <v>3585</v>
      </c>
      <c r="E106" s="4">
        <v>100</v>
      </c>
      <c r="F106" s="4">
        <v>280</v>
      </c>
    </row>
    <row r="107" spans="1:6" ht="15.6" x14ac:dyDescent="0.25">
      <c r="A107" s="7" t="s">
        <v>9</v>
      </c>
      <c r="B107" s="4" t="s">
        <v>3392</v>
      </c>
      <c r="C107" s="4" t="s">
        <v>3586</v>
      </c>
      <c r="D107" s="4" t="s">
        <v>3587</v>
      </c>
      <c r="E107" s="4">
        <v>180</v>
      </c>
      <c r="F107" s="4">
        <v>1500</v>
      </c>
    </row>
    <row r="108" spans="1:6" ht="15.6" x14ac:dyDescent="0.25">
      <c r="A108" s="7" t="s">
        <v>9</v>
      </c>
      <c r="B108" s="4" t="s">
        <v>3347</v>
      </c>
      <c r="C108" s="4" t="s">
        <v>3588</v>
      </c>
      <c r="D108" s="4" t="s">
        <v>3589</v>
      </c>
      <c r="E108" s="4">
        <v>100</v>
      </c>
      <c r="F108" s="4">
        <v>980</v>
      </c>
    </row>
    <row r="109" spans="1:6" ht="15.6" x14ac:dyDescent="0.25">
      <c r="A109" s="7" t="s">
        <v>9</v>
      </c>
      <c r="B109" s="4" t="s">
        <v>3427</v>
      </c>
      <c r="C109" s="4" t="s">
        <v>3455</v>
      </c>
      <c r="D109" s="4" t="s">
        <v>3456</v>
      </c>
      <c r="E109" s="4">
        <v>120</v>
      </c>
      <c r="F109" s="4">
        <v>750</v>
      </c>
    </row>
    <row r="110" spans="1:6" ht="15.6" x14ac:dyDescent="0.25">
      <c r="A110" s="7" t="s">
        <v>9</v>
      </c>
      <c r="B110" s="4" t="s">
        <v>3347</v>
      </c>
      <c r="C110" s="4" t="s">
        <v>2998</v>
      </c>
      <c r="D110" s="4" t="s">
        <v>3590</v>
      </c>
      <c r="E110" s="4">
        <v>100</v>
      </c>
      <c r="F110" s="4">
        <v>980</v>
      </c>
    </row>
    <row r="111" spans="1:6" ht="15.6" x14ac:dyDescent="0.25">
      <c r="A111" s="7" t="s">
        <v>9</v>
      </c>
      <c r="B111" s="4" t="s">
        <v>3392</v>
      </c>
      <c r="C111" s="4" t="s">
        <v>3591</v>
      </c>
      <c r="D111" s="4" t="s">
        <v>3592</v>
      </c>
      <c r="E111" s="4">
        <v>100</v>
      </c>
      <c r="F111" s="4">
        <v>580</v>
      </c>
    </row>
    <row r="112" spans="1:6" ht="15.6" x14ac:dyDescent="0.25">
      <c r="A112" s="7" t="s">
        <v>9</v>
      </c>
      <c r="B112" s="4" t="s">
        <v>3392</v>
      </c>
      <c r="C112" s="4" t="s">
        <v>3593</v>
      </c>
      <c r="D112" s="4" t="s">
        <v>3594</v>
      </c>
      <c r="E112" s="4">
        <v>180</v>
      </c>
      <c r="F112" s="4">
        <v>1160</v>
      </c>
    </row>
    <row r="113" spans="1:6" ht="15.6" x14ac:dyDescent="0.25">
      <c r="A113" s="7" t="s">
        <v>9</v>
      </c>
      <c r="B113" s="4" t="s">
        <v>3392</v>
      </c>
      <c r="C113" s="4" t="s">
        <v>3595</v>
      </c>
      <c r="D113" s="4" t="s">
        <v>3596</v>
      </c>
      <c r="E113" s="4">
        <v>180</v>
      </c>
      <c r="F113" s="4">
        <v>580</v>
      </c>
    </row>
    <row r="114" spans="1:6" ht="15.6" x14ac:dyDescent="0.25">
      <c r="A114" s="7" t="s">
        <v>9</v>
      </c>
      <c r="B114" s="4" t="s">
        <v>3427</v>
      </c>
      <c r="C114" s="4" t="s">
        <v>3457</v>
      </c>
      <c r="D114" s="4" t="s">
        <v>3458</v>
      </c>
      <c r="E114" s="4">
        <v>120</v>
      </c>
      <c r="F114" s="4">
        <v>1100</v>
      </c>
    </row>
    <row r="115" spans="1:6" ht="15.6" x14ac:dyDescent="0.25">
      <c r="A115" s="7" t="s">
        <v>9</v>
      </c>
      <c r="B115" s="4" t="s">
        <v>3459</v>
      </c>
      <c r="C115" s="4" t="s">
        <v>3460</v>
      </c>
      <c r="D115" s="4" t="s">
        <v>3461</v>
      </c>
      <c r="E115" s="4">
        <v>120</v>
      </c>
      <c r="F115" s="4">
        <v>360</v>
      </c>
    </row>
    <row r="116" spans="1:6" ht="15.6" x14ac:dyDescent="0.25">
      <c r="A116" s="7" t="s">
        <v>9</v>
      </c>
      <c r="B116" s="4" t="s">
        <v>3347</v>
      </c>
      <c r="C116" s="4" t="s">
        <v>3462</v>
      </c>
      <c r="D116" s="4" t="s">
        <v>3463</v>
      </c>
      <c r="E116" s="4">
        <v>50</v>
      </c>
      <c r="F116" s="4">
        <v>400</v>
      </c>
    </row>
    <row r="117" spans="1:6" ht="15.6" x14ac:dyDescent="0.25">
      <c r="A117" s="7" t="s">
        <v>9</v>
      </c>
      <c r="B117" s="4" t="s">
        <v>3347</v>
      </c>
      <c r="C117" s="4" t="s">
        <v>3464</v>
      </c>
      <c r="D117" s="4" t="s">
        <v>3465</v>
      </c>
      <c r="E117" s="4">
        <v>120</v>
      </c>
      <c r="F117" s="4">
        <v>690</v>
      </c>
    </row>
    <row r="118" spans="1:6" ht="15.6" x14ac:dyDescent="0.25">
      <c r="A118" s="7" t="s">
        <v>9</v>
      </c>
      <c r="B118" s="4" t="s">
        <v>3392</v>
      </c>
      <c r="C118" s="4" t="s">
        <v>3597</v>
      </c>
      <c r="D118" s="4" t="s">
        <v>3598</v>
      </c>
      <c r="E118" s="4">
        <v>180</v>
      </c>
      <c r="F118" s="4">
        <v>680</v>
      </c>
    </row>
    <row r="119" spans="1:6" ht="15.6" x14ac:dyDescent="0.25">
      <c r="A119" s="7" t="s">
        <v>9</v>
      </c>
      <c r="B119" s="4" t="s">
        <v>3347</v>
      </c>
      <c r="C119" s="4" t="s">
        <v>1876</v>
      </c>
      <c r="D119" s="4" t="s">
        <v>3599</v>
      </c>
      <c r="E119" s="4">
        <v>100</v>
      </c>
      <c r="F119" s="4">
        <v>1320</v>
      </c>
    </row>
    <row r="120" spans="1:6" ht="15.6" x14ac:dyDescent="0.25">
      <c r="A120" s="7" t="s">
        <v>9</v>
      </c>
      <c r="B120" s="4" t="s">
        <v>3600</v>
      </c>
      <c r="C120" s="4" t="s">
        <v>3601</v>
      </c>
      <c r="D120" s="4" t="s">
        <v>3602</v>
      </c>
      <c r="E120" s="4">
        <v>110</v>
      </c>
      <c r="F120" s="4">
        <v>120</v>
      </c>
    </row>
    <row r="121" spans="1:6" ht="15.6" x14ac:dyDescent="0.25">
      <c r="A121" s="7" t="s">
        <v>9</v>
      </c>
      <c r="B121" s="4" t="s">
        <v>3347</v>
      </c>
      <c r="C121" s="4" t="s">
        <v>3466</v>
      </c>
      <c r="D121" s="4" t="s">
        <v>3467</v>
      </c>
      <c r="E121" s="4">
        <v>120</v>
      </c>
      <c r="F121" s="4">
        <v>760</v>
      </c>
    </row>
    <row r="122" spans="1:6" ht="15.6" x14ac:dyDescent="0.25">
      <c r="A122" s="7" t="s">
        <v>9</v>
      </c>
      <c r="B122" s="4" t="s">
        <v>3468</v>
      </c>
      <c r="C122" s="4" t="s">
        <v>3469</v>
      </c>
      <c r="D122" s="4" t="s">
        <v>3470</v>
      </c>
      <c r="E122" s="4">
        <v>38</v>
      </c>
      <c r="F122" s="4">
        <v>80</v>
      </c>
    </row>
    <row r="123" spans="1:6" ht="15.6" x14ac:dyDescent="0.25">
      <c r="A123" s="7" t="s">
        <v>9</v>
      </c>
      <c r="B123" s="4" t="s">
        <v>3347</v>
      </c>
      <c r="C123" s="4" t="s">
        <v>3603</v>
      </c>
      <c r="D123" s="4" t="s">
        <v>3604</v>
      </c>
      <c r="E123" s="4">
        <v>180</v>
      </c>
      <c r="F123" s="4">
        <v>680</v>
      </c>
    </row>
    <row r="124" spans="1:6" ht="15.6" x14ac:dyDescent="0.25">
      <c r="A124" s="7" t="s">
        <v>9</v>
      </c>
      <c r="B124" s="4" t="s">
        <v>3471</v>
      </c>
      <c r="C124" s="4" t="s">
        <v>3472</v>
      </c>
      <c r="D124" s="4" t="s">
        <v>3473</v>
      </c>
      <c r="E124" s="4">
        <v>100</v>
      </c>
      <c r="F124" s="4">
        <v>260</v>
      </c>
    </row>
    <row r="125" spans="1:6" ht="15.6" x14ac:dyDescent="0.25">
      <c r="A125" s="7" t="s">
        <v>9</v>
      </c>
      <c r="B125" s="4" t="s">
        <v>3392</v>
      </c>
      <c r="C125" s="4" t="s">
        <v>3605</v>
      </c>
      <c r="D125" s="4" t="s">
        <v>3606</v>
      </c>
      <c r="E125" s="4">
        <v>180</v>
      </c>
      <c r="F125" s="4">
        <v>800</v>
      </c>
    </row>
    <row r="126" spans="1:6" ht="15.6" x14ac:dyDescent="0.25">
      <c r="A126" s="7" t="s">
        <v>9</v>
      </c>
      <c r="B126" s="4" t="s">
        <v>3459</v>
      </c>
      <c r="C126" s="4" t="s">
        <v>3474</v>
      </c>
      <c r="D126" s="4" t="s">
        <v>3475</v>
      </c>
      <c r="E126" s="4">
        <v>120</v>
      </c>
      <c r="F126" s="4">
        <v>360</v>
      </c>
    </row>
    <row r="127" spans="1:6" ht="15.6" x14ac:dyDescent="0.25">
      <c r="A127" s="7" t="s">
        <v>9</v>
      </c>
      <c r="B127" s="4" t="s">
        <v>3392</v>
      </c>
      <c r="C127" s="4" t="s">
        <v>3607</v>
      </c>
      <c r="D127" s="4" t="s">
        <v>3608</v>
      </c>
      <c r="E127" s="4">
        <v>100</v>
      </c>
      <c r="F127" s="4">
        <v>580</v>
      </c>
    </row>
    <row r="128" spans="1:6" ht="15.6" x14ac:dyDescent="0.25">
      <c r="A128" s="7" t="s">
        <v>9</v>
      </c>
      <c r="B128" s="4" t="s">
        <v>3609</v>
      </c>
      <c r="C128" s="4" t="s">
        <v>3610</v>
      </c>
      <c r="D128" s="4" t="s">
        <v>3611</v>
      </c>
      <c r="E128" s="4">
        <v>120</v>
      </c>
      <c r="F128" s="4">
        <v>490</v>
      </c>
    </row>
    <row r="129" spans="1:6" ht="15.6" x14ac:dyDescent="0.25">
      <c r="A129" s="7" t="s">
        <v>9</v>
      </c>
      <c r="B129" s="4" t="s">
        <v>3347</v>
      </c>
      <c r="C129" s="4" t="s">
        <v>3476</v>
      </c>
      <c r="D129" s="4" t="s">
        <v>3477</v>
      </c>
      <c r="E129" s="4">
        <v>80</v>
      </c>
      <c r="F129" s="4">
        <v>1500</v>
      </c>
    </row>
    <row r="130" spans="1:6" ht="15.6" x14ac:dyDescent="0.25">
      <c r="A130" s="7" t="s">
        <v>9</v>
      </c>
      <c r="B130" s="4" t="s">
        <v>3392</v>
      </c>
      <c r="C130" s="4" t="s">
        <v>3612</v>
      </c>
      <c r="D130" s="4" t="s">
        <v>3613</v>
      </c>
      <c r="E130" s="4">
        <v>100</v>
      </c>
      <c r="F130" s="4">
        <v>1320</v>
      </c>
    </row>
    <row r="131" spans="1:6" ht="15.6" x14ac:dyDescent="0.25">
      <c r="A131" s="7" t="s">
        <v>9</v>
      </c>
      <c r="B131" s="4" t="s">
        <v>3347</v>
      </c>
      <c r="C131" s="4" t="s">
        <v>3614</v>
      </c>
      <c r="D131" s="4" t="s">
        <v>3615</v>
      </c>
      <c r="E131" s="4">
        <v>100</v>
      </c>
      <c r="F131" s="4">
        <v>699</v>
      </c>
    </row>
    <row r="132" spans="1:6" ht="15.6" x14ac:dyDescent="0.25">
      <c r="A132" s="7" t="s">
        <v>9</v>
      </c>
      <c r="B132" s="4" t="s">
        <v>3392</v>
      </c>
      <c r="C132" s="4" t="s">
        <v>3616</v>
      </c>
      <c r="D132" s="4" t="s">
        <v>3617</v>
      </c>
      <c r="E132" s="4">
        <v>100</v>
      </c>
      <c r="F132" s="4">
        <v>699</v>
      </c>
    </row>
    <row r="133" spans="1:6" ht="15.6" x14ac:dyDescent="0.25">
      <c r="A133" s="7" t="s">
        <v>9</v>
      </c>
      <c r="B133" s="4" t="s">
        <v>3468</v>
      </c>
      <c r="C133" s="4" t="s">
        <v>3478</v>
      </c>
      <c r="D133" s="4" t="s">
        <v>3479</v>
      </c>
      <c r="E133" s="4">
        <v>25</v>
      </c>
      <c r="F133" s="4">
        <v>80</v>
      </c>
    </row>
    <row r="134" spans="1:6" ht="15.6" x14ac:dyDescent="0.25">
      <c r="A134" s="7" t="s">
        <v>9</v>
      </c>
      <c r="B134" s="4" t="s">
        <v>3480</v>
      </c>
      <c r="C134" s="4" t="s">
        <v>3481</v>
      </c>
      <c r="D134" s="4" t="s">
        <v>3482</v>
      </c>
      <c r="E134" s="4">
        <v>180</v>
      </c>
      <c r="F134" s="4">
        <v>255</v>
      </c>
    </row>
    <row r="135" spans="1:6" ht="15.6" x14ac:dyDescent="0.25">
      <c r="A135" s="7" t="s">
        <v>9</v>
      </c>
      <c r="B135" s="4" t="s">
        <v>3459</v>
      </c>
      <c r="C135" s="4" t="s">
        <v>3618</v>
      </c>
      <c r="D135" s="4" t="s">
        <v>3619</v>
      </c>
      <c r="E135" s="4">
        <v>120</v>
      </c>
      <c r="F135" s="4">
        <v>380</v>
      </c>
    </row>
    <row r="136" spans="1:6" ht="15.6" x14ac:dyDescent="0.25">
      <c r="A136" s="7" t="s">
        <v>9</v>
      </c>
      <c r="B136" s="4" t="s">
        <v>3347</v>
      </c>
      <c r="C136" s="4" t="s">
        <v>3620</v>
      </c>
      <c r="D136" s="4" t="s">
        <v>3621</v>
      </c>
      <c r="E136" s="4"/>
      <c r="F136" s="4"/>
    </row>
    <row r="137" spans="1:6" ht="15.6" x14ac:dyDescent="0.25">
      <c r="A137" s="7" t="s">
        <v>9</v>
      </c>
      <c r="B137" s="4" t="s">
        <v>3483</v>
      </c>
      <c r="C137" s="4" t="s">
        <v>3484</v>
      </c>
      <c r="D137" s="4" t="s">
        <v>3485</v>
      </c>
      <c r="E137" s="4">
        <v>280</v>
      </c>
      <c r="F137" s="4">
        <v>780</v>
      </c>
    </row>
    <row r="138" spans="1:6" ht="15.6" x14ac:dyDescent="0.25">
      <c r="A138" s="7" t="s">
        <v>9</v>
      </c>
      <c r="B138" s="4" t="s">
        <v>3486</v>
      </c>
      <c r="C138" s="4" t="s">
        <v>3487</v>
      </c>
      <c r="D138" s="4" t="s">
        <v>3488</v>
      </c>
      <c r="E138" s="4">
        <v>60</v>
      </c>
      <c r="F138" s="4">
        <v>100</v>
      </c>
    </row>
    <row r="139" spans="1:6" ht="15.6" x14ac:dyDescent="0.25">
      <c r="A139" s="7" t="s">
        <v>9</v>
      </c>
      <c r="B139" s="4" t="s">
        <v>3486</v>
      </c>
      <c r="C139" s="4" t="s">
        <v>3622</v>
      </c>
      <c r="D139" s="4" t="s">
        <v>3623</v>
      </c>
      <c r="E139" s="4">
        <v>80</v>
      </c>
      <c r="F139" s="4">
        <v>720</v>
      </c>
    </row>
    <row r="140" spans="1:6" ht="15.6" x14ac:dyDescent="0.25">
      <c r="A140" s="7" t="s">
        <v>9</v>
      </c>
      <c r="B140" s="4" t="s">
        <v>3347</v>
      </c>
      <c r="C140" s="4" t="s">
        <v>3624</v>
      </c>
      <c r="D140" s="4" t="s">
        <v>3625</v>
      </c>
      <c r="E140" s="4">
        <v>180</v>
      </c>
      <c r="F140" s="4">
        <v>580</v>
      </c>
    </row>
    <row r="141" spans="1:6" ht="15.6" x14ac:dyDescent="0.25">
      <c r="A141" s="7" t="s">
        <v>9</v>
      </c>
      <c r="B141" s="4" t="s">
        <v>3392</v>
      </c>
      <c r="C141" s="4" t="s">
        <v>3626</v>
      </c>
      <c r="D141" s="4" t="s">
        <v>3627</v>
      </c>
      <c r="E141" s="4">
        <v>280</v>
      </c>
      <c r="F141" s="4">
        <v>980</v>
      </c>
    </row>
    <row r="142" spans="1:6" ht="15.6" x14ac:dyDescent="0.25">
      <c r="A142" s="7" t="s">
        <v>9</v>
      </c>
      <c r="B142" s="4" t="s">
        <v>3440</v>
      </c>
      <c r="C142" s="4" t="s">
        <v>3628</v>
      </c>
      <c r="D142" s="4" t="s">
        <v>3629</v>
      </c>
      <c r="E142" s="4">
        <v>80</v>
      </c>
      <c r="F142" s="4">
        <v>180</v>
      </c>
    </row>
    <row r="143" spans="1:6" ht="15.6" x14ac:dyDescent="0.25">
      <c r="A143" s="7" t="s">
        <v>9</v>
      </c>
      <c r="B143" s="4" t="s">
        <v>3630</v>
      </c>
      <c r="C143" s="4" t="s">
        <v>3631</v>
      </c>
      <c r="D143" s="4" t="s">
        <v>3632</v>
      </c>
      <c r="E143" s="4"/>
      <c r="F143" s="4"/>
    </row>
    <row r="144" spans="1:6" ht="15.6" x14ac:dyDescent="0.25">
      <c r="A144" s="7" t="s">
        <v>9</v>
      </c>
      <c r="B144" s="4" t="s">
        <v>3486</v>
      </c>
      <c r="C144" s="4" t="s">
        <v>3491</v>
      </c>
      <c r="D144" s="4" t="s">
        <v>3492</v>
      </c>
      <c r="E144" s="4">
        <v>60</v>
      </c>
      <c r="F144" s="4">
        <v>100</v>
      </c>
    </row>
    <row r="145" spans="1:6" ht="15.6" x14ac:dyDescent="0.25">
      <c r="A145" s="7" t="s">
        <v>9</v>
      </c>
      <c r="B145" s="4" t="s">
        <v>3493</v>
      </c>
      <c r="C145" s="4" t="s">
        <v>3494</v>
      </c>
      <c r="D145" s="4" t="s">
        <v>3495</v>
      </c>
      <c r="E145" s="4">
        <v>80</v>
      </c>
      <c r="F145" s="4">
        <v>240</v>
      </c>
    </row>
    <row r="146" spans="1:6" ht="15.6" x14ac:dyDescent="0.25">
      <c r="A146" s="7" t="s">
        <v>9</v>
      </c>
      <c r="B146" s="4" t="s">
        <v>3486</v>
      </c>
      <c r="C146" s="4" t="s">
        <v>3172</v>
      </c>
      <c r="D146" s="4" t="s">
        <v>3496</v>
      </c>
      <c r="E146" s="4">
        <v>80</v>
      </c>
      <c r="F146" s="4">
        <v>760</v>
      </c>
    </row>
    <row r="147" spans="1:6" ht="15.6" x14ac:dyDescent="0.25">
      <c r="A147" s="7" t="s">
        <v>9</v>
      </c>
      <c r="B147" s="4" t="s">
        <v>3497</v>
      </c>
      <c r="C147" s="4" t="s">
        <v>3498</v>
      </c>
      <c r="D147" s="4" t="s">
        <v>3499</v>
      </c>
      <c r="E147" s="4">
        <v>60</v>
      </c>
      <c r="F147" s="4">
        <v>100</v>
      </c>
    </row>
    <row r="148" spans="1:6" ht="15.6" x14ac:dyDescent="0.25">
      <c r="A148" s="7" t="s">
        <v>9</v>
      </c>
      <c r="B148" s="4" t="s">
        <v>3486</v>
      </c>
      <c r="C148" s="4" t="s">
        <v>3500</v>
      </c>
      <c r="D148" s="4" t="s">
        <v>3501</v>
      </c>
      <c r="E148" s="4">
        <v>60</v>
      </c>
      <c r="F148" s="4">
        <v>100</v>
      </c>
    </row>
    <row r="149" spans="1:6" ht="15.6" x14ac:dyDescent="0.25">
      <c r="A149" s="7" t="s">
        <v>9</v>
      </c>
      <c r="B149" s="4" t="s">
        <v>3486</v>
      </c>
      <c r="C149" s="4" t="s">
        <v>3502</v>
      </c>
      <c r="D149" s="4" t="s">
        <v>3503</v>
      </c>
      <c r="E149" s="4">
        <v>60</v>
      </c>
      <c r="F149" s="4">
        <v>100</v>
      </c>
    </row>
    <row r="150" spans="1:6" ht="15.6" x14ac:dyDescent="0.25">
      <c r="A150" s="7" t="s">
        <v>9</v>
      </c>
      <c r="B150" s="4" t="s">
        <v>3633</v>
      </c>
      <c r="C150" s="4" t="s">
        <v>3634</v>
      </c>
      <c r="D150" s="4" t="s">
        <v>3635</v>
      </c>
      <c r="E150" s="4">
        <v>78</v>
      </c>
      <c r="F150" s="4">
        <v>268</v>
      </c>
    </row>
    <row r="151" spans="1:6" ht="15.6" x14ac:dyDescent="0.25">
      <c r="A151" s="7" t="s">
        <v>9</v>
      </c>
      <c r="B151" s="4" t="s">
        <v>3504</v>
      </c>
      <c r="C151" s="4" t="s">
        <v>3505</v>
      </c>
      <c r="D151" s="4" t="s">
        <v>3506</v>
      </c>
      <c r="E151" s="4">
        <v>100</v>
      </c>
      <c r="F151" s="4">
        <v>260</v>
      </c>
    </row>
    <row r="152" spans="1:6" ht="15.6" x14ac:dyDescent="0.25">
      <c r="A152" s="7" t="s">
        <v>9</v>
      </c>
      <c r="B152" s="4" t="s">
        <v>3497</v>
      </c>
      <c r="C152" s="4" t="s">
        <v>3507</v>
      </c>
      <c r="D152" s="4" t="s">
        <v>3508</v>
      </c>
      <c r="E152" s="4">
        <v>60</v>
      </c>
      <c r="F152" s="4">
        <v>100</v>
      </c>
    </row>
    <row r="153" spans="1:6" ht="15.6" x14ac:dyDescent="0.25">
      <c r="A153" s="7" t="s">
        <v>9</v>
      </c>
      <c r="B153" s="4" t="s">
        <v>3633</v>
      </c>
      <c r="C153" s="4" t="s">
        <v>3636</v>
      </c>
      <c r="D153" s="4" t="s">
        <v>3637</v>
      </c>
      <c r="E153" s="4">
        <v>78</v>
      </c>
      <c r="F153" s="4">
        <v>268</v>
      </c>
    </row>
    <row r="154" spans="1:6" ht="15.6" x14ac:dyDescent="0.25">
      <c r="A154" s="7" t="s">
        <v>9</v>
      </c>
      <c r="B154" s="4" t="s">
        <v>3459</v>
      </c>
      <c r="C154" s="4" t="s">
        <v>3509</v>
      </c>
      <c r="D154" s="4" t="s">
        <v>3510</v>
      </c>
      <c r="E154" s="4">
        <v>120</v>
      </c>
      <c r="F154" s="4">
        <v>180</v>
      </c>
    </row>
    <row r="155" spans="1:6" ht="15.6" x14ac:dyDescent="0.25">
      <c r="A155" s="7" t="s">
        <v>9</v>
      </c>
      <c r="B155" s="4" t="s">
        <v>3486</v>
      </c>
      <c r="C155" s="4" t="s">
        <v>3511</v>
      </c>
      <c r="D155" s="4" t="s">
        <v>3512</v>
      </c>
      <c r="E155" s="4">
        <v>60</v>
      </c>
      <c r="F155" s="4">
        <v>100</v>
      </c>
    </row>
    <row r="156" spans="1:6" ht="15.6" x14ac:dyDescent="0.25">
      <c r="A156" s="7" t="s">
        <v>9</v>
      </c>
      <c r="B156" s="4" t="s">
        <v>3347</v>
      </c>
      <c r="C156" s="4" t="s">
        <v>3015</v>
      </c>
      <c r="D156" s="4" t="s">
        <v>3638</v>
      </c>
      <c r="E156" s="4"/>
      <c r="F156" s="4"/>
    </row>
    <row r="157" spans="1:6" ht="15.6" x14ac:dyDescent="0.25">
      <c r="A157" s="7" t="s">
        <v>9</v>
      </c>
      <c r="B157" s="4" t="s">
        <v>3486</v>
      </c>
      <c r="C157" s="4" t="s">
        <v>3513</v>
      </c>
      <c r="D157" s="4" t="s">
        <v>3514</v>
      </c>
      <c r="E157" s="4">
        <v>60</v>
      </c>
      <c r="F157" s="4">
        <v>100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11</v>
      </c>
      <c r="B2" s="4" t="s">
        <v>3639</v>
      </c>
      <c r="C2" s="4" t="s">
        <v>3640</v>
      </c>
      <c r="D2" s="4" t="s">
        <v>3641</v>
      </c>
      <c r="E2" s="4">
        <v>100</v>
      </c>
      <c r="F2" s="4">
        <v>1580</v>
      </c>
    </row>
    <row r="3" spans="1:6" ht="15.6" x14ac:dyDescent="0.25">
      <c r="A3" s="7" t="s">
        <v>11</v>
      </c>
      <c r="B3" s="4" t="s">
        <v>3639</v>
      </c>
      <c r="C3" s="4" t="s">
        <v>3642</v>
      </c>
      <c r="D3" s="4" t="s">
        <v>3643</v>
      </c>
      <c r="E3" s="4">
        <v>188</v>
      </c>
      <c r="F3" s="4">
        <v>688</v>
      </c>
    </row>
    <row r="4" spans="1:6" ht="15.6" x14ac:dyDescent="0.25">
      <c r="A4" s="7" t="s">
        <v>11</v>
      </c>
      <c r="B4" s="4" t="s">
        <v>3644</v>
      </c>
      <c r="C4" s="4" t="s">
        <v>3645</v>
      </c>
      <c r="D4" s="4" t="s">
        <v>3646</v>
      </c>
      <c r="E4" s="4">
        <v>30</v>
      </c>
      <c r="F4" s="4">
        <v>50</v>
      </c>
    </row>
    <row r="5" spans="1:6" ht="15.6" x14ac:dyDescent="0.25">
      <c r="A5" s="7" t="s">
        <v>11</v>
      </c>
      <c r="B5" s="4" t="s">
        <v>3647</v>
      </c>
      <c r="C5" s="4" t="s">
        <v>3648</v>
      </c>
      <c r="D5" s="4" t="s">
        <v>3649</v>
      </c>
      <c r="E5" s="4">
        <v>30</v>
      </c>
      <c r="F5" s="4">
        <v>160</v>
      </c>
    </row>
    <row r="6" spans="1:6" ht="15.6" x14ac:dyDescent="0.25">
      <c r="A6" s="7" t="s">
        <v>11</v>
      </c>
      <c r="B6" s="4" t="s">
        <v>3647</v>
      </c>
      <c r="C6" s="4" t="s">
        <v>3650</v>
      </c>
      <c r="D6" s="4" t="s">
        <v>3651</v>
      </c>
      <c r="E6" s="4">
        <v>20</v>
      </c>
      <c r="F6" s="4">
        <v>100</v>
      </c>
    </row>
    <row r="7" spans="1:6" ht="15.6" x14ac:dyDescent="0.25">
      <c r="A7" s="7" t="s">
        <v>11</v>
      </c>
      <c r="B7" s="4" t="s">
        <v>3647</v>
      </c>
      <c r="C7" s="4" t="s">
        <v>3652</v>
      </c>
      <c r="D7" s="4" t="s">
        <v>3653</v>
      </c>
      <c r="E7" s="4">
        <v>30</v>
      </c>
      <c r="F7" s="4">
        <v>160</v>
      </c>
    </row>
    <row r="8" spans="1:6" ht="15.6" x14ac:dyDescent="0.25">
      <c r="A8" s="7" t="s">
        <v>11</v>
      </c>
      <c r="B8" s="4" t="s">
        <v>3647</v>
      </c>
      <c r="C8" s="4" t="s">
        <v>3654</v>
      </c>
      <c r="D8" s="4" t="s">
        <v>3655</v>
      </c>
      <c r="E8" s="4">
        <v>30</v>
      </c>
      <c r="F8" s="4">
        <v>160</v>
      </c>
    </row>
    <row r="9" spans="1:6" ht="15.6" x14ac:dyDescent="0.25">
      <c r="A9" s="7" t="s">
        <v>11</v>
      </c>
      <c r="B9" s="4" t="s">
        <v>3647</v>
      </c>
      <c r="C9" s="4" t="s">
        <v>3656</v>
      </c>
      <c r="D9" s="4" t="s">
        <v>3657</v>
      </c>
      <c r="E9" s="4">
        <v>30</v>
      </c>
      <c r="F9" s="4">
        <v>160</v>
      </c>
    </row>
    <row r="10" spans="1:6" ht="15.6" x14ac:dyDescent="0.25">
      <c r="A10" s="7" t="s">
        <v>3</v>
      </c>
      <c r="B10" s="4" t="s">
        <v>3658</v>
      </c>
      <c r="C10" s="4" t="s">
        <v>3659</v>
      </c>
      <c r="D10" s="4" t="s">
        <v>3660</v>
      </c>
      <c r="E10" s="4">
        <v>321</v>
      </c>
      <c r="F10" s="4">
        <v>1717</v>
      </c>
    </row>
    <row r="11" spans="1:6" ht="15.6" x14ac:dyDescent="0.25">
      <c r="A11" s="7" t="s">
        <v>3</v>
      </c>
      <c r="B11" s="4" t="s">
        <v>3661</v>
      </c>
      <c r="C11" s="4" t="s">
        <v>3662</v>
      </c>
      <c r="D11" s="4" t="s">
        <v>3663</v>
      </c>
      <c r="E11" s="4">
        <v>180</v>
      </c>
      <c r="F11" s="4">
        <v>880</v>
      </c>
    </row>
    <row r="12" spans="1:6" ht="15.6" x14ac:dyDescent="0.25">
      <c r="A12" s="7" t="s">
        <v>3</v>
      </c>
      <c r="B12" s="4" t="s">
        <v>3658</v>
      </c>
      <c r="C12" s="4" t="s">
        <v>3664</v>
      </c>
      <c r="D12" s="4" t="s">
        <v>3665</v>
      </c>
      <c r="E12" s="4">
        <v>280</v>
      </c>
      <c r="F12" s="4">
        <v>1280</v>
      </c>
    </row>
    <row r="13" spans="1:6" ht="15.6" x14ac:dyDescent="0.25">
      <c r="A13" s="7" t="s">
        <v>3</v>
      </c>
      <c r="B13" s="4" t="s">
        <v>3658</v>
      </c>
      <c r="C13" s="4" t="s">
        <v>3666</v>
      </c>
      <c r="D13" s="4" t="s">
        <v>3667</v>
      </c>
      <c r="E13" s="4">
        <v>280</v>
      </c>
      <c r="F13" s="4">
        <v>1280</v>
      </c>
    </row>
    <row r="14" spans="1:6" ht="15.6" x14ac:dyDescent="0.25">
      <c r="A14" s="7" t="s">
        <v>3</v>
      </c>
      <c r="B14" s="4" t="s">
        <v>3668</v>
      </c>
      <c r="C14" s="4" t="s">
        <v>3669</v>
      </c>
      <c r="D14" s="4" t="s">
        <v>3670</v>
      </c>
      <c r="E14" s="4">
        <v>159</v>
      </c>
      <c r="F14" s="4">
        <v>199</v>
      </c>
    </row>
    <row r="15" spans="1:6" ht="15.6" x14ac:dyDescent="0.25">
      <c r="A15" s="7" t="s">
        <v>3</v>
      </c>
      <c r="B15" s="4" t="s">
        <v>3658</v>
      </c>
      <c r="C15" s="4" t="s">
        <v>3671</v>
      </c>
      <c r="D15" s="4" t="s">
        <v>3672</v>
      </c>
      <c r="E15" s="4">
        <v>380</v>
      </c>
      <c r="F15" s="4">
        <v>2199</v>
      </c>
    </row>
    <row r="16" spans="1:6" ht="15.6" x14ac:dyDescent="0.25">
      <c r="A16" s="7" t="s">
        <v>3</v>
      </c>
      <c r="B16" s="4" t="s">
        <v>3639</v>
      </c>
      <c r="C16" s="4" t="s">
        <v>3673</v>
      </c>
      <c r="D16" s="4" t="s">
        <v>3674</v>
      </c>
      <c r="E16" s="4">
        <v>100</v>
      </c>
      <c r="F16" s="4">
        <v>580</v>
      </c>
    </row>
    <row r="17" spans="1:6" ht="15.6" x14ac:dyDescent="0.25">
      <c r="A17" s="7" t="s">
        <v>3</v>
      </c>
      <c r="B17" s="4" t="s">
        <v>3675</v>
      </c>
      <c r="C17" s="4" t="s">
        <v>3676</v>
      </c>
      <c r="D17" s="4" t="s">
        <v>3677</v>
      </c>
      <c r="E17" s="4">
        <v>100</v>
      </c>
      <c r="F17" s="4">
        <v>580</v>
      </c>
    </row>
    <row r="18" spans="1:6" ht="15.6" x14ac:dyDescent="0.25">
      <c r="A18" s="7" t="s">
        <v>3</v>
      </c>
      <c r="B18" s="4" t="s">
        <v>3675</v>
      </c>
      <c r="C18" s="4" t="s">
        <v>3678</v>
      </c>
      <c r="D18" s="4" t="s">
        <v>3679</v>
      </c>
      <c r="E18" s="4">
        <v>100</v>
      </c>
      <c r="F18" s="4">
        <v>380</v>
      </c>
    </row>
    <row r="19" spans="1:6" ht="15.6" x14ac:dyDescent="0.25">
      <c r="A19" s="7" t="s">
        <v>3</v>
      </c>
      <c r="B19" s="4" t="s">
        <v>3680</v>
      </c>
      <c r="C19" s="4" t="s">
        <v>3681</v>
      </c>
      <c r="D19" s="4" t="s">
        <v>3682</v>
      </c>
      <c r="E19" s="4">
        <v>380</v>
      </c>
      <c r="F19" s="4">
        <v>900</v>
      </c>
    </row>
    <row r="20" spans="1:6" ht="15.6" x14ac:dyDescent="0.25">
      <c r="A20" s="7" t="s">
        <v>3</v>
      </c>
      <c r="B20" s="4" t="s">
        <v>3668</v>
      </c>
      <c r="C20" s="4" t="s">
        <v>3683</v>
      </c>
      <c r="D20" s="4" t="s">
        <v>3684</v>
      </c>
      <c r="E20" s="4">
        <v>180</v>
      </c>
      <c r="F20" s="4">
        <v>180</v>
      </c>
    </row>
    <row r="21" spans="1:6" ht="15.6" x14ac:dyDescent="0.25">
      <c r="A21" s="7" t="s">
        <v>13</v>
      </c>
      <c r="B21" s="4" t="s">
        <v>3685</v>
      </c>
      <c r="C21" s="4" t="s">
        <v>3686</v>
      </c>
      <c r="D21" s="4" t="s">
        <v>3687</v>
      </c>
      <c r="E21" s="4">
        <v>120</v>
      </c>
      <c r="F21" s="4">
        <v>240</v>
      </c>
    </row>
    <row r="22" spans="1:6" ht="15.6" x14ac:dyDescent="0.25">
      <c r="A22" s="7" t="s">
        <v>13</v>
      </c>
      <c r="B22" s="4" t="s">
        <v>3688</v>
      </c>
      <c r="C22" s="4" t="s">
        <v>3689</v>
      </c>
      <c r="D22" s="4" t="s">
        <v>3690</v>
      </c>
      <c r="E22" s="4">
        <v>39</v>
      </c>
      <c r="F22" s="4">
        <v>49</v>
      </c>
    </row>
    <row r="23" spans="1:6" ht="15.6" x14ac:dyDescent="0.25">
      <c r="A23" s="7" t="s">
        <v>13</v>
      </c>
      <c r="B23" s="4" t="s">
        <v>3691</v>
      </c>
      <c r="C23" s="4" t="s">
        <v>3692</v>
      </c>
      <c r="D23" s="4" t="s">
        <v>3693</v>
      </c>
      <c r="E23" s="4">
        <v>120</v>
      </c>
      <c r="F23" s="4">
        <v>2699</v>
      </c>
    </row>
    <row r="24" spans="1:6" ht="15.6" x14ac:dyDescent="0.25">
      <c r="A24" s="7" t="s">
        <v>13</v>
      </c>
      <c r="B24" s="4" t="s">
        <v>3694</v>
      </c>
      <c r="C24" s="4" t="s">
        <v>3695</v>
      </c>
      <c r="D24" s="4" t="s">
        <v>3696</v>
      </c>
      <c r="E24" s="4">
        <v>58</v>
      </c>
      <c r="F24" s="4">
        <v>128</v>
      </c>
    </row>
    <row r="25" spans="1:6" ht="15.6" x14ac:dyDescent="0.25">
      <c r="A25" s="7" t="s">
        <v>13</v>
      </c>
      <c r="B25" s="4" t="s">
        <v>3697</v>
      </c>
      <c r="C25" s="4" t="s">
        <v>3698</v>
      </c>
      <c r="D25" s="4" t="s">
        <v>3699</v>
      </c>
      <c r="E25" s="4">
        <v>48</v>
      </c>
      <c r="F25" s="4">
        <v>258</v>
      </c>
    </row>
    <row r="26" spans="1:6" ht="15.6" x14ac:dyDescent="0.25">
      <c r="A26" s="7" t="s">
        <v>10</v>
      </c>
      <c r="B26" s="4" t="s">
        <v>3647</v>
      </c>
      <c r="C26" s="4" t="s">
        <v>3700</v>
      </c>
      <c r="D26" s="4" t="s">
        <v>3701</v>
      </c>
      <c r="E26" s="4">
        <v>80</v>
      </c>
      <c r="F26" s="4">
        <v>380</v>
      </c>
    </row>
    <row r="27" spans="1:6" ht="15.6" x14ac:dyDescent="0.25">
      <c r="A27" s="7" t="s">
        <v>10</v>
      </c>
      <c r="B27" s="4" t="s">
        <v>3644</v>
      </c>
      <c r="C27" s="4" t="s">
        <v>3702</v>
      </c>
      <c r="D27" s="4" t="s">
        <v>3703</v>
      </c>
      <c r="E27" s="4">
        <v>180</v>
      </c>
      <c r="F27" s="4">
        <v>1000</v>
      </c>
    </row>
    <row r="28" spans="1:6" ht="15.6" x14ac:dyDescent="0.25">
      <c r="A28" s="7" t="s">
        <v>10</v>
      </c>
      <c r="B28" s="4" t="s">
        <v>3647</v>
      </c>
      <c r="C28" s="4" t="s">
        <v>3704</v>
      </c>
      <c r="D28" s="4" t="s">
        <v>3705</v>
      </c>
      <c r="E28" s="4">
        <v>50</v>
      </c>
      <c r="F28" s="4">
        <v>300</v>
      </c>
    </row>
    <row r="29" spans="1:6" ht="15.6" x14ac:dyDescent="0.25">
      <c r="A29" s="7" t="s">
        <v>10</v>
      </c>
      <c r="B29" s="4" t="s">
        <v>3647</v>
      </c>
      <c r="C29" s="4" t="s">
        <v>3706</v>
      </c>
      <c r="D29" s="4" t="s">
        <v>3707</v>
      </c>
      <c r="E29" s="4">
        <v>20</v>
      </c>
      <c r="F29" s="4">
        <v>100</v>
      </c>
    </row>
    <row r="30" spans="1:6" ht="15.6" x14ac:dyDescent="0.25">
      <c r="A30" s="7" t="s">
        <v>10</v>
      </c>
      <c r="B30" s="4" t="s">
        <v>3661</v>
      </c>
      <c r="C30" s="4" t="s">
        <v>3708</v>
      </c>
      <c r="D30" s="4" t="s">
        <v>3709</v>
      </c>
      <c r="E30" s="4">
        <v>50</v>
      </c>
      <c r="F30" s="4">
        <v>280</v>
      </c>
    </row>
    <row r="31" spans="1:6" ht="15.6" x14ac:dyDescent="0.25">
      <c r="A31" s="7" t="s">
        <v>10</v>
      </c>
      <c r="B31" s="4" t="s">
        <v>3710</v>
      </c>
      <c r="C31" s="4" t="s">
        <v>3711</v>
      </c>
      <c r="D31" s="4" t="s">
        <v>3712</v>
      </c>
      <c r="E31" s="4">
        <v>30</v>
      </c>
      <c r="F31" s="4">
        <v>580</v>
      </c>
    </row>
    <row r="32" spans="1:6" ht="15.6" x14ac:dyDescent="0.25">
      <c r="A32" s="7" t="s">
        <v>10</v>
      </c>
      <c r="B32" s="4" t="s">
        <v>3647</v>
      </c>
      <c r="C32" s="4" t="s">
        <v>3713</v>
      </c>
      <c r="D32" s="4" t="s">
        <v>3714</v>
      </c>
      <c r="E32" s="4">
        <v>20</v>
      </c>
      <c r="F32" s="4">
        <v>100</v>
      </c>
    </row>
    <row r="33" spans="1:6" ht="15.6" x14ac:dyDescent="0.25">
      <c r="A33" s="7" t="s">
        <v>15</v>
      </c>
      <c r="B33" s="4" t="s">
        <v>3647</v>
      </c>
      <c r="C33" s="4" t="s">
        <v>3715</v>
      </c>
      <c r="D33" s="4" t="s">
        <v>3716</v>
      </c>
      <c r="E33" s="4">
        <v>30</v>
      </c>
      <c r="F33" s="4">
        <v>950</v>
      </c>
    </row>
    <row r="34" spans="1:6" ht="15.6" x14ac:dyDescent="0.25">
      <c r="A34" s="7" t="s">
        <v>15</v>
      </c>
      <c r="B34" s="4" t="s">
        <v>3647</v>
      </c>
      <c r="C34" s="4" t="s">
        <v>3717</v>
      </c>
      <c r="D34" s="4" t="s">
        <v>3718</v>
      </c>
      <c r="E34" s="4">
        <v>30</v>
      </c>
      <c r="F34" s="4">
        <v>950</v>
      </c>
    </row>
    <row r="35" spans="1:6" ht="15.6" x14ac:dyDescent="0.25">
      <c r="A35" s="7" t="s">
        <v>15</v>
      </c>
      <c r="B35" s="4" t="s">
        <v>3639</v>
      </c>
      <c r="C35" s="4" t="s">
        <v>3719</v>
      </c>
      <c r="D35" s="4" t="s">
        <v>3720</v>
      </c>
      <c r="E35" s="4">
        <v>1</v>
      </c>
      <c r="F35" s="4">
        <v>280</v>
      </c>
    </row>
    <row r="36" spans="1:6" ht="15.6" x14ac:dyDescent="0.25">
      <c r="A36" s="7" t="s">
        <v>15</v>
      </c>
      <c r="B36" s="4" t="s">
        <v>3639</v>
      </c>
      <c r="C36" s="4" t="s">
        <v>3099</v>
      </c>
      <c r="D36" s="4" t="s">
        <v>3721</v>
      </c>
      <c r="E36" s="4">
        <v>80</v>
      </c>
      <c r="F36" s="4">
        <v>280</v>
      </c>
    </row>
    <row r="37" spans="1:6" ht="15.6" x14ac:dyDescent="0.25">
      <c r="A37" s="7" t="s">
        <v>14</v>
      </c>
      <c r="B37" s="4" t="s">
        <v>3639</v>
      </c>
      <c r="C37" s="4" t="s">
        <v>3722</v>
      </c>
      <c r="D37" s="4" t="s">
        <v>3723</v>
      </c>
      <c r="E37" s="4">
        <v>120</v>
      </c>
      <c r="F37" s="4">
        <v>690</v>
      </c>
    </row>
    <row r="38" spans="1:6" ht="15.6" x14ac:dyDescent="0.25">
      <c r="A38" s="7" t="s">
        <v>14</v>
      </c>
      <c r="B38" s="4" t="s">
        <v>3647</v>
      </c>
      <c r="C38" s="4" t="s">
        <v>3715</v>
      </c>
      <c r="D38" s="4" t="s">
        <v>3716</v>
      </c>
      <c r="E38" s="4">
        <v>30</v>
      </c>
      <c r="F38" s="4">
        <v>950</v>
      </c>
    </row>
    <row r="39" spans="1:6" ht="15.6" x14ac:dyDescent="0.25">
      <c r="A39" s="7" t="s">
        <v>14</v>
      </c>
      <c r="B39" s="4" t="s">
        <v>3661</v>
      </c>
      <c r="C39" s="4" t="s">
        <v>3182</v>
      </c>
      <c r="D39" s="4" t="s">
        <v>3724</v>
      </c>
      <c r="E39" s="4">
        <v>80</v>
      </c>
      <c r="F39" s="4">
        <v>1500</v>
      </c>
    </row>
    <row r="40" spans="1:6" ht="15.6" x14ac:dyDescent="0.25">
      <c r="A40" s="7" t="s">
        <v>14</v>
      </c>
      <c r="B40" s="4" t="s">
        <v>3644</v>
      </c>
      <c r="C40" s="4" t="s">
        <v>3725</v>
      </c>
      <c r="D40" s="4" t="s">
        <v>3726</v>
      </c>
      <c r="E40" s="4">
        <v>50</v>
      </c>
      <c r="F40" s="4">
        <v>520</v>
      </c>
    </row>
    <row r="41" spans="1:6" ht="15.6" x14ac:dyDescent="0.25">
      <c r="A41" s="7" t="s">
        <v>14</v>
      </c>
      <c r="B41" s="4" t="s">
        <v>3727</v>
      </c>
      <c r="C41" s="4" t="s">
        <v>3728</v>
      </c>
      <c r="D41" s="4" t="s">
        <v>3729</v>
      </c>
      <c r="E41" s="4">
        <v>50</v>
      </c>
      <c r="F41" s="4">
        <v>50</v>
      </c>
    </row>
    <row r="42" spans="1:6" ht="15.6" x14ac:dyDescent="0.25">
      <c r="A42" s="7" t="s">
        <v>14</v>
      </c>
      <c r="B42" s="4" t="s">
        <v>3661</v>
      </c>
      <c r="C42" s="4" t="s">
        <v>3730</v>
      </c>
      <c r="D42" s="4" t="s">
        <v>3731</v>
      </c>
      <c r="E42" s="4">
        <v>60</v>
      </c>
      <c r="F42" s="4">
        <v>100</v>
      </c>
    </row>
    <row r="43" spans="1:6" ht="15.6" x14ac:dyDescent="0.25">
      <c r="A43" s="7" t="s">
        <v>14</v>
      </c>
      <c r="B43" s="4" t="s">
        <v>3661</v>
      </c>
      <c r="C43" s="4" t="s">
        <v>3732</v>
      </c>
      <c r="D43" s="4" t="s">
        <v>3733</v>
      </c>
      <c r="E43" s="4">
        <v>60</v>
      </c>
      <c r="F43" s="4">
        <v>240</v>
      </c>
    </row>
    <row r="44" spans="1:6" ht="15.6" x14ac:dyDescent="0.25">
      <c r="A44" s="7" t="s">
        <v>14</v>
      </c>
      <c r="B44" s="4" t="s">
        <v>3734</v>
      </c>
      <c r="C44" s="4" t="s">
        <v>3735</v>
      </c>
      <c r="D44" s="4" t="s">
        <v>3736</v>
      </c>
      <c r="E44" s="4">
        <v>60</v>
      </c>
      <c r="F44" s="4">
        <v>120</v>
      </c>
    </row>
    <row r="45" spans="1:6" ht="15.6" x14ac:dyDescent="0.25">
      <c r="A45" s="7" t="s">
        <v>14</v>
      </c>
      <c r="B45" s="4" t="s">
        <v>3661</v>
      </c>
      <c r="C45" s="4" t="s">
        <v>3737</v>
      </c>
      <c r="D45" s="4" t="s">
        <v>3738</v>
      </c>
      <c r="E45" s="4">
        <v>50</v>
      </c>
      <c r="F45" s="4">
        <v>300</v>
      </c>
    </row>
    <row r="46" spans="1:6" ht="15.6" x14ac:dyDescent="0.25">
      <c r="A46" s="7" t="s">
        <v>14</v>
      </c>
      <c r="B46" s="4" t="s">
        <v>3661</v>
      </c>
      <c r="C46" s="4" t="s">
        <v>3739</v>
      </c>
      <c r="D46" s="4" t="s">
        <v>3740</v>
      </c>
      <c r="E46" s="4">
        <v>80</v>
      </c>
      <c r="F46" s="4">
        <v>480</v>
      </c>
    </row>
    <row r="47" spans="1:6" ht="15.6" x14ac:dyDescent="0.25">
      <c r="A47" s="7" t="s">
        <v>14</v>
      </c>
      <c r="B47" s="4" t="s">
        <v>3661</v>
      </c>
      <c r="C47" s="4" t="s">
        <v>3741</v>
      </c>
      <c r="D47" s="4" t="s">
        <v>3742</v>
      </c>
      <c r="E47" s="4">
        <v>60</v>
      </c>
      <c r="F47" s="4">
        <v>100</v>
      </c>
    </row>
    <row r="48" spans="1:6" ht="15.6" x14ac:dyDescent="0.25">
      <c r="A48" s="7" t="s">
        <v>14</v>
      </c>
      <c r="B48" s="4" t="s">
        <v>3661</v>
      </c>
      <c r="C48" s="4" t="s">
        <v>3743</v>
      </c>
      <c r="D48" s="4" t="s">
        <v>3744</v>
      </c>
      <c r="E48" s="4">
        <v>60</v>
      </c>
      <c r="F48" s="4">
        <v>240</v>
      </c>
    </row>
    <row r="49" spans="1:6" ht="15.6" x14ac:dyDescent="0.25">
      <c r="A49" s="7" t="s">
        <v>14</v>
      </c>
      <c r="B49" s="4" t="s">
        <v>3639</v>
      </c>
      <c r="C49" s="4" t="s">
        <v>3745</v>
      </c>
      <c r="D49" s="4" t="s">
        <v>3746</v>
      </c>
      <c r="E49" s="4">
        <v>50</v>
      </c>
      <c r="F49" s="4">
        <v>238</v>
      </c>
    </row>
    <row r="50" spans="1:6" ht="15.6" x14ac:dyDescent="0.25">
      <c r="A50" s="7" t="s">
        <v>14</v>
      </c>
      <c r="B50" s="4" t="s">
        <v>3647</v>
      </c>
      <c r="C50" s="4" t="s">
        <v>3717</v>
      </c>
      <c r="D50" s="4" t="s">
        <v>3718</v>
      </c>
      <c r="E50" s="4">
        <v>30</v>
      </c>
      <c r="F50" s="4">
        <v>950</v>
      </c>
    </row>
    <row r="51" spans="1:6" ht="15.6" x14ac:dyDescent="0.25">
      <c r="A51" s="7" t="s">
        <v>14</v>
      </c>
      <c r="B51" s="4" t="s">
        <v>3647</v>
      </c>
      <c r="C51" s="4" t="s">
        <v>3650</v>
      </c>
      <c r="D51" s="4" t="s">
        <v>3651</v>
      </c>
      <c r="E51" s="4">
        <v>20</v>
      </c>
      <c r="F51" s="4">
        <v>100</v>
      </c>
    </row>
    <row r="52" spans="1:6" ht="15.6" x14ac:dyDescent="0.25">
      <c r="A52" s="7" t="s">
        <v>14</v>
      </c>
      <c r="B52" s="4" t="s">
        <v>3647</v>
      </c>
      <c r="C52" s="4" t="s">
        <v>3747</v>
      </c>
      <c r="D52" s="4" t="s">
        <v>3748</v>
      </c>
      <c r="E52" s="4">
        <v>20</v>
      </c>
      <c r="F52" s="4">
        <v>100</v>
      </c>
    </row>
    <row r="53" spans="1:6" ht="15.6" x14ac:dyDescent="0.25">
      <c r="A53" s="7" t="s">
        <v>14</v>
      </c>
      <c r="B53" s="4" t="s">
        <v>3661</v>
      </c>
      <c r="C53" s="4" t="s">
        <v>3749</v>
      </c>
      <c r="D53" s="4" t="s">
        <v>3750</v>
      </c>
      <c r="E53" s="4">
        <v>60</v>
      </c>
      <c r="F53" s="4">
        <v>100</v>
      </c>
    </row>
    <row r="54" spans="1:6" ht="15.6" x14ac:dyDescent="0.25">
      <c r="A54" s="7" t="s">
        <v>14</v>
      </c>
      <c r="B54" s="4" t="s">
        <v>3661</v>
      </c>
      <c r="C54" s="4" t="s">
        <v>3751</v>
      </c>
      <c r="D54" s="4" t="s">
        <v>3752</v>
      </c>
      <c r="E54" s="4">
        <v>60</v>
      </c>
      <c r="F54" s="4">
        <v>100</v>
      </c>
    </row>
    <row r="55" spans="1:6" ht="15.6" x14ac:dyDescent="0.25">
      <c r="A55" s="7" t="s">
        <v>14</v>
      </c>
      <c r="B55" s="4" t="s">
        <v>3734</v>
      </c>
      <c r="C55" s="4" t="s">
        <v>3753</v>
      </c>
      <c r="D55" s="4" t="s">
        <v>3754</v>
      </c>
      <c r="E55" s="4"/>
      <c r="F55" s="4"/>
    </row>
    <row r="56" spans="1:6" ht="15.6" x14ac:dyDescent="0.25">
      <c r="A56" s="7" t="s">
        <v>14</v>
      </c>
      <c r="B56" s="4" t="s">
        <v>3661</v>
      </c>
      <c r="C56" s="4" t="s">
        <v>3755</v>
      </c>
      <c r="D56" s="4" t="s">
        <v>3756</v>
      </c>
      <c r="E56" s="4">
        <v>60</v>
      </c>
      <c r="F56" s="4">
        <v>100</v>
      </c>
    </row>
    <row r="57" spans="1:6" ht="15.6" x14ac:dyDescent="0.25">
      <c r="A57" s="7" t="s">
        <v>14</v>
      </c>
      <c r="B57" s="4" t="s">
        <v>3661</v>
      </c>
      <c r="C57" s="4" t="s">
        <v>3757</v>
      </c>
      <c r="D57" s="4" t="s">
        <v>3758</v>
      </c>
      <c r="E57" s="4">
        <v>60</v>
      </c>
      <c r="F57" s="4">
        <v>100</v>
      </c>
    </row>
    <row r="58" spans="1:6" ht="15.6" x14ac:dyDescent="0.25">
      <c r="A58" s="7" t="s">
        <v>14</v>
      </c>
      <c r="B58" s="4" t="s">
        <v>3661</v>
      </c>
      <c r="C58" s="4" t="s">
        <v>3759</v>
      </c>
      <c r="D58" s="4" t="s">
        <v>3760</v>
      </c>
      <c r="E58" s="4">
        <v>60</v>
      </c>
      <c r="F58" s="4">
        <v>100</v>
      </c>
    </row>
    <row r="59" spans="1:6" ht="15.6" x14ac:dyDescent="0.25">
      <c r="A59" s="7" t="s">
        <v>14</v>
      </c>
      <c r="B59" s="4" t="s">
        <v>3647</v>
      </c>
      <c r="C59" s="4" t="s">
        <v>3761</v>
      </c>
      <c r="D59" s="4" t="s">
        <v>3762</v>
      </c>
      <c r="E59" s="4">
        <v>20</v>
      </c>
      <c r="F59" s="4">
        <v>100</v>
      </c>
    </row>
    <row r="60" spans="1:6" ht="15.6" x14ac:dyDescent="0.25">
      <c r="A60" s="7" t="s">
        <v>14</v>
      </c>
      <c r="B60" s="4" t="s">
        <v>3647</v>
      </c>
      <c r="C60" s="4" t="s">
        <v>3763</v>
      </c>
      <c r="D60" s="4" t="s">
        <v>3764</v>
      </c>
      <c r="E60" s="4">
        <v>20</v>
      </c>
      <c r="F60" s="4">
        <v>100</v>
      </c>
    </row>
    <row r="61" spans="1:6" ht="15.6" x14ac:dyDescent="0.25">
      <c r="A61" s="7" t="s">
        <v>14</v>
      </c>
      <c r="B61" s="4" t="s">
        <v>3734</v>
      </c>
      <c r="C61" s="4" t="s">
        <v>3765</v>
      </c>
      <c r="D61" s="4" t="s">
        <v>3766</v>
      </c>
      <c r="E61" s="4">
        <v>60</v>
      </c>
      <c r="F61" s="4">
        <v>120</v>
      </c>
    </row>
    <row r="62" spans="1:6" ht="15.6" x14ac:dyDescent="0.25">
      <c r="A62" s="7" t="s">
        <v>14</v>
      </c>
      <c r="B62" s="4" t="s">
        <v>3734</v>
      </c>
      <c r="C62" s="4" t="s">
        <v>3767</v>
      </c>
      <c r="D62" s="4" t="s">
        <v>3768</v>
      </c>
      <c r="E62" s="4">
        <v>60</v>
      </c>
      <c r="F62" s="4">
        <v>120</v>
      </c>
    </row>
    <row r="63" spans="1:6" ht="15.6" x14ac:dyDescent="0.25">
      <c r="A63" s="7" t="s">
        <v>14</v>
      </c>
      <c r="B63" s="4" t="s">
        <v>3647</v>
      </c>
      <c r="C63" s="4" t="s">
        <v>3769</v>
      </c>
      <c r="D63" s="4" t="s">
        <v>3770</v>
      </c>
      <c r="E63" s="4">
        <v>20</v>
      </c>
      <c r="F63" s="4">
        <v>100</v>
      </c>
    </row>
    <row r="64" spans="1:6" ht="15.6" x14ac:dyDescent="0.25">
      <c r="A64" s="7" t="s">
        <v>14</v>
      </c>
      <c r="B64" s="4" t="s">
        <v>3734</v>
      </c>
      <c r="C64" s="4" t="s">
        <v>3771</v>
      </c>
      <c r="D64" s="4" t="s">
        <v>3772</v>
      </c>
      <c r="E64" s="4">
        <v>60</v>
      </c>
      <c r="F64" s="4">
        <v>120</v>
      </c>
    </row>
    <row r="65" spans="1:6" ht="15.6" x14ac:dyDescent="0.25">
      <c r="A65" s="7" t="s">
        <v>14</v>
      </c>
      <c r="B65" s="4" t="s">
        <v>3710</v>
      </c>
      <c r="C65" s="4" t="s">
        <v>3773</v>
      </c>
      <c r="D65" s="4" t="s">
        <v>3774</v>
      </c>
      <c r="E65" s="4">
        <v>30</v>
      </c>
      <c r="F65" s="4">
        <v>200</v>
      </c>
    </row>
    <row r="66" spans="1:6" ht="15.6" x14ac:dyDescent="0.25">
      <c r="A66" s="7" t="s">
        <v>14</v>
      </c>
      <c r="B66" s="4" t="s">
        <v>3734</v>
      </c>
      <c r="C66" s="4" t="s">
        <v>2441</v>
      </c>
      <c r="D66" s="4" t="s">
        <v>3775</v>
      </c>
      <c r="E66" s="4">
        <v>60</v>
      </c>
      <c r="F66" s="4">
        <v>180</v>
      </c>
    </row>
    <row r="67" spans="1:6" ht="15.6" x14ac:dyDescent="0.25">
      <c r="A67" s="7" t="s">
        <v>8</v>
      </c>
      <c r="B67" s="4" t="s">
        <v>3661</v>
      </c>
      <c r="C67" s="4" t="s">
        <v>125</v>
      </c>
      <c r="D67" s="4" t="s">
        <v>3776</v>
      </c>
      <c r="E67" s="4">
        <v>60</v>
      </c>
      <c r="F67" s="4">
        <v>300</v>
      </c>
    </row>
    <row r="68" spans="1:6" ht="15.6" x14ac:dyDescent="0.25">
      <c r="A68" s="7" t="s">
        <v>8</v>
      </c>
      <c r="B68" s="4" t="s">
        <v>3777</v>
      </c>
      <c r="C68" s="4" t="s">
        <v>3778</v>
      </c>
      <c r="D68" s="4" t="s">
        <v>3779</v>
      </c>
      <c r="E68" s="4">
        <v>30</v>
      </c>
      <c r="F68" s="4">
        <v>480</v>
      </c>
    </row>
    <row r="69" spans="1:6" ht="15.6" x14ac:dyDescent="0.25">
      <c r="A69" s="7" t="s">
        <v>8</v>
      </c>
      <c r="B69" s="4" t="s">
        <v>3777</v>
      </c>
      <c r="C69" s="4" t="s">
        <v>3780</v>
      </c>
      <c r="D69" s="4" t="s">
        <v>3781</v>
      </c>
      <c r="E69" s="4">
        <v>100</v>
      </c>
      <c r="F69" s="4">
        <v>580</v>
      </c>
    </row>
    <row r="70" spans="1:6" ht="15.6" x14ac:dyDescent="0.25">
      <c r="A70" s="7" t="s">
        <v>8</v>
      </c>
      <c r="B70" s="4" t="s">
        <v>3639</v>
      </c>
      <c r="C70" s="4" t="s">
        <v>3782</v>
      </c>
      <c r="D70" s="4" t="s">
        <v>3783</v>
      </c>
      <c r="E70" s="4">
        <v>1</v>
      </c>
      <c r="F70" s="4">
        <v>280</v>
      </c>
    </row>
    <row r="71" spans="1:6" ht="15.6" x14ac:dyDescent="0.25">
      <c r="A71" s="7" t="s">
        <v>8</v>
      </c>
      <c r="B71" s="4" t="s">
        <v>3661</v>
      </c>
      <c r="C71" s="4" t="s">
        <v>3784</v>
      </c>
      <c r="D71" s="4" t="s">
        <v>3785</v>
      </c>
      <c r="E71" s="4">
        <v>20</v>
      </c>
      <c r="F71" s="4">
        <v>100</v>
      </c>
    </row>
    <row r="72" spans="1:6" ht="15.6" x14ac:dyDescent="0.25">
      <c r="A72" s="7" t="s">
        <v>8</v>
      </c>
      <c r="B72" s="4" t="s">
        <v>3639</v>
      </c>
      <c r="C72" s="4" t="s">
        <v>3786</v>
      </c>
      <c r="D72" s="4" t="s">
        <v>3787</v>
      </c>
      <c r="E72" s="4">
        <v>100</v>
      </c>
      <c r="F72" s="4">
        <v>380</v>
      </c>
    </row>
    <row r="73" spans="1:6" ht="15.6" x14ac:dyDescent="0.25">
      <c r="A73" s="7" t="s">
        <v>8</v>
      </c>
      <c r="B73" s="4" t="s">
        <v>3661</v>
      </c>
      <c r="C73" s="4" t="s">
        <v>3788</v>
      </c>
      <c r="D73" s="4" t="s">
        <v>3789</v>
      </c>
      <c r="E73" s="4">
        <v>280</v>
      </c>
      <c r="F73" s="4">
        <v>1080</v>
      </c>
    </row>
    <row r="74" spans="1:6" ht="15.6" x14ac:dyDescent="0.25">
      <c r="A74" s="7" t="s">
        <v>8</v>
      </c>
      <c r="B74" s="4" t="s">
        <v>3777</v>
      </c>
      <c r="C74" s="4" t="s">
        <v>3790</v>
      </c>
      <c r="D74" s="4" t="s">
        <v>3791</v>
      </c>
      <c r="E74" s="4">
        <v>50</v>
      </c>
      <c r="F74" s="4">
        <v>580</v>
      </c>
    </row>
    <row r="75" spans="1:6" ht="15.6" x14ac:dyDescent="0.25">
      <c r="A75" s="7" t="s">
        <v>8</v>
      </c>
      <c r="B75" s="4" t="s">
        <v>3639</v>
      </c>
      <c r="C75" s="4" t="s">
        <v>3792</v>
      </c>
      <c r="D75" s="4" t="s">
        <v>3793</v>
      </c>
      <c r="E75" s="4">
        <v>60</v>
      </c>
      <c r="F75" s="4">
        <v>180</v>
      </c>
    </row>
    <row r="76" spans="1:6" ht="15.6" x14ac:dyDescent="0.25">
      <c r="A76" s="7" t="s">
        <v>8</v>
      </c>
      <c r="B76" s="4" t="s">
        <v>3661</v>
      </c>
      <c r="C76" s="4" t="s">
        <v>3794</v>
      </c>
      <c r="D76" s="4" t="s">
        <v>3795</v>
      </c>
      <c r="E76" s="4">
        <v>100</v>
      </c>
      <c r="F76" s="4">
        <v>580</v>
      </c>
    </row>
    <row r="77" spans="1:6" ht="15.6" x14ac:dyDescent="0.25">
      <c r="A77" s="7" t="s">
        <v>8</v>
      </c>
      <c r="B77" s="4" t="s">
        <v>3639</v>
      </c>
      <c r="C77" s="4" t="s">
        <v>3719</v>
      </c>
      <c r="D77" s="4" t="s">
        <v>3720</v>
      </c>
      <c r="E77" s="4">
        <v>1</v>
      </c>
      <c r="F77" s="4">
        <v>280</v>
      </c>
    </row>
    <row r="78" spans="1:6" ht="15.6" x14ac:dyDescent="0.25">
      <c r="A78" s="7" t="s">
        <v>8</v>
      </c>
      <c r="B78" s="4" t="s">
        <v>3734</v>
      </c>
      <c r="C78" s="4" t="s">
        <v>3796</v>
      </c>
      <c r="D78" s="4" t="s">
        <v>3797</v>
      </c>
      <c r="E78" s="4">
        <v>80</v>
      </c>
      <c r="F78" s="4">
        <v>120</v>
      </c>
    </row>
    <row r="79" spans="1:6" ht="15.6" x14ac:dyDescent="0.25">
      <c r="A79" s="7" t="s">
        <v>8</v>
      </c>
      <c r="B79" s="4" t="s">
        <v>3661</v>
      </c>
      <c r="C79" s="4" t="s">
        <v>3798</v>
      </c>
      <c r="D79" s="4" t="s">
        <v>3799</v>
      </c>
      <c r="E79" s="4">
        <v>180</v>
      </c>
      <c r="F79" s="4">
        <v>580</v>
      </c>
    </row>
    <row r="80" spans="1:6" ht="15.6" x14ac:dyDescent="0.25">
      <c r="A80" s="7" t="s">
        <v>8</v>
      </c>
      <c r="B80" s="4" t="s">
        <v>3661</v>
      </c>
      <c r="C80" s="4" t="s">
        <v>3800</v>
      </c>
      <c r="D80" s="4" t="s">
        <v>3801</v>
      </c>
      <c r="E80" s="4">
        <v>100</v>
      </c>
      <c r="F80" s="4">
        <v>580</v>
      </c>
    </row>
    <row r="81" spans="1:6" ht="15.6" x14ac:dyDescent="0.25">
      <c r="A81" s="7" t="s">
        <v>8</v>
      </c>
      <c r="B81" s="4" t="s">
        <v>3802</v>
      </c>
      <c r="C81" s="4" t="s">
        <v>903</v>
      </c>
      <c r="D81" s="4" t="s">
        <v>3803</v>
      </c>
      <c r="E81" s="4">
        <v>50</v>
      </c>
      <c r="F81" s="4">
        <v>380</v>
      </c>
    </row>
    <row r="82" spans="1:6" ht="15.6" x14ac:dyDescent="0.25">
      <c r="A82" s="7" t="s">
        <v>8</v>
      </c>
      <c r="B82" s="4" t="s">
        <v>3661</v>
      </c>
      <c r="C82" s="4" t="s">
        <v>3804</v>
      </c>
      <c r="D82" s="4" t="s">
        <v>3805</v>
      </c>
      <c r="E82" s="4">
        <v>100</v>
      </c>
      <c r="F82" s="4">
        <v>580</v>
      </c>
    </row>
    <row r="83" spans="1:6" ht="15.6" x14ac:dyDescent="0.25">
      <c r="A83" s="7" t="s">
        <v>8</v>
      </c>
      <c r="B83" s="4" t="s">
        <v>3639</v>
      </c>
      <c r="C83" s="4" t="s">
        <v>3806</v>
      </c>
      <c r="D83" s="4" t="s">
        <v>3807</v>
      </c>
      <c r="E83" s="4">
        <v>80</v>
      </c>
      <c r="F83" s="4">
        <v>120</v>
      </c>
    </row>
    <row r="84" spans="1:6" ht="15.6" x14ac:dyDescent="0.25">
      <c r="A84" s="7" t="s">
        <v>8</v>
      </c>
      <c r="B84" s="4" t="s">
        <v>3661</v>
      </c>
      <c r="C84" s="4" t="s">
        <v>2724</v>
      </c>
      <c r="D84" s="4" t="s">
        <v>3808</v>
      </c>
      <c r="E84" s="4">
        <v>1</v>
      </c>
      <c r="F84" s="4">
        <v>280</v>
      </c>
    </row>
    <row r="85" spans="1:6" ht="15.6" x14ac:dyDescent="0.25">
      <c r="A85" s="7" t="s">
        <v>8</v>
      </c>
      <c r="B85" s="4" t="s">
        <v>3647</v>
      </c>
      <c r="C85" s="4" t="s">
        <v>3809</v>
      </c>
      <c r="D85" s="4" t="s">
        <v>3810</v>
      </c>
      <c r="E85" s="4">
        <v>20</v>
      </c>
      <c r="F85" s="4">
        <v>100</v>
      </c>
    </row>
    <row r="86" spans="1:6" ht="15.6" x14ac:dyDescent="0.25">
      <c r="A86" s="7" t="s">
        <v>8</v>
      </c>
      <c r="B86" s="4" t="s">
        <v>3639</v>
      </c>
      <c r="C86" s="4" t="s">
        <v>3811</v>
      </c>
      <c r="D86" s="4" t="s">
        <v>3812</v>
      </c>
      <c r="E86" s="4">
        <v>80</v>
      </c>
      <c r="F86" s="4">
        <v>280</v>
      </c>
    </row>
    <row r="87" spans="1:6" ht="15.6" x14ac:dyDescent="0.25">
      <c r="A87" s="7" t="s">
        <v>8</v>
      </c>
      <c r="B87" s="4" t="s">
        <v>3644</v>
      </c>
      <c r="C87" s="4" t="s">
        <v>2339</v>
      </c>
      <c r="D87" s="4" t="s">
        <v>3813</v>
      </c>
      <c r="E87" s="4">
        <v>80</v>
      </c>
      <c r="F87" s="4">
        <v>680</v>
      </c>
    </row>
    <row r="88" spans="1:6" ht="15.6" x14ac:dyDescent="0.25">
      <c r="A88" s="7" t="s">
        <v>8</v>
      </c>
      <c r="B88" s="4" t="s">
        <v>3639</v>
      </c>
      <c r="C88" s="4" t="s">
        <v>3814</v>
      </c>
      <c r="D88" s="4" t="s">
        <v>3815</v>
      </c>
      <c r="E88" s="4">
        <v>80</v>
      </c>
      <c r="F88" s="4">
        <v>280</v>
      </c>
    </row>
    <row r="89" spans="1:6" ht="15.6" x14ac:dyDescent="0.25">
      <c r="A89" s="7" t="s">
        <v>8</v>
      </c>
      <c r="B89" s="4" t="s">
        <v>3661</v>
      </c>
      <c r="C89" s="4" t="s">
        <v>3816</v>
      </c>
      <c r="D89" s="4" t="s">
        <v>3817</v>
      </c>
      <c r="E89" s="4">
        <v>80</v>
      </c>
      <c r="F89" s="4">
        <v>180</v>
      </c>
    </row>
    <row r="90" spans="1:6" ht="15.6" x14ac:dyDescent="0.25">
      <c r="A90" s="7" t="s">
        <v>8</v>
      </c>
      <c r="B90" s="4" t="s">
        <v>3647</v>
      </c>
      <c r="C90" s="4" t="s">
        <v>3818</v>
      </c>
      <c r="D90" s="4" t="s">
        <v>3819</v>
      </c>
      <c r="E90" s="4">
        <v>20</v>
      </c>
      <c r="F90" s="4">
        <v>100</v>
      </c>
    </row>
    <row r="91" spans="1:6" ht="15.6" x14ac:dyDescent="0.25">
      <c r="A91" s="7" t="s">
        <v>8</v>
      </c>
      <c r="B91" s="4" t="s">
        <v>3639</v>
      </c>
      <c r="C91" s="4" t="s">
        <v>3099</v>
      </c>
      <c r="D91" s="4" t="s">
        <v>3721</v>
      </c>
      <c r="E91" s="4">
        <v>80</v>
      </c>
      <c r="F91" s="4">
        <v>280</v>
      </c>
    </row>
    <row r="92" spans="1:6" ht="15.6" x14ac:dyDescent="0.25">
      <c r="A92" s="7" t="s">
        <v>8</v>
      </c>
      <c r="B92" s="4" t="s">
        <v>3647</v>
      </c>
      <c r="C92" s="4" t="s">
        <v>3820</v>
      </c>
      <c r="D92" s="4" t="s">
        <v>3821</v>
      </c>
      <c r="E92" s="4">
        <v>20</v>
      </c>
      <c r="F92" s="4">
        <v>100</v>
      </c>
    </row>
    <row r="93" spans="1:6" ht="15.6" x14ac:dyDescent="0.25">
      <c r="A93" s="7" t="s">
        <v>8</v>
      </c>
      <c r="B93" s="4" t="s">
        <v>3710</v>
      </c>
      <c r="C93" s="4" t="s">
        <v>3822</v>
      </c>
      <c r="D93" s="4" t="s">
        <v>3823</v>
      </c>
      <c r="E93" s="4">
        <v>20</v>
      </c>
      <c r="F93" s="4">
        <v>100</v>
      </c>
    </row>
    <row r="94" spans="1:6" ht="15.6" x14ac:dyDescent="0.25">
      <c r="A94" s="7" t="s">
        <v>8</v>
      </c>
      <c r="B94" s="4" t="s">
        <v>3710</v>
      </c>
      <c r="C94" s="4" t="s">
        <v>3824</v>
      </c>
      <c r="D94" s="4" t="s">
        <v>3825</v>
      </c>
      <c r="E94" s="4">
        <v>20</v>
      </c>
      <c r="F94" s="4">
        <v>100</v>
      </c>
    </row>
    <row r="95" spans="1:6" ht="15.6" x14ac:dyDescent="0.25">
      <c r="A95" s="7" t="s">
        <v>8</v>
      </c>
      <c r="B95" s="4" t="s">
        <v>3710</v>
      </c>
      <c r="C95" s="4" t="s">
        <v>3826</v>
      </c>
      <c r="D95" s="4" t="s">
        <v>3827</v>
      </c>
      <c r="E95" s="4">
        <v>20</v>
      </c>
      <c r="F95" s="4">
        <v>100</v>
      </c>
    </row>
    <row r="96" spans="1:6" ht="15.6" x14ac:dyDescent="0.25">
      <c r="A96" s="7" t="s">
        <v>8</v>
      </c>
      <c r="B96" s="4" t="s">
        <v>3710</v>
      </c>
      <c r="C96" s="4" t="s">
        <v>3828</v>
      </c>
      <c r="D96" s="4" t="s">
        <v>3829</v>
      </c>
      <c r="E96" s="4">
        <v>20</v>
      </c>
      <c r="F96" s="4">
        <v>100</v>
      </c>
    </row>
    <row r="97" spans="1:6" ht="15.6" x14ac:dyDescent="0.25">
      <c r="A97" s="7" t="s">
        <v>8</v>
      </c>
      <c r="B97" s="4" t="s">
        <v>3710</v>
      </c>
      <c r="C97" s="4" t="s">
        <v>3830</v>
      </c>
      <c r="D97" s="4" t="s">
        <v>3831</v>
      </c>
      <c r="E97" s="4">
        <v>20</v>
      </c>
      <c r="F97" s="4">
        <v>100</v>
      </c>
    </row>
    <row r="98" spans="1:6" ht="15.6" x14ac:dyDescent="0.25">
      <c r="A98" s="7" t="s">
        <v>8</v>
      </c>
      <c r="B98" s="4" t="s">
        <v>3710</v>
      </c>
      <c r="C98" s="4" t="s">
        <v>3832</v>
      </c>
      <c r="D98" s="4" t="s">
        <v>3833</v>
      </c>
      <c r="E98" s="4">
        <v>20</v>
      </c>
      <c r="F98" s="4">
        <v>100</v>
      </c>
    </row>
    <row r="99" spans="1:6" ht="15.6" x14ac:dyDescent="0.25">
      <c r="A99" s="7" t="s">
        <v>8</v>
      </c>
      <c r="B99" s="4" t="s">
        <v>3710</v>
      </c>
      <c r="C99" s="4" t="s">
        <v>3834</v>
      </c>
      <c r="D99" s="4" t="s">
        <v>3835</v>
      </c>
      <c r="E99" s="4">
        <v>20</v>
      </c>
      <c r="F99" s="4">
        <v>100</v>
      </c>
    </row>
    <row r="100" spans="1:6" ht="15.6" x14ac:dyDescent="0.25">
      <c r="A100" s="7" t="s">
        <v>9</v>
      </c>
      <c r="B100" s="4" t="s">
        <v>3639</v>
      </c>
      <c r="C100" s="4" t="s">
        <v>3836</v>
      </c>
      <c r="D100" s="4" t="s">
        <v>3837</v>
      </c>
      <c r="E100" s="4">
        <v>100</v>
      </c>
      <c r="F100" s="4">
        <v>880</v>
      </c>
    </row>
    <row r="101" spans="1:6" ht="15.6" x14ac:dyDescent="0.25">
      <c r="A101" s="7" t="s">
        <v>9</v>
      </c>
      <c r="B101" s="4" t="s">
        <v>3838</v>
      </c>
      <c r="C101" s="4" t="s">
        <v>3839</v>
      </c>
      <c r="D101" s="4" t="s">
        <v>3840</v>
      </c>
      <c r="E101" s="4">
        <v>20</v>
      </c>
      <c r="F101" s="4">
        <v>20</v>
      </c>
    </row>
    <row r="102" spans="1:6" ht="15.6" x14ac:dyDescent="0.25">
      <c r="A102" s="7" t="s">
        <v>9</v>
      </c>
      <c r="B102" s="4" t="s">
        <v>3644</v>
      </c>
      <c r="C102" s="4" t="s">
        <v>3841</v>
      </c>
      <c r="D102" s="4" t="s">
        <v>3842</v>
      </c>
      <c r="E102" s="4">
        <v>100</v>
      </c>
      <c r="F102" s="4">
        <v>480</v>
      </c>
    </row>
    <row r="103" spans="1:6" ht="15.6" x14ac:dyDescent="0.25">
      <c r="A103" s="7" t="s">
        <v>9</v>
      </c>
      <c r="B103" s="4" t="s">
        <v>3639</v>
      </c>
      <c r="C103" s="4" t="s">
        <v>3722</v>
      </c>
      <c r="D103" s="4" t="s">
        <v>3723</v>
      </c>
      <c r="E103" s="4">
        <v>120</v>
      </c>
      <c r="F103" s="4">
        <v>690</v>
      </c>
    </row>
    <row r="104" spans="1:6" ht="15.6" x14ac:dyDescent="0.25">
      <c r="A104" s="7" t="s">
        <v>9</v>
      </c>
      <c r="B104" s="4" t="s">
        <v>3661</v>
      </c>
      <c r="C104" s="4" t="s">
        <v>2998</v>
      </c>
      <c r="D104" s="4" t="s">
        <v>3843</v>
      </c>
      <c r="E104" s="4">
        <v>100</v>
      </c>
      <c r="F104" s="4">
        <v>1320</v>
      </c>
    </row>
    <row r="105" spans="1:6" ht="15.6" x14ac:dyDescent="0.25">
      <c r="A105" s="7" t="s">
        <v>9</v>
      </c>
      <c r="B105" s="4" t="s">
        <v>3647</v>
      </c>
      <c r="C105" s="4" t="s">
        <v>3844</v>
      </c>
      <c r="D105" s="4" t="s">
        <v>3845</v>
      </c>
      <c r="E105" s="4">
        <v>50</v>
      </c>
      <c r="F105" s="4">
        <v>400</v>
      </c>
    </row>
    <row r="106" spans="1:6" ht="15.6" x14ac:dyDescent="0.25">
      <c r="A106" s="7" t="s">
        <v>9</v>
      </c>
      <c r="B106" s="4" t="s">
        <v>3647</v>
      </c>
      <c r="C106" s="4" t="s">
        <v>3846</v>
      </c>
      <c r="D106" s="4" t="s">
        <v>3847</v>
      </c>
      <c r="E106" s="4">
        <v>50</v>
      </c>
      <c r="F106" s="4">
        <v>580</v>
      </c>
    </row>
    <row r="107" spans="1:6" ht="15.6" x14ac:dyDescent="0.25">
      <c r="A107" s="7" t="s">
        <v>9</v>
      </c>
      <c r="B107" s="4" t="s">
        <v>3647</v>
      </c>
      <c r="C107" s="4" t="s">
        <v>3715</v>
      </c>
      <c r="D107" s="4" t="s">
        <v>3716</v>
      </c>
      <c r="E107" s="4">
        <v>30</v>
      </c>
      <c r="F107" s="4">
        <v>950</v>
      </c>
    </row>
    <row r="108" spans="1:6" ht="15.6" x14ac:dyDescent="0.25">
      <c r="A108" s="7" t="s">
        <v>9</v>
      </c>
      <c r="B108" s="4" t="s">
        <v>3848</v>
      </c>
      <c r="C108" s="4" t="s">
        <v>3849</v>
      </c>
      <c r="D108" s="4" t="s">
        <v>3850</v>
      </c>
      <c r="E108" s="4">
        <v>60</v>
      </c>
      <c r="F108" s="4">
        <v>60</v>
      </c>
    </row>
    <row r="109" spans="1:6" ht="15.6" x14ac:dyDescent="0.25">
      <c r="A109" s="7" t="s">
        <v>9</v>
      </c>
      <c r="B109" s="4" t="s">
        <v>3639</v>
      </c>
      <c r="C109" s="4" t="s">
        <v>3851</v>
      </c>
      <c r="D109" s="4" t="s">
        <v>3852</v>
      </c>
      <c r="E109" s="4">
        <v>120</v>
      </c>
      <c r="F109" s="4">
        <v>360</v>
      </c>
    </row>
    <row r="110" spans="1:6" ht="15.6" x14ac:dyDescent="0.25">
      <c r="A110" s="7" t="s">
        <v>9</v>
      </c>
      <c r="B110" s="4" t="s">
        <v>3639</v>
      </c>
      <c r="C110" s="4" t="s">
        <v>3853</v>
      </c>
      <c r="D110" s="4" t="s">
        <v>3854</v>
      </c>
      <c r="E110" s="4">
        <v>100</v>
      </c>
      <c r="F110" s="4">
        <v>680</v>
      </c>
    </row>
    <row r="111" spans="1:6" ht="15.6" x14ac:dyDescent="0.25">
      <c r="A111" s="7" t="s">
        <v>9</v>
      </c>
      <c r="B111" s="4" t="s">
        <v>3855</v>
      </c>
      <c r="C111" s="4" t="s">
        <v>3856</v>
      </c>
      <c r="D111" s="4" t="s">
        <v>3857</v>
      </c>
      <c r="E111" s="4">
        <v>78</v>
      </c>
      <c r="F111" s="4">
        <v>248</v>
      </c>
    </row>
    <row r="112" spans="1:6" ht="15.6" x14ac:dyDescent="0.25">
      <c r="A112" s="7" t="s">
        <v>9</v>
      </c>
      <c r="B112" s="4" t="s">
        <v>3661</v>
      </c>
      <c r="C112" s="4" t="s">
        <v>3858</v>
      </c>
      <c r="D112" s="4" t="s">
        <v>3859</v>
      </c>
      <c r="E112" s="4">
        <v>80</v>
      </c>
      <c r="F112" s="4">
        <v>260</v>
      </c>
    </row>
    <row r="113" spans="1:6" ht="15.6" x14ac:dyDescent="0.25">
      <c r="A113" s="7" t="s">
        <v>9</v>
      </c>
      <c r="B113" s="4" t="s">
        <v>3639</v>
      </c>
      <c r="C113" s="4" t="s">
        <v>3860</v>
      </c>
      <c r="D113" s="4" t="s">
        <v>3861</v>
      </c>
      <c r="E113" s="4">
        <v>180</v>
      </c>
      <c r="F113" s="4">
        <v>880</v>
      </c>
    </row>
    <row r="114" spans="1:6" ht="15.6" x14ac:dyDescent="0.25">
      <c r="A114" s="7" t="s">
        <v>9</v>
      </c>
      <c r="B114" s="4" t="s">
        <v>3639</v>
      </c>
      <c r="C114" s="4" t="s">
        <v>3862</v>
      </c>
      <c r="D114" s="4" t="s">
        <v>3863</v>
      </c>
      <c r="E114" s="4">
        <v>80</v>
      </c>
      <c r="F114" s="4">
        <v>380</v>
      </c>
    </row>
    <row r="115" spans="1:6" ht="15.6" x14ac:dyDescent="0.25">
      <c r="A115" s="7" t="s">
        <v>9</v>
      </c>
      <c r="B115" s="4" t="s">
        <v>3661</v>
      </c>
      <c r="C115" s="4" t="s">
        <v>3182</v>
      </c>
      <c r="D115" s="4" t="s">
        <v>3724</v>
      </c>
      <c r="E115" s="4">
        <v>80</v>
      </c>
      <c r="F115" s="4">
        <v>1500</v>
      </c>
    </row>
    <row r="116" spans="1:6" ht="15.6" x14ac:dyDescent="0.25">
      <c r="A116" s="7" t="s">
        <v>9</v>
      </c>
      <c r="B116" s="4" t="s">
        <v>3639</v>
      </c>
      <c r="C116" s="4" t="s">
        <v>3864</v>
      </c>
      <c r="D116" s="4" t="s">
        <v>3865</v>
      </c>
      <c r="E116" s="4">
        <v>120</v>
      </c>
      <c r="F116" s="4">
        <v>580</v>
      </c>
    </row>
    <row r="117" spans="1:6" ht="15.6" x14ac:dyDescent="0.25">
      <c r="A117" s="7" t="s">
        <v>9</v>
      </c>
      <c r="B117" s="4" t="s">
        <v>3644</v>
      </c>
      <c r="C117" s="4" t="s">
        <v>3725</v>
      </c>
      <c r="D117" s="4" t="s">
        <v>3726</v>
      </c>
      <c r="E117" s="4">
        <v>50</v>
      </c>
      <c r="F117" s="4">
        <v>520</v>
      </c>
    </row>
    <row r="118" spans="1:6" ht="15.6" x14ac:dyDescent="0.25">
      <c r="A118" s="7" t="s">
        <v>9</v>
      </c>
      <c r="B118" s="4" t="s">
        <v>3661</v>
      </c>
      <c r="C118" s="4" t="s">
        <v>3866</v>
      </c>
      <c r="D118" s="4" t="s">
        <v>3867</v>
      </c>
      <c r="E118" s="4">
        <v>200</v>
      </c>
      <c r="F118" s="4">
        <v>280</v>
      </c>
    </row>
    <row r="119" spans="1:6" ht="15.6" x14ac:dyDescent="0.25">
      <c r="A119" s="7" t="s">
        <v>9</v>
      </c>
      <c r="B119" s="4" t="s">
        <v>3639</v>
      </c>
      <c r="C119" s="4" t="s">
        <v>3868</v>
      </c>
      <c r="D119" s="4" t="s">
        <v>3869</v>
      </c>
      <c r="E119" s="4">
        <v>120</v>
      </c>
      <c r="F119" s="4">
        <v>200</v>
      </c>
    </row>
    <row r="120" spans="1:6" ht="15.6" x14ac:dyDescent="0.25">
      <c r="A120" s="7" t="s">
        <v>9</v>
      </c>
      <c r="B120" s="4" t="s">
        <v>3727</v>
      </c>
      <c r="C120" s="4" t="s">
        <v>3728</v>
      </c>
      <c r="D120" s="4" t="s">
        <v>3729</v>
      </c>
      <c r="E120" s="4">
        <v>50</v>
      </c>
      <c r="F120" s="4">
        <v>50</v>
      </c>
    </row>
    <row r="121" spans="1:6" ht="15.6" x14ac:dyDescent="0.25">
      <c r="A121" s="7" t="s">
        <v>9</v>
      </c>
      <c r="B121" s="4" t="s">
        <v>3647</v>
      </c>
      <c r="C121" s="4" t="s">
        <v>3870</v>
      </c>
      <c r="D121" s="4" t="s">
        <v>3871</v>
      </c>
      <c r="E121" s="4">
        <v>80</v>
      </c>
      <c r="F121" s="4">
        <v>680</v>
      </c>
    </row>
    <row r="122" spans="1:6" ht="15.6" x14ac:dyDescent="0.25">
      <c r="A122" s="7" t="s">
        <v>9</v>
      </c>
      <c r="B122" s="4" t="s">
        <v>3644</v>
      </c>
      <c r="C122" s="4" t="s">
        <v>3872</v>
      </c>
      <c r="D122" s="4" t="s">
        <v>3873</v>
      </c>
      <c r="E122" s="4">
        <v>100</v>
      </c>
      <c r="F122" s="4">
        <v>480</v>
      </c>
    </row>
    <row r="123" spans="1:6" ht="15.6" x14ac:dyDescent="0.25">
      <c r="A123" s="7" t="s">
        <v>9</v>
      </c>
      <c r="B123" s="4" t="s">
        <v>3874</v>
      </c>
      <c r="C123" s="4" t="s">
        <v>3875</v>
      </c>
      <c r="D123" s="4" t="s">
        <v>3876</v>
      </c>
      <c r="E123" s="4">
        <v>50</v>
      </c>
      <c r="F123" s="4">
        <v>50</v>
      </c>
    </row>
    <row r="124" spans="1:6" ht="15.6" x14ac:dyDescent="0.25">
      <c r="A124" s="7" t="s">
        <v>9</v>
      </c>
      <c r="B124" s="4" t="s">
        <v>3661</v>
      </c>
      <c r="C124" s="4" t="s">
        <v>3730</v>
      </c>
      <c r="D124" s="4" t="s">
        <v>3731</v>
      </c>
      <c r="E124" s="4">
        <v>60</v>
      </c>
      <c r="F124" s="4">
        <v>100</v>
      </c>
    </row>
    <row r="125" spans="1:6" ht="15.6" x14ac:dyDescent="0.25">
      <c r="A125" s="7" t="s">
        <v>9</v>
      </c>
      <c r="B125" s="4" t="s">
        <v>3661</v>
      </c>
      <c r="C125" s="4" t="s">
        <v>3732</v>
      </c>
      <c r="D125" s="4" t="s">
        <v>3733</v>
      </c>
      <c r="E125" s="4">
        <v>60</v>
      </c>
      <c r="F125" s="4">
        <v>240</v>
      </c>
    </row>
    <row r="126" spans="1:6" ht="15.6" x14ac:dyDescent="0.25">
      <c r="A126" s="7" t="s">
        <v>9</v>
      </c>
      <c r="B126" s="4" t="s">
        <v>3647</v>
      </c>
      <c r="C126" s="4" t="s">
        <v>3877</v>
      </c>
      <c r="D126" s="4" t="s">
        <v>3878</v>
      </c>
      <c r="E126" s="4">
        <v>50</v>
      </c>
      <c r="F126" s="4">
        <v>580</v>
      </c>
    </row>
    <row r="127" spans="1:6" ht="15.6" x14ac:dyDescent="0.25">
      <c r="A127" s="7" t="s">
        <v>9</v>
      </c>
      <c r="B127" s="4" t="s">
        <v>3639</v>
      </c>
      <c r="C127" s="4" t="s">
        <v>3879</v>
      </c>
      <c r="D127" s="4" t="s">
        <v>3880</v>
      </c>
      <c r="E127" s="4">
        <v>120</v>
      </c>
      <c r="F127" s="4">
        <v>200</v>
      </c>
    </row>
    <row r="128" spans="1:6" ht="15.6" x14ac:dyDescent="0.25">
      <c r="A128" s="7" t="s">
        <v>9</v>
      </c>
      <c r="B128" s="4" t="s">
        <v>3734</v>
      </c>
      <c r="C128" s="4" t="s">
        <v>3735</v>
      </c>
      <c r="D128" s="4" t="s">
        <v>3736</v>
      </c>
      <c r="E128" s="4">
        <v>60</v>
      </c>
      <c r="F128" s="4">
        <v>120</v>
      </c>
    </row>
    <row r="129" spans="1:6" ht="15.6" x14ac:dyDescent="0.25">
      <c r="A129" s="7" t="s">
        <v>9</v>
      </c>
      <c r="B129" s="4" t="s">
        <v>3838</v>
      </c>
      <c r="C129" s="4" t="s">
        <v>3881</v>
      </c>
      <c r="D129" s="4" t="s">
        <v>3882</v>
      </c>
      <c r="E129" s="4">
        <v>60</v>
      </c>
      <c r="F129" s="4">
        <v>180</v>
      </c>
    </row>
    <row r="130" spans="1:6" ht="15.6" x14ac:dyDescent="0.25">
      <c r="A130" s="7" t="s">
        <v>9</v>
      </c>
      <c r="B130" s="4" t="s">
        <v>3661</v>
      </c>
      <c r="C130" s="4" t="s">
        <v>3737</v>
      </c>
      <c r="D130" s="4" t="s">
        <v>3738</v>
      </c>
      <c r="E130" s="4">
        <v>50</v>
      </c>
      <c r="F130" s="4">
        <v>300</v>
      </c>
    </row>
    <row r="131" spans="1:6" ht="15.6" x14ac:dyDescent="0.25">
      <c r="A131" s="7" t="s">
        <v>9</v>
      </c>
      <c r="B131" s="4" t="s">
        <v>3661</v>
      </c>
      <c r="C131" s="4" t="s">
        <v>3739</v>
      </c>
      <c r="D131" s="4" t="s">
        <v>3740</v>
      </c>
      <c r="E131" s="4">
        <v>80</v>
      </c>
      <c r="F131" s="4">
        <v>480</v>
      </c>
    </row>
    <row r="132" spans="1:6" ht="15.6" x14ac:dyDescent="0.25">
      <c r="A132" s="7" t="s">
        <v>9</v>
      </c>
      <c r="B132" s="4" t="s">
        <v>3661</v>
      </c>
      <c r="C132" s="4" t="s">
        <v>3741</v>
      </c>
      <c r="D132" s="4" t="s">
        <v>3742</v>
      </c>
      <c r="E132" s="4">
        <v>60</v>
      </c>
      <c r="F132" s="4">
        <v>100</v>
      </c>
    </row>
    <row r="133" spans="1:6" ht="15.6" x14ac:dyDescent="0.25">
      <c r="A133" s="7" t="s">
        <v>9</v>
      </c>
      <c r="B133" s="4" t="s">
        <v>3661</v>
      </c>
      <c r="C133" s="4" t="s">
        <v>3743</v>
      </c>
      <c r="D133" s="4" t="s">
        <v>3744</v>
      </c>
      <c r="E133" s="4">
        <v>60</v>
      </c>
      <c r="F133" s="4">
        <v>240</v>
      </c>
    </row>
    <row r="134" spans="1:6" ht="15.6" x14ac:dyDescent="0.25">
      <c r="A134" s="7" t="s">
        <v>9</v>
      </c>
      <c r="B134" s="4" t="s">
        <v>3639</v>
      </c>
      <c r="C134" s="4" t="s">
        <v>3745</v>
      </c>
      <c r="D134" s="4" t="s">
        <v>3746</v>
      </c>
      <c r="E134" s="4">
        <v>50</v>
      </c>
      <c r="F134" s="4">
        <v>238</v>
      </c>
    </row>
    <row r="135" spans="1:6" ht="15.6" x14ac:dyDescent="0.25">
      <c r="A135" s="7" t="s">
        <v>9</v>
      </c>
      <c r="B135" s="4" t="s">
        <v>3639</v>
      </c>
      <c r="C135" s="4" t="s">
        <v>3883</v>
      </c>
      <c r="D135" s="4" t="s">
        <v>3884</v>
      </c>
      <c r="E135" s="4">
        <v>100</v>
      </c>
      <c r="F135" s="4">
        <v>870</v>
      </c>
    </row>
    <row r="136" spans="1:6" ht="15.6" x14ac:dyDescent="0.25">
      <c r="A136" s="7" t="s">
        <v>9</v>
      </c>
      <c r="B136" s="4" t="s">
        <v>3885</v>
      </c>
      <c r="C136" s="4" t="s">
        <v>3886</v>
      </c>
      <c r="D136" s="4" t="s">
        <v>3887</v>
      </c>
      <c r="E136" s="4">
        <v>50</v>
      </c>
      <c r="F136" s="4">
        <v>50</v>
      </c>
    </row>
    <row r="137" spans="1:6" ht="15.6" x14ac:dyDescent="0.25">
      <c r="A137" s="7" t="s">
        <v>9</v>
      </c>
      <c r="B137" s="4" t="s">
        <v>3647</v>
      </c>
      <c r="C137" s="4" t="s">
        <v>3888</v>
      </c>
      <c r="D137" s="4" t="s">
        <v>3889</v>
      </c>
      <c r="E137" s="4">
        <v>50</v>
      </c>
      <c r="F137" s="4">
        <v>480</v>
      </c>
    </row>
    <row r="138" spans="1:6" ht="15.6" x14ac:dyDescent="0.25">
      <c r="A138" s="7" t="s">
        <v>9</v>
      </c>
      <c r="B138" s="4" t="s">
        <v>3647</v>
      </c>
      <c r="C138" s="4" t="s">
        <v>3717</v>
      </c>
      <c r="D138" s="4" t="s">
        <v>3718</v>
      </c>
      <c r="E138" s="4">
        <v>30</v>
      </c>
      <c r="F138" s="4">
        <v>950</v>
      </c>
    </row>
    <row r="139" spans="1:6" ht="15.6" x14ac:dyDescent="0.25">
      <c r="A139" s="7" t="s">
        <v>9</v>
      </c>
      <c r="B139" s="4" t="s">
        <v>3639</v>
      </c>
      <c r="C139" s="4" t="s">
        <v>3890</v>
      </c>
      <c r="D139" s="4" t="s">
        <v>3891</v>
      </c>
      <c r="E139" s="4">
        <v>200</v>
      </c>
      <c r="F139" s="4">
        <v>200</v>
      </c>
    </row>
    <row r="140" spans="1:6" ht="15.6" x14ac:dyDescent="0.25">
      <c r="A140" s="7" t="s">
        <v>9</v>
      </c>
      <c r="B140" s="4" t="s">
        <v>3647</v>
      </c>
      <c r="C140" s="4" t="s">
        <v>3747</v>
      </c>
      <c r="D140" s="4" t="s">
        <v>3748</v>
      </c>
      <c r="E140" s="4">
        <v>20</v>
      </c>
      <c r="F140" s="4">
        <v>100</v>
      </c>
    </row>
    <row r="141" spans="1:6" ht="15.6" x14ac:dyDescent="0.25">
      <c r="A141" s="7" t="s">
        <v>9</v>
      </c>
      <c r="B141" s="4" t="s">
        <v>3661</v>
      </c>
      <c r="C141" s="4" t="s">
        <v>2223</v>
      </c>
      <c r="D141" s="4" t="s">
        <v>3892</v>
      </c>
      <c r="E141" s="4">
        <v>99</v>
      </c>
      <c r="F141" s="4">
        <v>299</v>
      </c>
    </row>
    <row r="142" spans="1:6" ht="15.6" x14ac:dyDescent="0.25">
      <c r="A142" s="7" t="s">
        <v>9</v>
      </c>
      <c r="B142" s="4" t="s">
        <v>3639</v>
      </c>
      <c r="C142" s="4" t="s">
        <v>3893</v>
      </c>
      <c r="D142" s="4" t="s">
        <v>3894</v>
      </c>
      <c r="E142" s="4">
        <v>180</v>
      </c>
      <c r="F142" s="4">
        <v>680</v>
      </c>
    </row>
    <row r="143" spans="1:6" ht="15.6" x14ac:dyDescent="0.25">
      <c r="A143" s="7" t="s">
        <v>9</v>
      </c>
      <c r="B143" s="4" t="s">
        <v>3661</v>
      </c>
      <c r="C143" s="4" t="s">
        <v>3749</v>
      </c>
      <c r="D143" s="4" t="s">
        <v>3750</v>
      </c>
      <c r="E143" s="4">
        <v>60</v>
      </c>
      <c r="F143" s="4">
        <v>100</v>
      </c>
    </row>
    <row r="144" spans="1:6" ht="15.6" x14ac:dyDescent="0.25">
      <c r="A144" s="7" t="s">
        <v>9</v>
      </c>
      <c r="B144" s="4" t="s">
        <v>3661</v>
      </c>
      <c r="C144" s="4" t="s">
        <v>3751</v>
      </c>
      <c r="D144" s="4" t="s">
        <v>3752</v>
      </c>
      <c r="E144" s="4">
        <v>60</v>
      </c>
      <c r="F144" s="4">
        <v>100</v>
      </c>
    </row>
    <row r="145" spans="1:6" ht="15.6" x14ac:dyDescent="0.25">
      <c r="A145" s="7" t="s">
        <v>9</v>
      </c>
      <c r="B145" s="4" t="s">
        <v>3734</v>
      </c>
      <c r="C145" s="4" t="s">
        <v>3753</v>
      </c>
      <c r="D145" s="4" t="s">
        <v>3754</v>
      </c>
      <c r="E145" s="4"/>
      <c r="F145" s="4"/>
    </row>
    <row r="146" spans="1:6" ht="15.6" x14ac:dyDescent="0.25">
      <c r="A146" s="7" t="s">
        <v>9</v>
      </c>
      <c r="B146" s="4" t="s">
        <v>3661</v>
      </c>
      <c r="C146" s="4" t="s">
        <v>3755</v>
      </c>
      <c r="D146" s="4" t="s">
        <v>3756</v>
      </c>
      <c r="E146" s="4">
        <v>60</v>
      </c>
      <c r="F146" s="4">
        <v>100</v>
      </c>
    </row>
    <row r="147" spans="1:6" ht="15.6" x14ac:dyDescent="0.25">
      <c r="A147" s="7" t="s">
        <v>9</v>
      </c>
      <c r="B147" s="4" t="s">
        <v>3661</v>
      </c>
      <c r="C147" s="4" t="s">
        <v>3757</v>
      </c>
      <c r="D147" s="4" t="s">
        <v>3758</v>
      </c>
      <c r="E147" s="4">
        <v>60</v>
      </c>
      <c r="F147" s="4">
        <v>100</v>
      </c>
    </row>
    <row r="148" spans="1:6" ht="15.6" x14ac:dyDescent="0.25">
      <c r="A148" s="7" t="s">
        <v>9</v>
      </c>
      <c r="B148" s="4" t="s">
        <v>3661</v>
      </c>
      <c r="C148" s="4" t="s">
        <v>3759</v>
      </c>
      <c r="D148" s="4" t="s">
        <v>3760</v>
      </c>
      <c r="E148" s="4">
        <v>60</v>
      </c>
      <c r="F148" s="4">
        <v>100</v>
      </c>
    </row>
    <row r="149" spans="1:6" ht="15.6" x14ac:dyDescent="0.25">
      <c r="A149" s="7" t="s">
        <v>9</v>
      </c>
      <c r="B149" s="4" t="s">
        <v>3647</v>
      </c>
      <c r="C149" s="4" t="s">
        <v>3761</v>
      </c>
      <c r="D149" s="4" t="s">
        <v>3762</v>
      </c>
      <c r="E149" s="4">
        <v>20</v>
      </c>
      <c r="F149" s="4">
        <v>100</v>
      </c>
    </row>
    <row r="150" spans="1:6" ht="15.6" x14ac:dyDescent="0.25">
      <c r="A150" s="7" t="s">
        <v>9</v>
      </c>
      <c r="B150" s="4" t="s">
        <v>3639</v>
      </c>
      <c r="C150" s="4" t="s">
        <v>3895</v>
      </c>
      <c r="D150" s="4" t="s">
        <v>3896</v>
      </c>
      <c r="E150" s="4">
        <v>80</v>
      </c>
      <c r="F150" s="4">
        <v>80</v>
      </c>
    </row>
    <row r="151" spans="1:6" ht="15.6" x14ac:dyDescent="0.25">
      <c r="A151" s="7" t="s">
        <v>9</v>
      </c>
      <c r="B151" s="4" t="s">
        <v>3647</v>
      </c>
      <c r="C151" s="4" t="s">
        <v>3763</v>
      </c>
      <c r="D151" s="4" t="s">
        <v>3764</v>
      </c>
      <c r="E151" s="4">
        <v>20</v>
      </c>
      <c r="F151" s="4">
        <v>100</v>
      </c>
    </row>
    <row r="152" spans="1:6" ht="15.6" x14ac:dyDescent="0.25">
      <c r="A152" s="7" t="s">
        <v>9</v>
      </c>
      <c r="B152" s="4" t="s">
        <v>3734</v>
      </c>
      <c r="C152" s="4" t="s">
        <v>3765</v>
      </c>
      <c r="D152" s="4" t="s">
        <v>3766</v>
      </c>
      <c r="E152" s="4">
        <v>60</v>
      </c>
      <c r="F152" s="4">
        <v>120</v>
      </c>
    </row>
    <row r="153" spans="1:6" ht="15.6" x14ac:dyDescent="0.25">
      <c r="A153" s="7" t="s">
        <v>9</v>
      </c>
      <c r="B153" s="4" t="s">
        <v>3734</v>
      </c>
      <c r="C153" s="4" t="s">
        <v>3767</v>
      </c>
      <c r="D153" s="4" t="s">
        <v>3768</v>
      </c>
      <c r="E153" s="4">
        <v>60</v>
      </c>
      <c r="F153" s="4">
        <v>120</v>
      </c>
    </row>
    <row r="154" spans="1:6" ht="15.6" x14ac:dyDescent="0.25">
      <c r="A154" s="7" t="s">
        <v>9</v>
      </c>
      <c r="B154" s="4" t="s">
        <v>3647</v>
      </c>
      <c r="C154" s="4" t="s">
        <v>3769</v>
      </c>
      <c r="D154" s="4" t="s">
        <v>3770</v>
      </c>
      <c r="E154" s="4">
        <v>20</v>
      </c>
      <c r="F154" s="4">
        <v>100</v>
      </c>
    </row>
    <row r="155" spans="1:6" ht="15.6" x14ac:dyDescent="0.25">
      <c r="A155" s="7" t="s">
        <v>9</v>
      </c>
      <c r="B155" s="4" t="s">
        <v>3734</v>
      </c>
      <c r="C155" s="4" t="s">
        <v>3771</v>
      </c>
      <c r="D155" s="4" t="s">
        <v>3772</v>
      </c>
      <c r="E155" s="4">
        <v>60</v>
      </c>
      <c r="F155" s="4">
        <v>120</v>
      </c>
    </row>
    <row r="156" spans="1:6" ht="15.6" x14ac:dyDescent="0.25">
      <c r="A156" s="7" t="s">
        <v>9</v>
      </c>
      <c r="B156" s="4" t="s">
        <v>3647</v>
      </c>
      <c r="C156" s="4" t="s">
        <v>3897</v>
      </c>
      <c r="D156" s="4" t="s">
        <v>3898</v>
      </c>
      <c r="E156" s="4">
        <v>20</v>
      </c>
      <c r="F156" s="4">
        <v>100</v>
      </c>
    </row>
    <row r="157" spans="1:6" ht="15.6" x14ac:dyDescent="0.25">
      <c r="A157" s="7" t="s">
        <v>9</v>
      </c>
      <c r="B157" s="4" t="s">
        <v>3710</v>
      </c>
      <c r="C157" s="4" t="s">
        <v>3773</v>
      </c>
      <c r="D157" s="4" t="s">
        <v>3774</v>
      </c>
      <c r="E157" s="4">
        <v>30</v>
      </c>
      <c r="F157" s="4">
        <v>200</v>
      </c>
    </row>
    <row r="158" spans="1:6" ht="15.6" x14ac:dyDescent="0.25">
      <c r="A158" s="7" t="s">
        <v>9</v>
      </c>
      <c r="B158" s="4" t="s">
        <v>3710</v>
      </c>
      <c r="C158" s="4" t="s">
        <v>3899</v>
      </c>
      <c r="D158" s="4" t="s">
        <v>3900</v>
      </c>
      <c r="E158" s="4">
        <v>20</v>
      </c>
      <c r="F158" s="4">
        <v>100</v>
      </c>
    </row>
    <row r="159" spans="1:6" ht="15.6" x14ac:dyDescent="0.25">
      <c r="A159" s="7" t="s">
        <v>9</v>
      </c>
      <c r="B159" s="4" t="s">
        <v>3734</v>
      </c>
      <c r="C159" s="4" t="s">
        <v>2441</v>
      </c>
      <c r="D159" s="4" t="s">
        <v>3775</v>
      </c>
      <c r="E159" s="4">
        <v>60</v>
      </c>
      <c r="F159" s="4">
        <v>180</v>
      </c>
    </row>
    <row r="160" spans="1:6" ht="15.6" x14ac:dyDescent="0.25">
      <c r="A160" s="7" t="s">
        <v>9</v>
      </c>
      <c r="B160" s="4" t="s">
        <v>3710</v>
      </c>
      <c r="C160" s="4" t="s">
        <v>3901</v>
      </c>
      <c r="D160" s="4" t="s">
        <v>3902</v>
      </c>
      <c r="E160" s="4">
        <v>20</v>
      </c>
      <c r="F160" s="4">
        <v>100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/>
  </sheetViews>
  <sheetFormatPr defaultRowHeight="14.4" x14ac:dyDescent="0.25"/>
  <sheetData>
    <row r="1" spans="1:6" ht="15.6" x14ac:dyDescent="0.25">
      <c r="A1" s="3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.6" x14ac:dyDescent="0.25">
      <c r="A2" s="7" t="s">
        <v>12</v>
      </c>
      <c r="B2" s="4" t="s">
        <v>3903</v>
      </c>
      <c r="C2" s="4" t="s">
        <v>3904</v>
      </c>
      <c r="D2" s="4" t="s">
        <v>3905</v>
      </c>
      <c r="E2" s="4">
        <v>50</v>
      </c>
      <c r="F2" s="4">
        <v>200</v>
      </c>
    </row>
    <row r="3" spans="1:6" ht="15.6" x14ac:dyDescent="0.25">
      <c r="A3" s="7" t="s">
        <v>12</v>
      </c>
      <c r="B3" s="4" t="s">
        <v>3903</v>
      </c>
      <c r="C3" s="4" t="s">
        <v>3906</v>
      </c>
      <c r="D3" s="4" t="s">
        <v>3907</v>
      </c>
      <c r="E3" s="4">
        <v>360</v>
      </c>
      <c r="F3" s="4">
        <v>1500</v>
      </c>
    </row>
    <row r="4" spans="1:6" ht="15.6" x14ac:dyDescent="0.25">
      <c r="A4" s="7" t="s">
        <v>11</v>
      </c>
      <c r="B4" s="4" t="s">
        <v>3908</v>
      </c>
      <c r="C4" s="4" t="s">
        <v>3909</v>
      </c>
      <c r="D4" s="4" t="s">
        <v>3910</v>
      </c>
      <c r="E4" s="4">
        <v>180</v>
      </c>
      <c r="F4" s="4">
        <v>1800</v>
      </c>
    </row>
    <row r="5" spans="1:6" ht="15.6" x14ac:dyDescent="0.25">
      <c r="A5" s="7" t="s">
        <v>11</v>
      </c>
      <c r="B5" s="4" t="s">
        <v>3911</v>
      </c>
      <c r="C5" s="4" t="s">
        <v>3912</v>
      </c>
      <c r="D5" s="4" t="s">
        <v>3913</v>
      </c>
      <c r="E5" s="4"/>
      <c r="F5" s="4"/>
    </row>
    <row r="6" spans="1:6" ht="15.6" x14ac:dyDescent="0.25">
      <c r="A6" s="7" t="s">
        <v>11</v>
      </c>
      <c r="B6" s="4" t="s">
        <v>3914</v>
      </c>
      <c r="C6" s="4" t="s">
        <v>3915</v>
      </c>
      <c r="D6" s="4" t="s">
        <v>3916</v>
      </c>
      <c r="E6" s="4">
        <v>20</v>
      </c>
      <c r="F6" s="4">
        <v>30</v>
      </c>
    </row>
    <row r="7" spans="1:6" ht="15.6" x14ac:dyDescent="0.25">
      <c r="A7" s="7" t="s">
        <v>11</v>
      </c>
      <c r="B7" s="4" t="s">
        <v>3917</v>
      </c>
      <c r="C7" s="4" t="s">
        <v>2807</v>
      </c>
      <c r="D7" s="4" t="s">
        <v>3918</v>
      </c>
      <c r="E7" s="4">
        <v>88</v>
      </c>
      <c r="F7" s="4">
        <v>188</v>
      </c>
    </row>
    <row r="8" spans="1:6" ht="15.6" x14ac:dyDescent="0.25">
      <c r="A8" s="7" t="s">
        <v>14</v>
      </c>
      <c r="B8" s="4" t="s">
        <v>3917</v>
      </c>
      <c r="C8" s="4" t="s">
        <v>3919</v>
      </c>
      <c r="D8" s="4" t="s">
        <v>3920</v>
      </c>
      <c r="E8" s="4">
        <v>50</v>
      </c>
      <c r="F8" s="4">
        <v>400</v>
      </c>
    </row>
    <row r="9" spans="1:6" ht="15.6" x14ac:dyDescent="0.25">
      <c r="A9" s="7" t="s">
        <v>14</v>
      </c>
      <c r="B9" s="4" t="s">
        <v>3921</v>
      </c>
      <c r="C9" s="4" t="s">
        <v>3922</v>
      </c>
      <c r="D9" s="4" t="s">
        <v>3923</v>
      </c>
      <c r="E9" s="4">
        <v>100</v>
      </c>
      <c r="F9" s="4">
        <v>930</v>
      </c>
    </row>
    <row r="10" spans="1:6" ht="15.6" x14ac:dyDescent="0.25">
      <c r="A10" s="7" t="s">
        <v>14</v>
      </c>
      <c r="B10" s="4" t="s">
        <v>3924</v>
      </c>
      <c r="C10" s="4" t="s">
        <v>3925</v>
      </c>
      <c r="D10" s="4" t="s">
        <v>3926</v>
      </c>
      <c r="E10" s="4">
        <v>120</v>
      </c>
      <c r="F10" s="4">
        <v>690</v>
      </c>
    </row>
    <row r="11" spans="1:6" ht="15.6" x14ac:dyDescent="0.25">
      <c r="A11" s="7" t="s">
        <v>14</v>
      </c>
      <c r="B11" s="4" t="s">
        <v>3927</v>
      </c>
      <c r="C11" s="4" t="s">
        <v>3928</v>
      </c>
      <c r="D11" s="4" t="s">
        <v>3929</v>
      </c>
      <c r="E11" s="4">
        <v>120</v>
      </c>
      <c r="F11" s="4">
        <v>260</v>
      </c>
    </row>
    <row r="12" spans="1:6" ht="15.6" x14ac:dyDescent="0.25">
      <c r="A12" s="7" t="s">
        <v>14</v>
      </c>
      <c r="B12" s="4" t="s">
        <v>3924</v>
      </c>
      <c r="C12" s="4" t="s">
        <v>2370</v>
      </c>
      <c r="D12" s="4" t="s">
        <v>3930</v>
      </c>
      <c r="E12" s="4">
        <v>80</v>
      </c>
      <c r="F12" s="4">
        <v>1500</v>
      </c>
    </row>
    <row r="13" spans="1:6" ht="15.6" x14ac:dyDescent="0.25">
      <c r="A13" s="7" t="s">
        <v>14</v>
      </c>
      <c r="B13" s="4" t="s">
        <v>3911</v>
      </c>
      <c r="C13" s="4" t="s">
        <v>3931</v>
      </c>
      <c r="D13" s="4" t="s">
        <v>3932</v>
      </c>
      <c r="E13" s="4">
        <v>100</v>
      </c>
      <c r="F13" s="4">
        <v>280</v>
      </c>
    </row>
    <row r="14" spans="1:6" ht="15.6" x14ac:dyDescent="0.25">
      <c r="A14" s="7" t="s">
        <v>14</v>
      </c>
      <c r="B14" s="4" t="s">
        <v>3933</v>
      </c>
      <c r="C14" s="4" t="s">
        <v>3934</v>
      </c>
      <c r="D14" s="4" t="s">
        <v>3935</v>
      </c>
      <c r="E14" s="4">
        <v>10</v>
      </c>
      <c r="F14" s="4">
        <v>100</v>
      </c>
    </row>
    <row r="15" spans="1:6" ht="15.6" x14ac:dyDescent="0.25">
      <c r="A15" s="7" t="s">
        <v>14</v>
      </c>
      <c r="B15" s="4" t="s">
        <v>3933</v>
      </c>
      <c r="C15" s="4" t="s">
        <v>3936</v>
      </c>
      <c r="D15" s="4" t="s">
        <v>3937</v>
      </c>
      <c r="E15" s="4">
        <v>50</v>
      </c>
      <c r="F15" s="4">
        <v>400</v>
      </c>
    </row>
    <row r="16" spans="1:6" ht="15.6" x14ac:dyDescent="0.25">
      <c r="A16" s="7" t="s">
        <v>14</v>
      </c>
      <c r="B16" s="4" t="s">
        <v>3938</v>
      </c>
      <c r="C16" s="4" t="s">
        <v>3939</v>
      </c>
      <c r="D16" s="4" t="s">
        <v>3940</v>
      </c>
      <c r="E16" s="4">
        <v>20</v>
      </c>
      <c r="F16" s="4">
        <v>100</v>
      </c>
    </row>
    <row r="17" spans="1:6" ht="15.6" x14ac:dyDescent="0.25">
      <c r="A17" s="7" t="s">
        <v>14</v>
      </c>
      <c r="B17" s="4" t="s">
        <v>3941</v>
      </c>
      <c r="C17" s="4" t="s">
        <v>3942</v>
      </c>
      <c r="D17" s="4" t="s">
        <v>3943</v>
      </c>
      <c r="E17" s="4">
        <v>180</v>
      </c>
      <c r="F17" s="4">
        <v>480</v>
      </c>
    </row>
    <row r="18" spans="1:6" ht="15.6" x14ac:dyDescent="0.25">
      <c r="A18" s="7" t="s">
        <v>14</v>
      </c>
      <c r="B18" s="4" t="s">
        <v>3944</v>
      </c>
      <c r="C18" s="4" t="s">
        <v>3945</v>
      </c>
      <c r="D18" s="4" t="s">
        <v>3946</v>
      </c>
      <c r="E18" s="4">
        <v>20</v>
      </c>
      <c r="F18" s="4">
        <v>2280</v>
      </c>
    </row>
    <row r="19" spans="1:6" ht="15.6" x14ac:dyDescent="0.25">
      <c r="A19" s="7" t="s">
        <v>14</v>
      </c>
      <c r="B19" s="4" t="s">
        <v>3938</v>
      </c>
      <c r="C19" s="4" t="s">
        <v>3947</v>
      </c>
      <c r="D19" s="4" t="s">
        <v>3948</v>
      </c>
      <c r="E19" s="4">
        <v>20</v>
      </c>
      <c r="F19" s="4">
        <v>100</v>
      </c>
    </row>
    <row r="20" spans="1:6" ht="15.6" x14ac:dyDescent="0.25">
      <c r="A20" s="7" t="s">
        <v>14</v>
      </c>
      <c r="B20" s="4" t="s">
        <v>3911</v>
      </c>
      <c r="C20" s="4" t="s">
        <v>3949</v>
      </c>
      <c r="D20" s="4" t="s">
        <v>3950</v>
      </c>
      <c r="E20" s="4">
        <v>20</v>
      </c>
      <c r="F20" s="4">
        <v>100</v>
      </c>
    </row>
    <row r="21" spans="1:6" ht="15.6" x14ac:dyDescent="0.25">
      <c r="A21" s="7" t="s">
        <v>14</v>
      </c>
      <c r="B21" s="4" t="s">
        <v>3911</v>
      </c>
      <c r="C21" s="4" t="s">
        <v>3951</v>
      </c>
      <c r="D21" s="4" t="s">
        <v>3952</v>
      </c>
      <c r="E21" s="4">
        <v>20</v>
      </c>
      <c r="F21" s="4">
        <v>100</v>
      </c>
    </row>
    <row r="22" spans="1:6" ht="15.6" x14ac:dyDescent="0.25">
      <c r="A22" s="7" t="s">
        <v>14</v>
      </c>
      <c r="B22" s="4" t="s">
        <v>3933</v>
      </c>
      <c r="C22" s="4" t="s">
        <v>3953</v>
      </c>
      <c r="D22" s="4" t="s">
        <v>3954</v>
      </c>
      <c r="E22" s="4">
        <v>10</v>
      </c>
      <c r="F22" s="4">
        <v>100</v>
      </c>
    </row>
    <row r="23" spans="1:6" ht="15.6" x14ac:dyDescent="0.25">
      <c r="A23" s="7" t="s">
        <v>14</v>
      </c>
      <c r="B23" s="4" t="s">
        <v>3933</v>
      </c>
      <c r="C23" s="4" t="s">
        <v>3955</v>
      </c>
      <c r="D23" s="4" t="s">
        <v>3956</v>
      </c>
      <c r="E23" s="4">
        <v>10</v>
      </c>
      <c r="F23" s="4">
        <v>100</v>
      </c>
    </row>
    <row r="24" spans="1:6" ht="15.6" x14ac:dyDescent="0.25">
      <c r="A24" s="7" t="s">
        <v>14</v>
      </c>
      <c r="B24" s="4" t="s">
        <v>3933</v>
      </c>
      <c r="C24" s="4" t="s">
        <v>3957</v>
      </c>
      <c r="D24" s="4" t="s">
        <v>3958</v>
      </c>
      <c r="E24" s="4">
        <v>10</v>
      </c>
      <c r="F24" s="4">
        <v>100</v>
      </c>
    </row>
    <row r="25" spans="1:6" ht="15.6" x14ac:dyDescent="0.25">
      <c r="A25" s="7" t="s">
        <v>14</v>
      </c>
      <c r="B25" s="4" t="s">
        <v>3933</v>
      </c>
      <c r="C25" s="4" t="s">
        <v>3959</v>
      </c>
      <c r="D25" s="4" t="s">
        <v>3960</v>
      </c>
      <c r="E25" s="4">
        <v>10</v>
      </c>
      <c r="F25" s="4">
        <v>100</v>
      </c>
    </row>
    <row r="26" spans="1:6" ht="15.6" x14ac:dyDescent="0.25">
      <c r="A26" s="7" t="s">
        <v>13</v>
      </c>
      <c r="B26" s="4" t="s">
        <v>3944</v>
      </c>
      <c r="C26" s="4" t="s">
        <v>3961</v>
      </c>
      <c r="D26" s="4" t="s">
        <v>3962</v>
      </c>
      <c r="E26" s="4">
        <v>58</v>
      </c>
      <c r="F26" s="4">
        <v>108</v>
      </c>
    </row>
    <row r="27" spans="1:6" ht="15.6" x14ac:dyDescent="0.25">
      <c r="A27" s="7" t="s">
        <v>13</v>
      </c>
      <c r="B27" s="4" t="s">
        <v>3963</v>
      </c>
      <c r="C27" s="4" t="s">
        <v>3964</v>
      </c>
      <c r="D27" s="4" t="s">
        <v>3965</v>
      </c>
      <c r="E27" s="4">
        <v>58</v>
      </c>
      <c r="F27" s="4">
        <v>108</v>
      </c>
    </row>
    <row r="28" spans="1:6" ht="15.6" x14ac:dyDescent="0.25">
      <c r="A28" s="7" t="s">
        <v>13</v>
      </c>
      <c r="B28" s="4" t="s">
        <v>3966</v>
      </c>
      <c r="C28" s="4" t="s">
        <v>3967</v>
      </c>
      <c r="D28" s="4" t="s">
        <v>3968</v>
      </c>
      <c r="E28" s="4">
        <v>118</v>
      </c>
      <c r="F28" s="4">
        <v>118</v>
      </c>
    </row>
    <row r="29" spans="1:6" ht="15.6" x14ac:dyDescent="0.25">
      <c r="A29" s="7" t="s">
        <v>13</v>
      </c>
      <c r="B29" s="4" t="s">
        <v>3944</v>
      </c>
      <c r="C29" s="4" t="s">
        <v>3945</v>
      </c>
      <c r="D29" s="4" t="s">
        <v>3946</v>
      </c>
      <c r="E29" s="4">
        <v>20</v>
      </c>
      <c r="F29" s="4">
        <v>2280</v>
      </c>
    </row>
    <row r="30" spans="1:6" ht="15.6" x14ac:dyDescent="0.25">
      <c r="A30" s="7" t="s">
        <v>13</v>
      </c>
      <c r="B30" s="4" t="s">
        <v>3969</v>
      </c>
      <c r="C30" s="4" t="s">
        <v>3970</v>
      </c>
      <c r="D30" s="4" t="s">
        <v>3971</v>
      </c>
      <c r="E30" s="4">
        <v>40</v>
      </c>
      <c r="F30" s="4">
        <v>40</v>
      </c>
    </row>
    <row r="31" spans="1:6" ht="15.6" x14ac:dyDescent="0.25">
      <c r="A31" s="7" t="s">
        <v>13</v>
      </c>
      <c r="B31" s="4" t="s">
        <v>3972</v>
      </c>
      <c r="C31" s="4" t="s">
        <v>3973</v>
      </c>
      <c r="D31" s="4" t="s">
        <v>3974</v>
      </c>
      <c r="E31" s="4">
        <v>58</v>
      </c>
      <c r="F31" s="4">
        <v>58</v>
      </c>
    </row>
    <row r="32" spans="1:6" ht="15.6" x14ac:dyDescent="0.25">
      <c r="A32" s="7" t="s">
        <v>13</v>
      </c>
      <c r="B32" s="4" t="s">
        <v>3975</v>
      </c>
      <c r="C32" s="4" t="s">
        <v>3976</v>
      </c>
      <c r="D32" s="4" t="s">
        <v>3977</v>
      </c>
      <c r="E32" s="4">
        <v>238</v>
      </c>
      <c r="F32" s="4">
        <v>238</v>
      </c>
    </row>
    <row r="33" spans="1:6" ht="15.6" x14ac:dyDescent="0.25">
      <c r="A33" s="7" t="s">
        <v>13</v>
      </c>
      <c r="B33" s="4" t="s">
        <v>3975</v>
      </c>
      <c r="C33" s="4" t="s">
        <v>3978</v>
      </c>
      <c r="D33" s="4" t="s">
        <v>3979</v>
      </c>
      <c r="E33" s="4">
        <v>168</v>
      </c>
      <c r="F33" s="4">
        <v>168</v>
      </c>
    </row>
    <row r="34" spans="1:6" ht="15.6" x14ac:dyDescent="0.25">
      <c r="A34" s="7" t="s">
        <v>13</v>
      </c>
      <c r="B34" s="4" t="s">
        <v>3975</v>
      </c>
      <c r="C34" s="4" t="s">
        <v>3980</v>
      </c>
      <c r="D34" s="4" t="s">
        <v>3981</v>
      </c>
      <c r="E34" s="4">
        <v>698</v>
      </c>
      <c r="F34" s="4">
        <v>698</v>
      </c>
    </row>
    <row r="35" spans="1:6" ht="15.6" x14ac:dyDescent="0.25">
      <c r="A35" s="7" t="s">
        <v>13</v>
      </c>
      <c r="B35" s="4" t="s">
        <v>3938</v>
      </c>
      <c r="C35" s="4" t="s">
        <v>3982</v>
      </c>
      <c r="D35" s="4" t="s">
        <v>3983</v>
      </c>
      <c r="E35" s="4">
        <v>20</v>
      </c>
      <c r="F35" s="4">
        <v>100</v>
      </c>
    </row>
    <row r="36" spans="1:6" ht="15.6" x14ac:dyDescent="0.25">
      <c r="A36" s="7" t="s">
        <v>10</v>
      </c>
      <c r="B36" s="4" t="s">
        <v>3908</v>
      </c>
      <c r="C36" s="4" t="s">
        <v>3984</v>
      </c>
      <c r="D36" s="4" t="s">
        <v>3985</v>
      </c>
      <c r="E36" s="4">
        <v>80</v>
      </c>
      <c r="F36" s="4">
        <v>680</v>
      </c>
    </row>
    <row r="37" spans="1:6" ht="15.6" x14ac:dyDescent="0.25">
      <c r="A37" s="7" t="s">
        <v>10</v>
      </c>
      <c r="B37" s="4" t="s">
        <v>3911</v>
      </c>
      <c r="C37" s="4" t="s">
        <v>3704</v>
      </c>
      <c r="D37" s="4" t="s">
        <v>3986</v>
      </c>
      <c r="E37" s="4">
        <v>40</v>
      </c>
      <c r="F37" s="4">
        <v>880</v>
      </c>
    </row>
    <row r="38" spans="1:6" ht="15.6" x14ac:dyDescent="0.25">
      <c r="A38" s="7" t="s">
        <v>10</v>
      </c>
      <c r="B38" s="4" t="s">
        <v>3911</v>
      </c>
      <c r="C38" s="4" t="s">
        <v>3987</v>
      </c>
      <c r="D38" s="4" t="s">
        <v>3988</v>
      </c>
      <c r="E38" s="4">
        <v>80</v>
      </c>
      <c r="F38" s="4">
        <v>680</v>
      </c>
    </row>
    <row r="39" spans="1:6" ht="15.6" x14ac:dyDescent="0.25">
      <c r="A39" s="7" t="s">
        <v>10</v>
      </c>
      <c r="B39" s="4" t="s">
        <v>3908</v>
      </c>
      <c r="C39" s="4" t="s">
        <v>3989</v>
      </c>
      <c r="D39" s="4" t="s">
        <v>3990</v>
      </c>
      <c r="E39" s="4">
        <v>68</v>
      </c>
      <c r="F39" s="4">
        <v>268</v>
      </c>
    </row>
    <row r="40" spans="1:6" ht="15.6" x14ac:dyDescent="0.25">
      <c r="A40" s="7" t="s">
        <v>10</v>
      </c>
      <c r="B40" s="4" t="s">
        <v>3908</v>
      </c>
      <c r="C40" s="4" t="s">
        <v>3991</v>
      </c>
      <c r="D40" s="4" t="s">
        <v>3992</v>
      </c>
      <c r="E40" s="4">
        <v>80</v>
      </c>
      <c r="F40" s="4">
        <v>680</v>
      </c>
    </row>
    <row r="41" spans="1:6" ht="15.6" x14ac:dyDescent="0.25">
      <c r="A41" s="7" t="s">
        <v>3</v>
      </c>
      <c r="B41" s="4" t="s">
        <v>3917</v>
      </c>
      <c r="C41" s="4" t="s">
        <v>3993</v>
      </c>
      <c r="D41" s="4" t="s">
        <v>3994</v>
      </c>
      <c r="E41" s="4">
        <v>280</v>
      </c>
      <c r="F41" s="4">
        <v>1280</v>
      </c>
    </row>
    <row r="42" spans="1:6" ht="15.6" x14ac:dyDescent="0.25">
      <c r="A42" s="7" t="s">
        <v>3</v>
      </c>
      <c r="B42" s="4" t="s">
        <v>3995</v>
      </c>
      <c r="C42" s="4" t="s">
        <v>3996</v>
      </c>
      <c r="D42" s="4" t="s">
        <v>3997</v>
      </c>
      <c r="E42" s="4">
        <v>380</v>
      </c>
      <c r="F42" s="4">
        <v>1280</v>
      </c>
    </row>
    <row r="43" spans="1:6" ht="15.6" x14ac:dyDescent="0.25">
      <c r="A43" s="7" t="s">
        <v>3</v>
      </c>
      <c r="B43" s="4" t="s">
        <v>3998</v>
      </c>
      <c r="C43" s="4" t="s">
        <v>3999</v>
      </c>
      <c r="D43" s="4" t="s">
        <v>4000</v>
      </c>
      <c r="E43" s="4">
        <v>159</v>
      </c>
      <c r="F43" s="4">
        <v>199</v>
      </c>
    </row>
    <row r="44" spans="1:6" ht="15.6" x14ac:dyDescent="0.25">
      <c r="A44" s="7" t="s">
        <v>3</v>
      </c>
      <c r="B44" s="4" t="s">
        <v>4001</v>
      </c>
      <c r="C44" s="4" t="s">
        <v>4002</v>
      </c>
      <c r="D44" s="4" t="s">
        <v>4003</v>
      </c>
      <c r="E44" s="4"/>
      <c r="F44" s="4"/>
    </row>
    <row r="45" spans="1:6" ht="15.6" x14ac:dyDescent="0.25">
      <c r="A45" s="7" t="s">
        <v>3</v>
      </c>
      <c r="B45" s="4" t="s">
        <v>4004</v>
      </c>
      <c r="C45" s="4" t="s">
        <v>4005</v>
      </c>
      <c r="D45" s="4" t="s">
        <v>4006</v>
      </c>
      <c r="E45" s="4">
        <v>200</v>
      </c>
      <c r="F45" s="4">
        <v>222</v>
      </c>
    </row>
    <row r="46" spans="1:6" ht="15.6" x14ac:dyDescent="0.25">
      <c r="A46" s="7" t="s">
        <v>3</v>
      </c>
      <c r="B46" s="4" t="s">
        <v>3924</v>
      </c>
      <c r="C46" s="4" t="s">
        <v>4007</v>
      </c>
      <c r="D46" s="4" t="s">
        <v>4008</v>
      </c>
      <c r="E46" s="4">
        <v>100</v>
      </c>
      <c r="F46" s="4">
        <v>380</v>
      </c>
    </row>
    <row r="47" spans="1:6" ht="15.6" x14ac:dyDescent="0.25">
      <c r="A47" s="7" t="s">
        <v>3</v>
      </c>
      <c r="B47" s="4" t="s">
        <v>3998</v>
      </c>
      <c r="C47" s="4" t="s">
        <v>4009</v>
      </c>
      <c r="D47" s="4" t="s">
        <v>4010</v>
      </c>
      <c r="E47" s="4">
        <v>120</v>
      </c>
      <c r="F47" s="4">
        <v>150</v>
      </c>
    </row>
    <row r="48" spans="1:6" ht="15.6" x14ac:dyDescent="0.25">
      <c r="A48" s="7" t="s">
        <v>3</v>
      </c>
      <c r="B48" s="4" t="s">
        <v>4011</v>
      </c>
      <c r="C48" s="4" t="s">
        <v>4012</v>
      </c>
      <c r="D48" s="4" t="s">
        <v>4013</v>
      </c>
      <c r="E48" s="4">
        <v>380</v>
      </c>
      <c r="F48" s="4">
        <v>680</v>
      </c>
    </row>
    <row r="49" spans="1:6" ht="15.6" x14ac:dyDescent="0.25">
      <c r="A49" s="7" t="s">
        <v>3</v>
      </c>
      <c r="B49" s="4" t="s">
        <v>3908</v>
      </c>
      <c r="C49" s="4" t="s">
        <v>4014</v>
      </c>
      <c r="D49" s="4" t="s">
        <v>4015</v>
      </c>
      <c r="E49" s="4">
        <v>100</v>
      </c>
      <c r="F49" s="4">
        <v>280</v>
      </c>
    </row>
    <row r="50" spans="1:6" ht="15.6" x14ac:dyDescent="0.25">
      <c r="A50" s="7" t="s">
        <v>3</v>
      </c>
      <c r="B50" s="4" t="s">
        <v>3924</v>
      </c>
      <c r="C50" s="4" t="s">
        <v>4016</v>
      </c>
      <c r="D50" s="4" t="s">
        <v>4017</v>
      </c>
      <c r="E50" s="4"/>
      <c r="F50" s="4"/>
    </row>
    <row r="51" spans="1:6" ht="15.6" x14ac:dyDescent="0.25">
      <c r="A51" s="7" t="s">
        <v>3</v>
      </c>
      <c r="B51" s="4" t="s">
        <v>3917</v>
      </c>
      <c r="C51" s="4" t="s">
        <v>4018</v>
      </c>
      <c r="D51" s="4" t="s">
        <v>4019</v>
      </c>
      <c r="E51" s="4">
        <v>100</v>
      </c>
      <c r="F51" s="4">
        <v>850</v>
      </c>
    </row>
    <row r="52" spans="1:6" ht="15.6" x14ac:dyDescent="0.25">
      <c r="A52" s="7" t="s">
        <v>3</v>
      </c>
      <c r="B52" s="4" t="s">
        <v>3911</v>
      </c>
      <c r="C52" s="4" t="s">
        <v>4020</v>
      </c>
      <c r="D52" s="4" t="s">
        <v>4021</v>
      </c>
      <c r="E52" s="4">
        <v>40</v>
      </c>
      <c r="F52" s="4">
        <v>680</v>
      </c>
    </row>
    <row r="53" spans="1:6" ht="15.6" x14ac:dyDescent="0.25">
      <c r="A53" s="7" t="s">
        <v>8</v>
      </c>
      <c r="B53" s="4" t="s">
        <v>3911</v>
      </c>
      <c r="C53" s="4" t="s">
        <v>4022</v>
      </c>
      <c r="D53" s="4" t="s">
        <v>4023</v>
      </c>
      <c r="E53" s="4">
        <v>180</v>
      </c>
      <c r="F53" s="4">
        <v>1680</v>
      </c>
    </row>
    <row r="54" spans="1:6" ht="15.6" x14ac:dyDescent="0.25">
      <c r="A54" s="7" t="s">
        <v>8</v>
      </c>
      <c r="B54" s="4" t="s">
        <v>3911</v>
      </c>
      <c r="C54" s="4" t="s">
        <v>4024</v>
      </c>
      <c r="D54" s="4" t="s">
        <v>4025</v>
      </c>
      <c r="E54" s="4">
        <v>40</v>
      </c>
      <c r="F54" s="4">
        <v>650</v>
      </c>
    </row>
    <row r="55" spans="1:6" ht="15.6" x14ac:dyDescent="0.25">
      <c r="A55" s="7" t="s">
        <v>8</v>
      </c>
      <c r="B55" s="4" t="s">
        <v>3933</v>
      </c>
      <c r="C55" s="4" t="s">
        <v>4026</v>
      </c>
      <c r="D55" s="4" t="s">
        <v>4027</v>
      </c>
      <c r="E55" s="4">
        <v>10</v>
      </c>
      <c r="F55" s="4">
        <v>100</v>
      </c>
    </row>
    <row r="56" spans="1:6" ht="15.6" x14ac:dyDescent="0.25">
      <c r="A56" s="7" t="s">
        <v>8</v>
      </c>
      <c r="B56" s="4" t="s">
        <v>3908</v>
      </c>
      <c r="C56" s="4" t="s">
        <v>4028</v>
      </c>
      <c r="D56" s="4" t="s">
        <v>4029</v>
      </c>
      <c r="E56" s="4">
        <v>180</v>
      </c>
      <c r="F56" s="4">
        <v>680</v>
      </c>
    </row>
    <row r="57" spans="1:6" ht="15.6" x14ac:dyDescent="0.25">
      <c r="A57" s="7" t="s">
        <v>8</v>
      </c>
      <c r="B57" s="4" t="s">
        <v>3908</v>
      </c>
      <c r="C57" s="4" t="s">
        <v>2574</v>
      </c>
      <c r="D57" s="4" t="s">
        <v>4030</v>
      </c>
      <c r="E57" s="4">
        <v>80</v>
      </c>
      <c r="F57" s="4">
        <v>280</v>
      </c>
    </row>
    <row r="58" spans="1:6" ht="15.6" x14ac:dyDescent="0.25">
      <c r="A58" s="7" t="s">
        <v>8</v>
      </c>
      <c r="B58" s="4" t="s">
        <v>3911</v>
      </c>
      <c r="C58" s="4" t="s">
        <v>4031</v>
      </c>
      <c r="D58" s="4" t="s">
        <v>4032</v>
      </c>
      <c r="E58" s="4">
        <v>20</v>
      </c>
      <c r="F58" s="4">
        <v>100</v>
      </c>
    </row>
    <row r="59" spans="1:6" ht="15.6" x14ac:dyDescent="0.25">
      <c r="A59" s="7" t="s">
        <v>8</v>
      </c>
      <c r="B59" s="4" t="s">
        <v>3908</v>
      </c>
      <c r="C59" s="4" t="s">
        <v>2604</v>
      </c>
      <c r="D59" s="4" t="s">
        <v>4033</v>
      </c>
      <c r="E59" s="4">
        <v>80</v>
      </c>
      <c r="F59" s="4">
        <v>280</v>
      </c>
    </row>
    <row r="60" spans="1:6" ht="15.6" x14ac:dyDescent="0.25">
      <c r="A60" s="7" t="s">
        <v>8</v>
      </c>
      <c r="B60" s="4" t="s">
        <v>3924</v>
      </c>
      <c r="C60" s="4" t="s">
        <v>4034</v>
      </c>
      <c r="D60" s="4" t="s">
        <v>4035</v>
      </c>
      <c r="E60" s="4">
        <v>100</v>
      </c>
      <c r="F60" s="4">
        <v>900</v>
      </c>
    </row>
    <row r="61" spans="1:6" ht="15.6" x14ac:dyDescent="0.25">
      <c r="A61" s="7" t="s">
        <v>8</v>
      </c>
      <c r="B61" s="4" t="s">
        <v>3938</v>
      </c>
      <c r="C61" s="4" t="s">
        <v>4036</v>
      </c>
      <c r="D61" s="4" t="s">
        <v>4037</v>
      </c>
      <c r="E61" s="4">
        <v>20</v>
      </c>
      <c r="F61" s="4">
        <v>100</v>
      </c>
    </row>
    <row r="62" spans="1:6" ht="15.6" x14ac:dyDescent="0.25">
      <c r="A62" s="7" t="s">
        <v>8</v>
      </c>
      <c r="B62" s="4" t="s">
        <v>3908</v>
      </c>
      <c r="C62" s="4" t="s">
        <v>4038</v>
      </c>
      <c r="D62" s="4" t="s">
        <v>4039</v>
      </c>
      <c r="E62" s="4">
        <v>280</v>
      </c>
      <c r="F62" s="4">
        <v>880</v>
      </c>
    </row>
    <row r="63" spans="1:6" ht="15.6" x14ac:dyDescent="0.25">
      <c r="A63" s="7" t="s">
        <v>8</v>
      </c>
      <c r="B63" s="4" t="s">
        <v>3911</v>
      </c>
      <c r="C63" s="4" t="s">
        <v>4040</v>
      </c>
      <c r="D63" s="4" t="s">
        <v>4041</v>
      </c>
      <c r="E63" s="4">
        <v>20</v>
      </c>
      <c r="F63" s="4">
        <v>100</v>
      </c>
    </row>
    <row r="64" spans="1:6" ht="15.6" x14ac:dyDescent="0.25">
      <c r="A64" s="7" t="s">
        <v>8</v>
      </c>
      <c r="B64" s="4" t="s">
        <v>3938</v>
      </c>
      <c r="C64" s="4" t="s">
        <v>4042</v>
      </c>
      <c r="D64" s="4" t="s">
        <v>4043</v>
      </c>
      <c r="E64" s="4">
        <v>20</v>
      </c>
      <c r="F64" s="4">
        <v>100</v>
      </c>
    </row>
    <row r="65" spans="1:6" ht="15.6" x14ac:dyDescent="0.25">
      <c r="A65" s="7" t="s">
        <v>8</v>
      </c>
      <c r="B65" s="4" t="s">
        <v>4044</v>
      </c>
      <c r="C65" s="4" t="s">
        <v>4045</v>
      </c>
      <c r="D65" s="4" t="s">
        <v>4046</v>
      </c>
      <c r="E65" s="4">
        <v>80</v>
      </c>
      <c r="F65" s="4">
        <v>380</v>
      </c>
    </row>
    <row r="66" spans="1:6" ht="15.6" x14ac:dyDescent="0.25">
      <c r="A66" s="7" t="s">
        <v>8</v>
      </c>
      <c r="B66" s="4" t="s">
        <v>3938</v>
      </c>
      <c r="C66" s="4" t="s">
        <v>4047</v>
      </c>
      <c r="D66" s="4" t="s">
        <v>4048</v>
      </c>
      <c r="E66" s="4">
        <v>30</v>
      </c>
      <c r="F66" s="4">
        <v>100</v>
      </c>
    </row>
    <row r="67" spans="1:6" ht="15.6" x14ac:dyDescent="0.25">
      <c r="A67" s="7" t="s">
        <v>8</v>
      </c>
      <c r="B67" s="4" t="s">
        <v>3933</v>
      </c>
      <c r="C67" s="4" t="s">
        <v>4049</v>
      </c>
      <c r="D67" s="4" t="s">
        <v>4050</v>
      </c>
      <c r="E67" s="4">
        <v>10</v>
      </c>
      <c r="F67" s="4">
        <v>100</v>
      </c>
    </row>
    <row r="68" spans="1:6" ht="15.6" x14ac:dyDescent="0.25">
      <c r="A68" s="7" t="s">
        <v>8</v>
      </c>
      <c r="B68" s="4" t="s">
        <v>3938</v>
      </c>
      <c r="C68" s="4" t="s">
        <v>4051</v>
      </c>
      <c r="D68" s="4" t="s">
        <v>4052</v>
      </c>
      <c r="E68" s="4">
        <v>20</v>
      </c>
      <c r="F68" s="4">
        <v>100</v>
      </c>
    </row>
    <row r="69" spans="1:6" ht="15.6" x14ac:dyDescent="0.25">
      <c r="A69" s="7" t="s">
        <v>8</v>
      </c>
      <c r="B69" s="4" t="s">
        <v>4053</v>
      </c>
      <c r="C69" s="4" t="s">
        <v>4054</v>
      </c>
      <c r="D69" s="4" t="s">
        <v>4055</v>
      </c>
      <c r="E69" s="4">
        <v>100</v>
      </c>
      <c r="F69" s="4">
        <v>280</v>
      </c>
    </row>
    <row r="70" spans="1:6" ht="15.6" x14ac:dyDescent="0.25">
      <c r="A70" s="7" t="s">
        <v>8</v>
      </c>
      <c r="B70" s="4" t="s">
        <v>3911</v>
      </c>
      <c r="C70" s="4" t="s">
        <v>4056</v>
      </c>
      <c r="D70" s="4" t="s">
        <v>4057</v>
      </c>
      <c r="E70" s="4">
        <v>40</v>
      </c>
      <c r="F70" s="4">
        <v>200</v>
      </c>
    </row>
    <row r="71" spans="1:6" ht="15.6" x14ac:dyDescent="0.25">
      <c r="A71" s="7" t="s">
        <v>8</v>
      </c>
      <c r="B71" s="4" t="s">
        <v>3933</v>
      </c>
      <c r="C71" s="4" t="s">
        <v>4058</v>
      </c>
      <c r="D71" s="4" t="s">
        <v>4059</v>
      </c>
      <c r="E71" s="4">
        <v>80</v>
      </c>
      <c r="F71" s="4">
        <v>600</v>
      </c>
    </row>
    <row r="72" spans="1:6" ht="15.6" x14ac:dyDescent="0.25">
      <c r="A72" s="7" t="s">
        <v>8</v>
      </c>
      <c r="B72" s="4" t="s">
        <v>3911</v>
      </c>
      <c r="C72" s="4" t="s">
        <v>4060</v>
      </c>
      <c r="D72" s="4" t="s">
        <v>4061</v>
      </c>
      <c r="E72" s="4">
        <v>20</v>
      </c>
      <c r="F72" s="4">
        <v>100</v>
      </c>
    </row>
    <row r="73" spans="1:6" ht="15.6" x14ac:dyDescent="0.25">
      <c r="A73" s="7" t="s">
        <v>8</v>
      </c>
      <c r="B73" s="4" t="s">
        <v>3938</v>
      </c>
      <c r="C73" s="4" t="s">
        <v>4062</v>
      </c>
      <c r="D73" s="4" t="s">
        <v>4063</v>
      </c>
      <c r="E73" s="4">
        <v>20</v>
      </c>
      <c r="F73" s="4">
        <v>100</v>
      </c>
    </row>
    <row r="74" spans="1:6" ht="15.6" x14ac:dyDescent="0.25">
      <c r="A74" s="7" t="s">
        <v>8</v>
      </c>
      <c r="B74" s="4" t="s">
        <v>4044</v>
      </c>
      <c r="C74" s="4" t="s">
        <v>4064</v>
      </c>
      <c r="D74" s="4" t="s">
        <v>4065</v>
      </c>
      <c r="E74" s="4">
        <v>80</v>
      </c>
      <c r="F74" s="4">
        <v>380</v>
      </c>
    </row>
    <row r="75" spans="1:6" ht="15.6" x14ac:dyDescent="0.25">
      <c r="A75" s="7" t="s">
        <v>8</v>
      </c>
      <c r="B75" s="4" t="s">
        <v>3933</v>
      </c>
      <c r="C75" s="4" t="s">
        <v>4066</v>
      </c>
      <c r="D75" s="4" t="s">
        <v>4067</v>
      </c>
      <c r="E75" s="4">
        <v>30</v>
      </c>
      <c r="F75" s="4">
        <v>100</v>
      </c>
    </row>
    <row r="76" spans="1:6" ht="15.6" x14ac:dyDescent="0.25">
      <c r="A76" s="7" t="s">
        <v>8</v>
      </c>
      <c r="B76" s="4" t="s">
        <v>3911</v>
      </c>
      <c r="C76" s="4" t="s">
        <v>4068</v>
      </c>
      <c r="D76" s="4" t="s">
        <v>4069</v>
      </c>
      <c r="E76" s="4">
        <v>40</v>
      </c>
      <c r="F76" s="4">
        <v>480</v>
      </c>
    </row>
    <row r="77" spans="1:6" ht="15.6" x14ac:dyDescent="0.25">
      <c r="A77" s="7" t="s">
        <v>8</v>
      </c>
      <c r="B77" s="4" t="s">
        <v>3933</v>
      </c>
      <c r="C77" s="4" t="s">
        <v>4070</v>
      </c>
      <c r="D77" s="4" t="s">
        <v>4071</v>
      </c>
      <c r="E77" s="4">
        <v>10</v>
      </c>
      <c r="F77" s="4">
        <v>100</v>
      </c>
    </row>
    <row r="78" spans="1:6" ht="15.6" x14ac:dyDescent="0.25">
      <c r="A78" s="7" t="s">
        <v>8</v>
      </c>
      <c r="B78" s="4" t="s">
        <v>3911</v>
      </c>
      <c r="C78" s="4" t="s">
        <v>4072</v>
      </c>
      <c r="D78" s="4" t="s">
        <v>4073</v>
      </c>
      <c r="E78" s="4">
        <v>20</v>
      </c>
      <c r="F78" s="4">
        <v>100</v>
      </c>
    </row>
    <row r="79" spans="1:6" ht="15.6" x14ac:dyDescent="0.25">
      <c r="A79" s="7" t="s">
        <v>8</v>
      </c>
      <c r="B79" s="4" t="s">
        <v>3911</v>
      </c>
      <c r="C79" s="4" t="s">
        <v>4074</v>
      </c>
      <c r="D79" s="4" t="s">
        <v>4075</v>
      </c>
      <c r="E79" s="4">
        <v>20</v>
      </c>
      <c r="F79" s="4">
        <v>100</v>
      </c>
    </row>
    <row r="80" spans="1:6" ht="15.6" x14ac:dyDescent="0.25">
      <c r="A80" s="7" t="s">
        <v>8</v>
      </c>
      <c r="B80" s="4" t="s">
        <v>3911</v>
      </c>
      <c r="C80" s="4" t="s">
        <v>4076</v>
      </c>
      <c r="D80" s="4" t="s">
        <v>4077</v>
      </c>
      <c r="E80" s="4">
        <v>20</v>
      </c>
      <c r="F80" s="4">
        <v>100</v>
      </c>
    </row>
    <row r="81" spans="1:6" ht="15.6" x14ac:dyDescent="0.25">
      <c r="A81" s="7" t="s">
        <v>8</v>
      </c>
      <c r="B81" s="4" t="s">
        <v>3933</v>
      </c>
      <c r="C81" s="4" t="s">
        <v>4078</v>
      </c>
      <c r="D81" s="4" t="s">
        <v>4079</v>
      </c>
      <c r="E81" s="4">
        <v>10</v>
      </c>
      <c r="F81" s="4">
        <v>100</v>
      </c>
    </row>
    <row r="82" spans="1:6" ht="15.6" x14ac:dyDescent="0.25">
      <c r="A82" s="7" t="s">
        <v>8</v>
      </c>
      <c r="B82" s="4" t="s">
        <v>3933</v>
      </c>
      <c r="C82" s="4" t="s">
        <v>4080</v>
      </c>
      <c r="D82" s="4" t="s">
        <v>4081</v>
      </c>
      <c r="E82" s="4">
        <v>10</v>
      </c>
      <c r="F82" s="4">
        <v>100</v>
      </c>
    </row>
    <row r="83" spans="1:6" ht="15.6" x14ac:dyDescent="0.25">
      <c r="A83" s="7" t="s">
        <v>8</v>
      </c>
      <c r="B83" s="4" t="s">
        <v>4044</v>
      </c>
      <c r="C83" s="4" t="s">
        <v>4082</v>
      </c>
      <c r="D83" s="4" t="s">
        <v>4083</v>
      </c>
      <c r="E83" s="4">
        <v>60</v>
      </c>
      <c r="F83" s="4">
        <v>380</v>
      </c>
    </row>
    <row r="84" spans="1:6" ht="15.6" x14ac:dyDescent="0.25">
      <c r="A84" s="7" t="s">
        <v>8</v>
      </c>
      <c r="B84" s="4" t="s">
        <v>3933</v>
      </c>
      <c r="C84" s="4" t="s">
        <v>4084</v>
      </c>
      <c r="D84" s="4" t="s">
        <v>4085</v>
      </c>
      <c r="E84" s="4">
        <v>10</v>
      </c>
      <c r="F84" s="4">
        <v>100</v>
      </c>
    </row>
    <row r="85" spans="1:6" ht="15.6" x14ac:dyDescent="0.25">
      <c r="A85" s="7" t="s">
        <v>8</v>
      </c>
      <c r="B85" s="4" t="s">
        <v>3933</v>
      </c>
      <c r="C85" s="4" t="s">
        <v>4086</v>
      </c>
      <c r="D85" s="4" t="s">
        <v>4087</v>
      </c>
      <c r="E85" s="4">
        <v>10</v>
      </c>
      <c r="F85" s="4">
        <v>100</v>
      </c>
    </row>
    <row r="86" spans="1:6" ht="15.6" x14ac:dyDescent="0.25">
      <c r="A86" s="7" t="s">
        <v>9</v>
      </c>
      <c r="B86" s="4" t="s">
        <v>3921</v>
      </c>
      <c r="C86" s="4" t="s">
        <v>4088</v>
      </c>
      <c r="D86" s="4" t="s">
        <v>4089</v>
      </c>
      <c r="E86" s="4">
        <v>100</v>
      </c>
      <c r="F86" s="4">
        <v>380</v>
      </c>
    </row>
    <row r="87" spans="1:6" ht="15.6" x14ac:dyDescent="0.25">
      <c r="A87" s="7" t="s">
        <v>9</v>
      </c>
      <c r="B87" s="4" t="s">
        <v>3911</v>
      </c>
      <c r="C87" s="4" t="s">
        <v>4090</v>
      </c>
      <c r="D87" s="4" t="s">
        <v>4091</v>
      </c>
      <c r="E87" s="4">
        <v>40</v>
      </c>
      <c r="F87" s="4">
        <v>680</v>
      </c>
    </row>
    <row r="88" spans="1:6" ht="15.6" x14ac:dyDescent="0.25">
      <c r="A88" s="7" t="s">
        <v>9</v>
      </c>
      <c r="B88" s="4" t="s">
        <v>3921</v>
      </c>
      <c r="C88" s="4" t="s">
        <v>2986</v>
      </c>
      <c r="D88" s="4" t="s">
        <v>4092</v>
      </c>
      <c r="E88" s="4">
        <v>100</v>
      </c>
      <c r="F88" s="4">
        <v>980</v>
      </c>
    </row>
    <row r="89" spans="1:6" ht="15.6" x14ac:dyDescent="0.25">
      <c r="A89" s="7" t="s">
        <v>9</v>
      </c>
      <c r="B89" s="4" t="s">
        <v>3933</v>
      </c>
      <c r="C89" s="4" t="s">
        <v>4093</v>
      </c>
      <c r="D89" s="4" t="s">
        <v>4094</v>
      </c>
      <c r="E89" s="4">
        <v>199</v>
      </c>
      <c r="F89" s="4">
        <v>1299</v>
      </c>
    </row>
    <row r="90" spans="1:6" ht="15.6" x14ac:dyDescent="0.25">
      <c r="A90" s="7" t="s">
        <v>9</v>
      </c>
      <c r="B90" s="4" t="s">
        <v>3911</v>
      </c>
      <c r="C90" s="4" t="s">
        <v>4095</v>
      </c>
      <c r="D90" s="4" t="s">
        <v>4096</v>
      </c>
      <c r="E90" s="4">
        <v>70</v>
      </c>
      <c r="F90" s="4">
        <v>896</v>
      </c>
    </row>
    <row r="91" spans="1:6" ht="15.6" x14ac:dyDescent="0.25">
      <c r="A91" s="7" t="s">
        <v>9</v>
      </c>
      <c r="B91" s="4" t="s">
        <v>3908</v>
      </c>
      <c r="C91" s="4" t="s">
        <v>4097</v>
      </c>
      <c r="D91" s="4" t="s">
        <v>4098</v>
      </c>
      <c r="E91" s="4">
        <v>80</v>
      </c>
      <c r="F91" s="4">
        <v>480</v>
      </c>
    </row>
    <row r="92" spans="1:6" ht="15.6" x14ac:dyDescent="0.25">
      <c r="A92" s="7" t="s">
        <v>9</v>
      </c>
      <c r="B92" s="4" t="s">
        <v>3908</v>
      </c>
      <c r="C92" s="4" t="s">
        <v>4099</v>
      </c>
      <c r="D92" s="4" t="s">
        <v>4100</v>
      </c>
      <c r="E92" s="4">
        <v>180</v>
      </c>
      <c r="F92" s="4">
        <v>680</v>
      </c>
    </row>
    <row r="93" spans="1:6" ht="15.6" x14ac:dyDescent="0.25">
      <c r="A93" s="7" t="s">
        <v>9</v>
      </c>
      <c r="B93" s="4" t="s">
        <v>3924</v>
      </c>
      <c r="C93" s="4" t="s">
        <v>4101</v>
      </c>
      <c r="D93" s="4" t="s">
        <v>4102</v>
      </c>
      <c r="E93" s="4">
        <v>80</v>
      </c>
      <c r="F93" s="4">
        <v>680</v>
      </c>
    </row>
    <row r="94" spans="1:6" ht="15.6" x14ac:dyDescent="0.25">
      <c r="A94" s="7" t="s">
        <v>9</v>
      </c>
      <c r="B94" s="4" t="s">
        <v>3921</v>
      </c>
      <c r="C94" s="4" t="s">
        <v>4103</v>
      </c>
      <c r="D94" s="4" t="s">
        <v>4104</v>
      </c>
      <c r="E94" s="4">
        <v>100</v>
      </c>
      <c r="F94" s="4">
        <v>680</v>
      </c>
    </row>
    <row r="95" spans="1:6" ht="15.6" x14ac:dyDescent="0.25">
      <c r="A95" s="7" t="s">
        <v>9</v>
      </c>
      <c r="B95" s="4" t="s">
        <v>4105</v>
      </c>
      <c r="C95" s="4" t="s">
        <v>4106</v>
      </c>
      <c r="D95" s="4" t="s">
        <v>4107</v>
      </c>
      <c r="E95" s="4">
        <v>50</v>
      </c>
      <c r="F95" s="4">
        <v>200</v>
      </c>
    </row>
    <row r="96" spans="1:6" ht="15.6" x14ac:dyDescent="0.25">
      <c r="A96" s="7" t="s">
        <v>9</v>
      </c>
      <c r="B96" s="4" t="s">
        <v>3917</v>
      </c>
      <c r="C96" s="4" t="s">
        <v>3919</v>
      </c>
      <c r="D96" s="4" t="s">
        <v>3920</v>
      </c>
      <c r="E96" s="4">
        <v>50</v>
      </c>
      <c r="F96" s="4">
        <v>400</v>
      </c>
    </row>
    <row r="97" spans="1:6" ht="15.6" x14ac:dyDescent="0.25">
      <c r="A97" s="7" t="s">
        <v>9</v>
      </c>
      <c r="B97" s="4" t="s">
        <v>3911</v>
      </c>
      <c r="C97" s="4" t="s">
        <v>4108</v>
      </c>
      <c r="D97" s="4" t="s">
        <v>4109</v>
      </c>
      <c r="E97" s="4">
        <v>100</v>
      </c>
      <c r="F97" s="4">
        <v>980</v>
      </c>
    </row>
    <row r="98" spans="1:6" ht="15.6" x14ac:dyDescent="0.25">
      <c r="A98" s="7" t="s">
        <v>9</v>
      </c>
      <c r="B98" s="4" t="s">
        <v>4110</v>
      </c>
      <c r="C98" s="4" t="s">
        <v>4111</v>
      </c>
      <c r="D98" s="4" t="s">
        <v>4112</v>
      </c>
      <c r="E98" s="4">
        <v>50</v>
      </c>
      <c r="F98" s="4">
        <v>80</v>
      </c>
    </row>
    <row r="99" spans="1:6" ht="15.6" x14ac:dyDescent="0.25">
      <c r="A99" s="7" t="s">
        <v>9</v>
      </c>
      <c r="B99" s="4" t="s">
        <v>4113</v>
      </c>
      <c r="C99" s="4" t="s">
        <v>4114</v>
      </c>
      <c r="D99" s="4" t="s">
        <v>4115</v>
      </c>
      <c r="E99" s="4">
        <v>60</v>
      </c>
      <c r="F99" s="4">
        <v>160</v>
      </c>
    </row>
    <row r="100" spans="1:6" ht="15.6" x14ac:dyDescent="0.25">
      <c r="A100" s="7" t="s">
        <v>9</v>
      </c>
      <c r="B100" s="4" t="s">
        <v>3921</v>
      </c>
      <c r="C100" s="4" t="s">
        <v>3922</v>
      </c>
      <c r="D100" s="4" t="s">
        <v>3923</v>
      </c>
      <c r="E100" s="4">
        <v>100</v>
      </c>
      <c r="F100" s="4">
        <v>930</v>
      </c>
    </row>
    <row r="101" spans="1:6" ht="15.6" x14ac:dyDescent="0.25">
      <c r="A101" s="7" t="s">
        <v>9</v>
      </c>
      <c r="B101" s="4" t="s">
        <v>3924</v>
      </c>
      <c r="C101" s="4" t="s">
        <v>3925</v>
      </c>
      <c r="D101" s="4" t="s">
        <v>3926</v>
      </c>
      <c r="E101" s="4">
        <v>120</v>
      </c>
      <c r="F101" s="4">
        <v>690</v>
      </c>
    </row>
    <row r="102" spans="1:6" ht="15.6" x14ac:dyDescent="0.25">
      <c r="A102" s="7" t="s">
        <v>9</v>
      </c>
      <c r="B102" s="4" t="s">
        <v>4053</v>
      </c>
      <c r="C102" s="4" t="s">
        <v>4116</v>
      </c>
      <c r="D102" s="4" t="s">
        <v>4117</v>
      </c>
      <c r="E102" s="4">
        <v>60</v>
      </c>
      <c r="F102" s="4">
        <v>100</v>
      </c>
    </row>
    <row r="103" spans="1:6" ht="15.6" x14ac:dyDescent="0.25">
      <c r="A103" s="7" t="s">
        <v>9</v>
      </c>
      <c r="B103" s="4" t="s">
        <v>4118</v>
      </c>
      <c r="C103" s="4" t="s">
        <v>4119</v>
      </c>
      <c r="D103" s="4" t="s">
        <v>4120</v>
      </c>
      <c r="E103" s="4">
        <v>50</v>
      </c>
      <c r="F103" s="4">
        <v>80</v>
      </c>
    </row>
    <row r="104" spans="1:6" ht="15.6" x14ac:dyDescent="0.25">
      <c r="A104" s="7" t="s">
        <v>9</v>
      </c>
      <c r="B104" s="4" t="s">
        <v>3911</v>
      </c>
      <c r="C104" s="4" t="s">
        <v>4121</v>
      </c>
      <c r="D104" s="4" t="s">
        <v>4122</v>
      </c>
      <c r="E104" s="4">
        <v>100</v>
      </c>
      <c r="F104" s="4">
        <v>980</v>
      </c>
    </row>
    <row r="105" spans="1:6" ht="15.6" x14ac:dyDescent="0.25">
      <c r="A105" s="7" t="s">
        <v>9</v>
      </c>
      <c r="B105" s="4" t="s">
        <v>3927</v>
      </c>
      <c r="C105" s="4" t="s">
        <v>3928</v>
      </c>
      <c r="D105" s="4" t="s">
        <v>3929</v>
      </c>
      <c r="E105" s="4">
        <v>120</v>
      </c>
      <c r="F105" s="4">
        <v>260</v>
      </c>
    </row>
    <row r="106" spans="1:6" ht="15.6" x14ac:dyDescent="0.25">
      <c r="A106" s="7" t="s">
        <v>9</v>
      </c>
      <c r="B106" s="4" t="s">
        <v>3924</v>
      </c>
      <c r="C106" s="4" t="s">
        <v>2370</v>
      </c>
      <c r="D106" s="4" t="s">
        <v>3930</v>
      </c>
      <c r="E106" s="4">
        <v>80</v>
      </c>
      <c r="F106" s="4">
        <v>1500</v>
      </c>
    </row>
    <row r="107" spans="1:6" ht="15.6" x14ac:dyDescent="0.25">
      <c r="A107" s="7" t="s">
        <v>9</v>
      </c>
      <c r="B107" s="4" t="s">
        <v>3908</v>
      </c>
      <c r="C107" s="4" t="s">
        <v>4123</v>
      </c>
      <c r="D107" s="4" t="s">
        <v>4124</v>
      </c>
      <c r="E107" s="4">
        <v>80</v>
      </c>
      <c r="F107" s="4">
        <v>480</v>
      </c>
    </row>
    <row r="108" spans="1:6" ht="15.6" x14ac:dyDescent="0.25">
      <c r="A108" s="7" t="s">
        <v>9</v>
      </c>
      <c r="B108" s="4" t="s">
        <v>3911</v>
      </c>
      <c r="C108" s="4" t="s">
        <v>3931</v>
      </c>
      <c r="D108" s="4" t="s">
        <v>3932</v>
      </c>
      <c r="E108" s="4">
        <v>100</v>
      </c>
      <c r="F108" s="4">
        <v>280</v>
      </c>
    </row>
    <row r="109" spans="1:6" ht="15.6" x14ac:dyDescent="0.25">
      <c r="A109" s="7" t="s">
        <v>9</v>
      </c>
      <c r="B109" s="4" t="s">
        <v>3921</v>
      </c>
      <c r="C109" s="4" t="s">
        <v>3616</v>
      </c>
      <c r="D109" s="4" t="s">
        <v>4125</v>
      </c>
      <c r="E109" s="4">
        <v>100</v>
      </c>
      <c r="F109" s="4">
        <v>888</v>
      </c>
    </row>
    <row r="110" spans="1:6" ht="15.6" x14ac:dyDescent="0.25">
      <c r="A110" s="7" t="s">
        <v>9</v>
      </c>
      <c r="B110" s="4" t="s">
        <v>3927</v>
      </c>
      <c r="C110" s="4" t="s">
        <v>4126</v>
      </c>
      <c r="D110" s="4" t="s">
        <v>4127</v>
      </c>
      <c r="E110" s="4">
        <v>60</v>
      </c>
      <c r="F110" s="4">
        <v>100</v>
      </c>
    </row>
    <row r="111" spans="1:6" ht="15.6" x14ac:dyDescent="0.25">
      <c r="A111" s="7" t="s">
        <v>9</v>
      </c>
      <c r="B111" s="4" t="s">
        <v>3933</v>
      </c>
      <c r="C111" s="4" t="s">
        <v>3934</v>
      </c>
      <c r="D111" s="4" t="s">
        <v>3935</v>
      </c>
      <c r="E111" s="4">
        <v>10</v>
      </c>
      <c r="F111" s="4">
        <v>100</v>
      </c>
    </row>
    <row r="112" spans="1:6" ht="15.6" x14ac:dyDescent="0.25">
      <c r="A112" s="7" t="s">
        <v>9</v>
      </c>
      <c r="B112" s="4" t="s">
        <v>3933</v>
      </c>
      <c r="C112" s="4" t="s">
        <v>3936</v>
      </c>
      <c r="D112" s="4" t="s">
        <v>3937</v>
      </c>
      <c r="E112" s="4">
        <v>50</v>
      </c>
      <c r="F112" s="4">
        <v>400</v>
      </c>
    </row>
    <row r="113" spans="1:6" ht="15.6" x14ac:dyDescent="0.25">
      <c r="A113" s="7" t="s">
        <v>9</v>
      </c>
      <c r="B113" s="4" t="s">
        <v>3938</v>
      </c>
      <c r="C113" s="4" t="s">
        <v>3939</v>
      </c>
      <c r="D113" s="4" t="s">
        <v>3940</v>
      </c>
      <c r="E113" s="4">
        <v>20</v>
      </c>
      <c r="F113" s="4">
        <v>100</v>
      </c>
    </row>
    <row r="114" spans="1:6" ht="15.6" x14ac:dyDescent="0.25">
      <c r="A114" s="7" t="s">
        <v>9</v>
      </c>
      <c r="B114" s="4" t="s">
        <v>3941</v>
      </c>
      <c r="C114" s="4" t="s">
        <v>3942</v>
      </c>
      <c r="D114" s="4" t="s">
        <v>3943</v>
      </c>
      <c r="E114" s="4">
        <v>180</v>
      </c>
      <c r="F114" s="4">
        <v>480</v>
      </c>
    </row>
    <row r="115" spans="1:6" ht="15.6" x14ac:dyDescent="0.25">
      <c r="A115" s="7" t="s">
        <v>9</v>
      </c>
      <c r="B115" s="4" t="s">
        <v>3938</v>
      </c>
      <c r="C115" s="4" t="s">
        <v>3947</v>
      </c>
      <c r="D115" s="4" t="s">
        <v>3948</v>
      </c>
      <c r="E115" s="4">
        <v>20</v>
      </c>
      <c r="F115" s="4">
        <v>100</v>
      </c>
    </row>
    <row r="116" spans="1:6" ht="15.6" x14ac:dyDescent="0.25">
      <c r="A116" s="7" t="s">
        <v>9</v>
      </c>
      <c r="B116" s="4" t="s">
        <v>3911</v>
      </c>
      <c r="C116" s="4" t="s">
        <v>3949</v>
      </c>
      <c r="D116" s="4" t="s">
        <v>3950</v>
      </c>
      <c r="E116" s="4">
        <v>20</v>
      </c>
      <c r="F116" s="4">
        <v>100</v>
      </c>
    </row>
    <row r="117" spans="1:6" ht="15.6" x14ac:dyDescent="0.25">
      <c r="A117" s="7" t="s">
        <v>9</v>
      </c>
      <c r="B117" s="4" t="s">
        <v>4044</v>
      </c>
      <c r="C117" s="4" t="s">
        <v>4128</v>
      </c>
      <c r="D117" s="4" t="s">
        <v>4129</v>
      </c>
      <c r="E117" s="4">
        <v>80</v>
      </c>
      <c r="F117" s="4">
        <v>180</v>
      </c>
    </row>
    <row r="118" spans="1:6" ht="15.6" x14ac:dyDescent="0.25">
      <c r="A118" s="7" t="s">
        <v>9</v>
      </c>
      <c r="B118" s="4" t="s">
        <v>3911</v>
      </c>
      <c r="C118" s="4" t="s">
        <v>3951</v>
      </c>
      <c r="D118" s="4" t="s">
        <v>3952</v>
      </c>
      <c r="E118" s="4">
        <v>20</v>
      </c>
      <c r="F118" s="4">
        <v>100</v>
      </c>
    </row>
    <row r="119" spans="1:6" ht="15.6" x14ac:dyDescent="0.25">
      <c r="A119" s="7" t="s">
        <v>9</v>
      </c>
      <c r="B119" s="4" t="s">
        <v>3933</v>
      </c>
      <c r="C119" s="4" t="s">
        <v>3953</v>
      </c>
      <c r="D119" s="4" t="s">
        <v>3954</v>
      </c>
      <c r="E119" s="4">
        <v>10</v>
      </c>
      <c r="F119" s="4">
        <v>100</v>
      </c>
    </row>
    <row r="120" spans="1:6" ht="15.6" x14ac:dyDescent="0.25">
      <c r="A120" s="7" t="s">
        <v>9</v>
      </c>
      <c r="B120" s="4" t="s">
        <v>3933</v>
      </c>
      <c r="C120" s="4" t="s">
        <v>3955</v>
      </c>
      <c r="D120" s="4" t="s">
        <v>3956</v>
      </c>
      <c r="E120" s="4">
        <v>10</v>
      </c>
      <c r="F120" s="4">
        <v>100</v>
      </c>
    </row>
    <row r="121" spans="1:6" ht="15.6" x14ac:dyDescent="0.25">
      <c r="A121" s="7" t="s">
        <v>9</v>
      </c>
      <c r="B121" s="4" t="s">
        <v>3933</v>
      </c>
      <c r="C121" s="4" t="s">
        <v>3957</v>
      </c>
      <c r="D121" s="4" t="s">
        <v>3958</v>
      </c>
      <c r="E121" s="4">
        <v>10</v>
      </c>
      <c r="F121" s="4">
        <v>100</v>
      </c>
    </row>
    <row r="122" spans="1:6" ht="15.6" x14ac:dyDescent="0.25">
      <c r="A122" s="7" t="s">
        <v>9</v>
      </c>
      <c r="B122" s="4" t="s">
        <v>3917</v>
      </c>
      <c r="C122" s="4" t="s">
        <v>3015</v>
      </c>
      <c r="D122" s="4" t="s">
        <v>4130</v>
      </c>
      <c r="E122" s="4"/>
      <c r="F122" s="4"/>
    </row>
    <row r="123" spans="1:6" ht="15.6" x14ac:dyDescent="0.25">
      <c r="A123" s="7" t="s">
        <v>9</v>
      </c>
      <c r="B123" s="4" t="s">
        <v>3933</v>
      </c>
      <c r="C123" s="4" t="s">
        <v>3959</v>
      </c>
      <c r="D123" s="4" t="s">
        <v>3960</v>
      </c>
      <c r="E123" s="4">
        <v>10</v>
      </c>
      <c r="F123" s="4">
        <v>100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汇总</vt:lpstr>
      <vt:lpstr>北京</vt:lpstr>
      <vt:lpstr>上海</vt:lpstr>
      <vt:lpstr>深圳</vt:lpstr>
      <vt:lpstr>广州</vt:lpstr>
      <vt:lpstr>杭州</vt:lpstr>
      <vt:lpstr>成都</vt:lpstr>
      <vt:lpstr>武汉</vt:lpstr>
      <vt:lpstr>重庆</vt:lpstr>
      <vt:lpstr>长沙</vt:lpstr>
      <vt:lpstr>天津</vt:lpstr>
      <vt:lpstr>南京</vt:lpstr>
      <vt:lpstr>无锡</vt:lpstr>
      <vt:lpstr>苏州</vt:lpstr>
      <vt:lpstr>宁波</vt:lpstr>
      <vt:lpstr>南昌</vt:lpstr>
      <vt:lpstr>西安</vt:lpstr>
      <vt:lpstr>郑州</vt:lpstr>
      <vt:lpstr>太原</vt:lpstr>
      <vt:lpstr>桂林</vt:lpstr>
      <vt:lpstr>沈阳</vt:lpstr>
      <vt:lpstr>东莞</vt:lpstr>
      <vt:lpstr>福州</vt:lpstr>
      <vt:lpstr>大连</vt:lpstr>
      <vt:lpstr>中山</vt:lpstr>
      <vt:lpstr>昆明</vt:lpstr>
      <vt:lpstr>长春</vt:lpstr>
      <vt:lpstr>常州</vt:lpstr>
      <vt:lpstr>济南</vt:lpstr>
      <vt:lpstr>绍兴</vt:lpstr>
      <vt:lpstr>哈尔滨</vt:lpstr>
      <vt:lpstr>青岛</vt:lpstr>
      <vt:lpstr>佛山</vt:lpstr>
      <vt:lpstr>厦门</vt:lpstr>
      <vt:lpstr>合肥</vt:lpstr>
      <vt:lpstr>贵阳</vt:lpstr>
      <vt:lpstr>惠州</vt:lpstr>
      <vt:lpstr>香港</vt:lpstr>
      <vt:lpstr>温州</vt:lpstr>
      <vt:lpstr>南宁</vt:lpstr>
      <vt:lpstr>澳门</vt:lpstr>
      <vt:lpstr>石家庄</vt:lpstr>
      <vt:lpstr>珠海</vt:lpstr>
      <vt:lpstr>呼和浩特</vt:lpstr>
      <vt:lpstr>金华</vt:lpstr>
      <vt:lpstr>台州</vt:lpstr>
      <vt:lpstr>洛阳</vt:lpstr>
      <vt:lpstr>银川</vt:lpstr>
      <vt:lpstr>西宁</vt:lpstr>
      <vt:lpstr>江门</vt:lpstr>
      <vt:lpstr>海口</vt:lpstr>
      <vt:lpstr>乌鲁木齐</vt:lpstr>
      <vt:lpstr>泉州</vt:lpstr>
      <vt:lpstr>柳州</vt:lpstr>
      <vt:lpstr>徐州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Hongxu Xu</cp:lastModifiedBy>
  <dcterms:created xsi:type="dcterms:W3CDTF">2017-06-05T22:36:36Z</dcterms:created>
  <dcterms:modified xsi:type="dcterms:W3CDTF">2017-06-05T14:37:02Z</dcterms:modified>
</cp:coreProperties>
</file>