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3520" windowHeight="12315"/>
  </bookViews>
  <sheets>
    <sheet name="425-7" sheetId="1" r:id="rId1"/>
    <sheet name="429" sheetId="4" r:id="rId2"/>
    <sheet name="430-2" sheetId="5" r:id="rId3"/>
    <sheet name="438(NS)" sheetId="6" r:id="rId4"/>
    <sheet name="453" sheetId="7" r:id="rId5"/>
    <sheet name="456" sheetId="8" r:id="rId6"/>
    <sheet name="495" sheetId="9" r:id="rId7"/>
    <sheet name="503" sheetId="10" r:id="rId8"/>
    <sheet name="553-1" sheetId="11" r:id="rId9"/>
  </sheets>
  <calcPr calcId="124519"/>
</workbook>
</file>

<file path=xl/calcChain.xml><?xml version="1.0" encoding="utf-8"?>
<calcChain xmlns="http://schemas.openxmlformats.org/spreadsheetml/2006/main">
  <c r="D29" i="11"/>
  <c r="D28"/>
  <c r="D26"/>
  <c r="D25"/>
  <c r="D23"/>
  <c r="D22"/>
  <c r="D84" i="10"/>
  <c r="D83"/>
  <c r="D81"/>
  <c r="D80"/>
  <c r="D78"/>
  <c r="D77"/>
  <c r="D75"/>
  <c r="D74"/>
  <c r="D73"/>
  <c r="D68"/>
  <c r="D67"/>
  <c r="D66"/>
  <c r="D65"/>
  <c r="D70" s="1"/>
  <c r="D64"/>
  <c r="D63"/>
  <c r="D61"/>
  <c r="D60"/>
  <c r="D58"/>
  <c r="D57"/>
  <c r="D55"/>
  <c r="D54"/>
  <c r="D52"/>
  <c r="D51"/>
  <c r="D49"/>
  <c r="D48"/>
  <c r="D46"/>
  <c r="D45"/>
  <c r="D43"/>
  <c r="D42"/>
  <c r="D40"/>
  <c r="D39"/>
  <c r="D26" i="9"/>
  <c r="D25"/>
  <c r="D23"/>
  <c r="D22"/>
  <c r="D23" i="8"/>
  <c r="D22"/>
  <c r="D77" i="7"/>
  <c r="D76"/>
  <c r="D74"/>
  <c r="D73"/>
  <c r="D71"/>
  <c r="D70"/>
  <c r="D68"/>
  <c r="D67"/>
  <c r="D66"/>
  <c r="D65"/>
  <c r="D64"/>
  <c r="D63"/>
  <c r="D62"/>
  <c r="D61"/>
  <c r="D56"/>
  <c r="D55"/>
  <c r="D54"/>
  <c r="D53"/>
  <c r="D52"/>
  <c r="D51"/>
  <c r="D49"/>
  <c r="D48"/>
  <c r="D46"/>
  <c r="D45"/>
  <c r="D43"/>
  <c r="D42"/>
  <c r="D40"/>
  <c r="D39"/>
  <c r="D55" i="6"/>
  <c r="D54"/>
  <c r="D52"/>
  <c r="D47"/>
  <c r="D46"/>
  <c r="D45"/>
  <c r="D44"/>
  <c r="D43"/>
  <c r="D42"/>
  <c r="D51" s="1"/>
  <c r="D40"/>
  <c r="D39"/>
  <c r="D23" i="5"/>
  <c r="D22"/>
  <c r="D32" i="4"/>
  <c r="D31"/>
  <c r="D29"/>
  <c r="D28"/>
  <c r="D26"/>
  <c r="D25"/>
  <c r="D23"/>
  <c r="D22"/>
  <c r="D32" i="1"/>
  <c r="D31"/>
  <c r="D29"/>
  <c r="D28"/>
  <c r="D26"/>
  <c r="D25"/>
  <c r="D23"/>
  <c r="D22"/>
  <c r="D72" i="10" l="1"/>
  <c r="D69"/>
  <c r="D71"/>
  <c r="D58" i="7"/>
  <c r="D59"/>
  <c r="D60"/>
  <c r="D57"/>
  <c r="D49" i="6"/>
  <c r="D50"/>
  <c r="D48"/>
</calcChain>
</file>

<file path=xl/sharedStrings.xml><?xml version="1.0" encoding="utf-8"?>
<sst xmlns="http://schemas.openxmlformats.org/spreadsheetml/2006/main" count="253" uniqueCount="63">
  <si>
    <t>425-7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</si>
  <si>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</si>
  <si>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</si>
  <si>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</si>
  <si>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</si>
  <si>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</si>
  <si>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</si>
  <si>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</si>
  <si>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</si>
  <si>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SMT_INPUT_T</t>
  </si>
  <si>
    <t>Total Input</t>
  </si>
  <si>
    <t>First Output</t>
  </si>
  <si>
    <t>SMT_MOUNT_T</t>
  </si>
  <si>
    <t>SMT_VI_T</t>
  </si>
  <si>
    <t>FUNC TEST</t>
  </si>
  <si>
    <t>429 Daily Report</t>
  </si>
  <si>
    <t>COB-VI</t>
  </si>
  <si>
    <t>CM-VI</t>
  </si>
  <si>
    <t>CM-PACK-CARTON</t>
  </si>
  <si>
    <t>CM-PACK-PALLET</t>
  </si>
  <si>
    <t>430-2 Daily Report</t>
  </si>
  <si>
    <t>438(NS) Daily Report</t>
  </si>
  <si>
    <t>US01</t>
  </si>
  <si>
    <t>Total Defect</t>
  </si>
  <si>
    <t>Retest Pass</t>
  </si>
  <si>
    <t>Final NG</t>
  </si>
  <si>
    <t>Repair Q'ty</t>
  </si>
  <si>
    <t>Retest Yield(%)</t>
  </si>
  <si>
    <t>Final(%)</t>
  </si>
  <si>
    <t>Defect Detail</t>
  </si>
  <si>
    <r>
      <rPr>
        <sz val="8"/>
        <color theme="1"/>
        <rFont val="新細明體"/>
        <family val="1"/>
        <charset val="136"/>
      </rPr>
      <t>空焊</t>
    </r>
  </si>
  <si>
    <t>453 Daily Report</t>
  </si>
  <si>
    <t>MIC06</t>
  </si>
  <si>
    <t>BL01</t>
  </si>
  <si>
    <t>MTF01</t>
  </si>
  <si>
    <t>Attach-Label</t>
  </si>
  <si>
    <t>RANK PCB</t>
  </si>
  <si>
    <t>HODLE MOUNT</t>
  </si>
  <si>
    <t>CAR REPLACE</t>
  </si>
  <si>
    <t>AutoTest</t>
  </si>
  <si>
    <t>FOS03</t>
  </si>
  <si>
    <t>MTF</t>
  </si>
  <si>
    <t>LS01</t>
  </si>
  <si>
    <t>Lens shading</t>
  </si>
  <si>
    <t>MIC04</t>
  </si>
  <si>
    <t>FOS04</t>
  </si>
  <si>
    <t>FOS01</t>
  </si>
  <si>
    <t>Mylar</t>
  </si>
  <si>
    <r>
      <rPr>
        <sz val="8"/>
        <color theme="1"/>
        <rFont val="新細明體"/>
        <family val="1"/>
        <charset val="136"/>
      </rPr>
      <t>雙麥克風小聲</t>
    </r>
  </si>
  <si>
    <r>
      <rPr>
        <sz val="8"/>
        <color theme="1"/>
        <rFont val="新細明體"/>
        <family val="1"/>
        <charset val="136"/>
      </rPr>
      <t>超過調焦時間</t>
    </r>
  </si>
  <si>
    <r>
      <rPr>
        <sz val="8"/>
        <color theme="1"/>
        <rFont val="新細明體"/>
        <family val="1"/>
        <charset val="136"/>
      </rPr>
      <t>單麥克風小聲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</si>
  <si>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</si>
  <si>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t>Blemish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</si>
  <si>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調焦不良</t>
    </r>
  </si>
  <si>
    <t>456 Daily Report</t>
  </si>
  <si>
    <t>495 Daily Report</t>
  </si>
  <si>
    <t>503 Daily Report</t>
  </si>
  <si>
    <t>BS01</t>
  </si>
  <si>
    <t>CLEAN-VI</t>
  </si>
  <si>
    <t>COB-CUBIC1</t>
  </si>
  <si>
    <r>
      <rPr>
        <sz val="8"/>
        <color theme="1"/>
        <rFont val="新細明體"/>
        <family val="1"/>
        <charset val="136"/>
      </rPr>
      <t>黑屏</t>
    </r>
  </si>
  <si>
    <t>553-1 Daily Report</t>
  </si>
  <si>
    <t>DIE BOND</t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</si>
</sst>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12"/>
      <color rgb="FF0000FF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2" fontId="5" fillId="5" borderId="9" xfId="0" applyNumberFormat="1" applyFont="1" applyFill="1" applyBorder="1" applyAlignment="1">
      <alignment horizontal="center" vertical="center"/>
    </xf>
    <xf numFmtId="2" fontId="6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0" fontId="5" fillId="8" borderId="0" xfId="0" applyFont="1" applyFill="1" applyAlignment="1">
      <alignment horizontal="center" vertical="center"/>
    </xf>
    <xf numFmtId="176" fontId="3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2" fontId="9" fillId="6" borderId="1" xfId="0" applyNumberFormat="1" applyFont="1" applyFill="1" applyBorder="1" applyAlignment="1">
      <alignment horizontal="left" vertical="center"/>
    </xf>
    <xf numFmtId="2" fontId="9" fillId="6" borderId="1" xfId="0" applyNumberFormat="1" applyFont="1" applyFill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0" fillId="6" borderId="1" xfId="0" applyNumberFormat="1" applyFont="1" applyFill="1" applyBorder="1" applyAlignment="1">
      <alignment horizontal="left" vertical="center"/>
    </xf>
    <xf numFmtId="2" fontId="10" fillId="6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1" fillId="6" borderId="1" xfId="0" applyNumberFormat="1" applyFont="1" applyFill="1" applyBorder="1" applyAlignment="1">
      <alignment horizontal="left" vertical="center"/>
    </xf>
    <xf numFmtId="2" fontId="11" fillId="6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6" borderId="1" xfId="0" applyNumberFormat="1" applyFont="1" applyFill="1" applyBorder="1" applyAlignment="1">
      <alignment horizontal="left" vertical="center"/>
    </xf>
    <xf numFmtId="2" fontId="12" fillId="6" borderId="1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'425-7'!$E$16:$AB$16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'425-7'!$E$17:$AB$17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'425-7'!$E$18:$AB$18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'425-7'!$E$19:$AB$19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64207872"/>
        <c:axId val="64258816"/>
      </c:lineChart>
      <c:catAx>
        <c:axId val="64207872"/>
        <c:scaling>
          <c:orientation val="minMax"/>
        </c:scaling>
        <c:axPos val="b"/>
        <c:numFmt formatCode="General" sourceLinked="1"/>
        <c:tickLblPos val="nextTo"/>
        <c:crossAx val="64258816"/>
        <c:crosses val="autoZero"/>
        <c:auto val="1"/>
        <c:lblAlgn val="ctr"/>
        <c:lblOffset val="100"/>
      </c:catAx>
      <c:valAx>
        <c:axId val="64258816"/>
        <c:scaling>
          <c:orientation val="minMax"/>
        </c:scaling>
        <c:axPos val="l"/>
        <c:majorGridlines/>
        <c:numFmt formatCode="0.00" sourceLinked="1"/>
        <c:tickLblPos val="nextTo"/>
        <c:crossAx val="6420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'503'!$E$17:$AB$17</c:f>
              <c:numCache>
                <c:formatCode>0.00</c:formatCode>
                <c:ptCount val="24"/>
                <c:pt idx="0">
                  <c:v>93.51</c:v>
                </c:pt>
              </c:numCache>
            </c:numRef>
          </c:val>
        </c:ser>
        <c:ser>
          <c:idx val="2"/>
          <c:order val="2"/>
          <c:tx>
            <c:strRef>
              <c:f>'503'!$D$18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'503'!$E$18:$AB$18</c:f>
              <c:numCache>
                <c:formatCode>0.00</c:formatCode>
                <c:ptCount val="24"/>
                <c:pt idx="0">
                  <c:v>96.1</c:v>
                </c:pt>
              </c:numCache>
            </c:numRef>
          </c:val>
        </c:ser>
        <c:ser>
          <c:idx val="3"/>
          <c:order val="3"/>
          <c:tx>
            <c:strRef>
              <c:f>'503'!$D$19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'503'!$E$19:$AB$19</c:f>
              <c:numCache>
                <c:formatCode>0.00</c:formatCode>
                <c:ptCount val="24"/>
                <c:pt idx="0">
                  <c:v>96.103896103896119</c:v>
                </c:pt>
              </c:numCache>
            </c:numRef>
          </c:val>
        </c:ser>
        <c:marker val="1"/>
        <c:axId val="135827840"/>
        <c:axId val="135829376"/>
      </c:lineChart>
      <c:catAx>
        <c:axId val="135827840"/>
        <c:scaling>
          <c:orientation val="minMax"/>
        </c:scaling>
        <c:axPos val="b"/>
        <c:numFmt formatCode="General" sourceLinked="1"/>
        <c:tickLblPos val="nextTo"/>
        <c:crossAx val="135829376"/>
        <c:crosses val="autoZero"/>
        <c:auto val="1"/>
        <c:lblAlgn val="ctr"/>
        <c:lblOffset val="100"/>
      </c:catAx>
      <c:valAx>
        <c:axId val="135829376"/>
        <c:scaling>
          <c:orientation val="minMax"/>
        </c:scaling>
        <c:axPos val="l"/>
        <c:majorGridlines/>
        <c:numFmt formatCode="0.00" sourceLinked="1"/>
        <c:tickLblPos val="nextTo"/>
        <c:crossAx val="13582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'503'!$E$33:$R$33</c:f>
              <c:numCache>
                <c:formatCode>m"月"d"日"</c:formatCode>
                <c:ptCount val="14"/>
                <c:pt idx="0">
                  <c:v>42530</c:v>
                </c:pt>
                <c:pt idx="2">
                  <c:v>42531</c:v>
                </c:pt>
                <c:pt idx="4">
                  <c:v>42532</c:v>
                </c:pt>
                <c:pt idx="6">
                  <c:v>42533</c:v>
                </c:pt>
                <c:pt idx="8">
                  <c:v>42534</c:v>
                </c:pt>
                <c:pt idx="10">
                  <c:v>42535</c:v>
                </c:pt>
                <c:pt idx="12">
                  <c:v>42536</c:v>
                </c:pt>
              </c:numCache>
            </c:numRef>
          </c:cat>
          <c:val>
            <c:numRef>
              <c:f>'503'!$E$34:$R$34</c:f>
              <c:numCache>
                <c:formatCode>General</c:formatCode>
                <c:ptCount val="14"/>
                <c:pt idx="6">
                  <c:v>6.76</c:v>
                </c:pt>
                <c:pt idx="8">
                  <c:v>0.52</c:v>
                </c:pt>
                <c:pt idx="10">
                  <c:v>0.25</c:v>
                </c:pt>
                <c:pt idx="12">
                  <c:v>1.0900000000000001</c:v>
                </c:pt>
              </c:numCache>
            </c:numRef>
          </c:val>
        </c:ser>
        <c:ser>
          <c:idx val="1"/>
          <c:order val="1"/>
          <c:tx>
            <c:strRef>
              <c:f>'503'!$D$35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'503'!$E$33:$R$33</c:f>
              <c:numCache>
                <c:formatCode>m"月"d"日"</c:formatCode>
                <c:ptCount val="14"/>
                <c:pt idx="0">
                  <c:v>42530</c:v>
                </c:pt>
                <c:pt idx="2">
                  <c:v>42531</c:v>
                </c:pt>
                <c:pt idx="4">
                  <c:v>42532</c:v>
                </c:pt>
                <c:pt idx="6">
                  <c:v>42533</c:v>
                </c:pt>
                <c:pt idx="8">
                  <c:v>42534</c:v>
                </c:pt>
                <c:pt idx="10">
                  <c:v>42535</c:v>
                </c:pt>
                <c:pt idx="12">
                  <c:v>42536</c:v>
                </c:pt>
              </c:numCache>
            </c:numRef>
          </c:cat>
          <c:val>
            <c:numRef>
              <c:f>'503'!$E$35:$R$35</c:f>
              <c:numCache>
                <c:formatCode>General</c:formatCode>
                <c:ptCount val="14"/>
                <c:pt idx="6">
                  <c:v>0.75</c:v>
                </c:pt>
                <c:pt idx="8">
                  <c:v>1.88</c:v>
                </c:pt>
                <c:pt idx="10">
                  <c:v>0.05</c:v>
                </c:pt>
                <c:pt idx="12">
                  <c:v>0.73</c:v>
                </c:pt>
              </c:numCache>
            </c:numRef>
          </c:val>
        </c:ser>
        <c:ser>
          <c:idx val="2"/>
          <c:order val="2"/>
          <c:tx>
            <c:strRef>
              <c:f>'503'!$D$36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'503'!$E$33:$R$33</c:f>
              <c:numCache>
                <c:formatCode>m"月"d"日"</c:formatCode>
                <c:ptCount val="14"/>
                <c:pt idx="0">
                  <c:v>42530</c:v>
                </c:pt>
                <c:pt idx="2">
                  <c:v>42531</c:v>
                </c:pt>
                <c:pt idx="4">
                  <c:v>42532</c:v>
                </c:pt>
                <c:pt idx="6">
                  <c:v>42533</c:v>
                </c:pt>
                <c:pt idx="8">
                  <c:v>42534</c:v>
                </c:pt>
                <c:pt idx="10">
                  <c:v>42535</c:v>
                </c:pt>
                <c:pt idx="12">
                  <c:v>42536</c:v>
                </c:pt>
              </c:numCache>
            </c:numRef>
          </c:cat>
          <c:val>
            <c:numRef>
              <c:f>'503'!$E$36:$R$36</c:f>
              <c:numCache>
                <c:formatCode>General</c:formatCode>
                <c:ptCount val="14"/>
                <c:pt idx="6">
                  <c:v>1.5</c:v>
                </c:pt>
                <c:pt idx="8">
                  <c:v>0.52</c:v>
                </c:pt>
                <c:pt idx="10">
                  <c:v>0.16</c:v>
                </c:pt>
                <c:pt idx="12">
                  <c:v>0.36</c:v>
                </c:pt>
              </c:numCache>
            </c:numRef>
          </c:val>
        </c:ser>
        <c:marker val="1"/>
        <c:axId val="136109440"/>
        <c:axId val="135977600"/>
      </c:lineChart>
      <c:dateAx>
        <c:axId val="136109440"/>
        <c:scaling>
          <c:orientation val="minMax"/>
        </c:scaling>
        <c:axPos val="b"/>
        <c:numFmt formatCode="m&quot;月&quot;d&quot;日&quot;" sourceLinked="1"/>
        <c:tickLblPos val="nextTo"/>
        <c:crossAx val="135977600"/>
        <c:crosses val="autoZero"/>
        <c:auto val="1"/>
        <c:lblOffset val="100"/>
      </c:dateAx>
      <c:valAx>
        <c:axId val="135977600"/>
        <c:scaling>
          <c:orientation val="minMax"/>
        </c:scaling>
        <c:axPos val="l"/>
        <c:majorGridlines/>
        <c:numFmt formatCode="General" sourceLinked="1"/>
        <c:tickLblPos val="nextTo"/>
        <c:crossAx val="13610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'553-1'!$E$19:$AB$19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137207168"/>
        <c:axId val="137208960"/>
      </c:lineChart>
      <c:catAx>
        <c:axId val="137207168"/>
        <c:scaling>
          <c:orientation val="minMax"/>
        </c:scaling>
        <c:axPos val="b"/>
        <c:numFmt formatCode="General" sourceLinked="1"/>
        <c:tickLblPos val="nextTo"/>
        <c:crossAx val="137208960"/>
        <c:crosses val="autoZero"/>
        <c:auto val="1"/>
        <c:lblAlgn val="ctr"/>
        <c:lblOffset val="100"/>
      </c:catAx>
      <c:valAx>
        <c:axId val="137208960"/>
        <c:scaling>
          <c:orientation val="minMax"/>
        </c:scaling>
        <c:axPos val="l"/>
        <c:majorGridlines/>
        <c:numFmt formatCode="0.00" sourceLinked="1"/>
        <c:tickLblPos val="nextTo"/>
        <c:crossAx val="13720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'429'!$E$16:$AB$16</c:f>
              <c:numCache>
                <c:formatCode>0.00</c:formatCode>
                <c:ptCount val="24"/>
                <c:pt idx="0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72247552"/>
        <c:axId val="72249344"/>
      </c:lineChart>
      <c:catAx>
        <c:axId val="72247552"/>
        <c:scaling>
          <c:orientation val="minMax"/>
        </c:scaling>
        <c:axPos val="b"/>
        <c:numFmt formatCode="General" sourceLinked="1"/>
        <c:tickLblPos val="nextTo"/>
        <c:crossAx val="72249344"/>
        <c:crosses val="autoZero"/>
        <c:auto val="1"/>
        <c:lblAlgn val="ctr"/>
        <c:lblOffset val="100"/>
      </c:catAx>
      <c:valAx>
        <c:axId val="72249344"/>
        <c:scaling>
          <c:orientation val="minMax"/>
        </c:scaling>
        <c:axPos val="l"/>
        <c:majorGridlines/>
        <c:numFmt formatCode="0.00" sourceLinked="1"/>
        <c:tickLblPos val="nextTo"/>
        <c:crossAx val="7224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'430-2'!$D$16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'430-2'!$D$17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'430-2'!$D$18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'430-2'!$D$19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'430-2'!$E$15:$AB$15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'430-2'!$E$19:$AB$19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79490048"/>
        <c:axId val="79516416"/>
      </c:lineChart>
      <c:catAx>
        <c:axId val="79490048"/>
        <c:scaling>
          <c:orientation val="minMax"/>
        </c:scaling>
        <c:axPos val="b"/>
        <c:numFmt formatCode="General" sourceLinked="1"/>
        <c:tickLblPos val="nextTo"/>
        <c:crossAx val="79516416"/>
        <c:crosses val="autoZero"/>
        <c:auto val="1"/>
        <c:lblAlgn val="ctr"/>
        <c:lblOffset val="100"/>
      </c:catAx>
      <c:valAx>
        <c:axId val="79516416"/>
        <c:scaling>
          <c:orientation val="minMax"/>
        </c:scaling>
        <c:axPos val="l"/>
        <c:majorGridlines/>
        <c:numFmt formatCode="0.00" sourceLinked="1"/>
        <c:tickLblPos val="nextTo"/>
        <c:crossAx val="7949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'438(NS)'!$D$17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'438(NS)'!$E$17:$AB$17</c:f>
              <c:numCache>
                <c:formatCode>0.00</c:formatCode>
                <c:ptCount val="24"/>
                <c:pt idx="0">
                  <c:v>98.38</c:v>
                </c:pt>
              </c:numCache>
            </c:numRef>
          </c:val>
        </c:ser>
        <c:ser>
          <c:idx val="2"/>
          <c:order val="2"/>
          <c:tx>
            <c:strRef>
              <c:f>'438(NS)'!$D$18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'438(NS)'!$E$18:$AB$18</c:f>
              <c:numCache>
                <c:formatCode>0.00</c:formatCode>
                <c:ptCount val="24"/>
                <c:pt idx="0">
                  <c:v>98.38</c:v>
                </c:pt>
              </c:numCache>
            </c:numRef>
          </c:val>
        </c:ser>
        <c:ser>
          <c:idx val="3"/>
          <c:order val="3"/>
          <c:tx>
            <c:strRef>
              <c:f>'438(NS)'!$D$19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'438(NS)'!$E$19:$AB$19</c:f>
              <c:numCache>
                <c:formatCode>0.00</c:formatCode>
                <c:ptCount val="24"/>
                <c:pt idx="0">
                  <c:v>98.380566801619437</c:v>
                </c:pt>
              </c:numCache>
            </c:numRef>
          </c:val>
        </c:ser>
        <c:marker val="1"/>
        <c:axId val="81454592"/>
        <c:axId val="81456128"/>
      </c:lineChart>
      <c:catAx>
        <c:axId val="81454592"/>
        <c:scaling>
          <c:orientation val="minMax"/>
        </c:scaling>
        <c:axPos val="b"/>
        <c:numFmt formatCode="General" sourceLinked="1"/>
        <c:tickLblPos val="nextTo"/>
        <c:crossAx val="81456128"/>
        <c:crosses val="autoZero"/>
        <c:auto val="1"/>
        <c:lblAlgn val="ctr"/>
        <c:lblOffset val="100"/>
      </c:catAx>
      <c:valAx>
        <c:axId val="81456128"/>
        <c:scaling>
          <c:orientation val="minMax"/>
        </c:scaling>
        <c:axPos val="l"/>
        <c:majorGridlines/>
        <c:numFmt formatCode="0.00" sourceLinked="1"/>
        <c:tickLblPos val="nextTo"/>
        <c:crossAx val="8145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'438(NS)'!$D$34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'438(NS)'!$E$33:$R$33</c:f>
              <c:numCache>
                <c:formatCode>m"月"d"日"</c:formatCode>
                <c:ptCount val="14"/>
                <c:pt idx="0">
                  <c:v>42530</c:v>
                </c:pt>
                <c:pt idx="2">
                  <c:v>42531</c:v>
                </c:pt>
                <c:pt idx="4">
                  <c:v>42532</c:v>
                </c:pt>
                <c:pt idx="6">
                  <c:v>42533</c:v>
                </c:pt>
                <c:pt idx="8">
                  <c:v>42534</c:v>
                </c:pt>
                <c:pt idx="10">
                  <c:v>42535</c:v>
                </c:pt>
                <c:pt idx="12">
                  <c:v>42536</c:v>
                </c:pt>
              </c:numCache>
            </c:numRef>
          </c:cat>
          <c:val>
            <c:numRef>
              <c:f>'438(NS)'!$E$34:$R$34</c:f>
              <c:numCache>
                <c:formatCode>General</c:formatCode>
                <c:ptCount val="14"/>
                <c:pt idx="10">
                  <c:v>0.05</c:v>
                </c:pt>
                <c:pt idx="12">
                  <c:v>1.53</c:v>
                </c:pt>
              </c:numCache>
            </c:numRef>
          </c:val>
        </c:ser>
        <c:ser>
          <c:idx val="1"/>
          <c:order val="1"/>
          <c:tx>
            <c:strRef>
              <c:f>'438(NS)'!$D$35</c:f>
              <c:strCache>
                <c:ptCount val="1"/>
              </c:strCache>
            </c:strRef>
          </c:tx>
          <c:cat>
            <c:numRef>
              <c:f>'438(NS)'!$E$33:$R$33</c:f>
              <c:numCache>
                <c:formatCode>m"月"d"日"</c:formatCode>
                <c:ptCount val="14"/>
                <c:pt idx="0">
                  <c:v>42530</c:v>
                </c:pt>
                <c:pt idx="2">
                  <c:v>42531</c:v>
                </c:pt>
                <c:pt idx="4">
                  <c:v>42532</c:v>
                </c:pt>
                <c:pt idx="6">
                  <c:v>42533</c:v>
                </c:pt>
                <c:pt idx="8">
                  <c:v>42534</c:v>
                </c:pt>
                <c:pt idx="10">
                  <c:v>42535</c:v>
                </c:pt>
                <c:pt idx="12">
                  <c:v>42536</c:v>
                </c:pt>
              </c:numCache>
            </c:numRef>
          </c:cat>
          <c:val>
            <c:numRef>
              <c:f>'438(NS)'!$E$35:$R$35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'438(NS)'!$D$36</c:f>
              <c:strCache>
                <c:ptCount val="1"/>
              </c:strCache>
            </c:strRef>
          </c:tx>
          <c:cat>
            <c:numRef>
              <c:f>'438(NS)'!$E$33:$R$33</c:f>
              <c:numCache>
                <c:formatCode>m"月"d"日"</c:formatCode>
                <c:ptCount val="14"/>
                <c:pt idx="0">
                  <c:v>42530</c:v>
                </c:pt>
                <c:pt idx="2">
                  <c:v>42531</c:v>
                </c:pt>
                <c:pt idx="4">
                  <c:v>42532</c:v>
                </c:pt>
                <c:pt idx="6">
                  <c:v>42533</c:v>
                </c:pt>
                <c:pt idx="8">
                  <c:v>42534</c:v>
                </c:pt>
                <c:pt idx="10">
                  <c:v>42535</c:v>
                </c:pt>
                <c:pt idx="12">
                  <c:v>42536</c:v>
                </c:pt>
              </c:numCache>
            </c:numRef>
          </c:cat>
          <c:val>
            <c:numRef>
              <c:f>'438(NS)'!$E$36:$R$36</c:f>
              <c:numCache>
                <c:formatCode>General</c:formatCode>
                <c:ptCount val="14"/>
              </c:numCache>
            </c:numRef>
          </c:val>
        </c:ser>
        <c:marker val="1"/>
        <c:axId val="81640448"/>
        <c:axId val="81765120"/>
      </c:lineChart>
      <c:dateAx>
        <c:axId val="81640448"/>
        <c:scaling>
          <c:orientation val="minMax"/>
        </c:scaling>
        <c:axPos val="b"/>
        <c:numFmt formatCode="m&quot;月&quot;d&quot;日&quot;" sourceLinked="1"/>
        <c:tickLblPos val="nextTo"/>
        <c:crossAx val="81765120"/>
        <c:crosses val="autoZero"/>
        <c:auto val="1"/>
        <c:lblOffset val="100"/>
      </c:dateAx>
      <c:valAx>
        <c:axId val="81765120"/>
        <c:scaling>
          <c:orientation val="minMax"/>
        </c:scaling>
        <c:axPos val="l"/>
        <c:majorGridlines/>
        <c:numFmt formatCode="General" sourceLinked="1"/>
        <c:tickLblPos val="nextTo"/>
        <c:crossAx val="8164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'453'!$E$17:$AB$17</c:f>
              <c:numCache>
                <c:formatCode>0.00</c:formatCode>
                <c:ptCount val="24"/>
                <c:pt idx="0">
                  <c:v>97.77</c:v>
                </c:pt>
              </c:numCache>
            </c:numRef>
          </c:val>
        </c:ser>
        <c:ser>
          <c:idx val="2"/>
          <c:order val="2"/>
          <c:tx>
            <c:strRef>
              <c:f>'453'!$D$18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'453'!$E$18:$AB$18</c:f>
              <c:numCache>
                <c:formatCode>0.00</c:formatCode>
                <c:ptCount val="24"/>
                <c:pt idx="0">
                  <c:v>97.77</c:v>
                </c:pt>
              </c:numCache>
            </c:numRef>
          </c:val>
        </c:ser>
        <c:ser>
          <c:idx val="3"/>
          <c:order val="3"/>
          <c:tx>
            <c:strRef>
              <c:f>'453'!$D$19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'453'!$E$19:$AB$19</c:f>
              <c:numCache>
                <c:formatCode>0.00</c:formatCode>
                <c:ptCount val="24"/>
                <c:pt idx="0">
                  <c:v>97.767857142857139</c:v>
                </c:pt>
              </c:numCache>
            </c:numRef>
          </c:val>
        </c:ser>
        <c:marker val="1"/>
        <c:axId val="118161408"/>
        <c:axId val="118162944"/>
      </c:lineChart>
      <c:catAx>
        <c:axId val="118161408"/>
        <c:scaling>
          <c:orientation val="minMax"/>
        </c:scaling>
        <c:axPos val="b"/>
        <c:numFmt formatCode="General" sourceLinked="1"/>
        <c:tickLblPos val="nextTo"/>
        <c:crossAx val="118162944"/>
        <c:crosses val="autoZero"/>
        <c:auto val="1"/>
        <c:lblAlgn val="ctr"/>
        <c:lblOffset val="100"/>
      </c:catAx>
      <c:valAx>
        <c:axId val="118162944"/>
        <c:scaling>
          <c:orientation val="minMax"/>
        </c:scaling>
        <c:axPos val="l"/>
        <c:majorGridlines/>
        <c:numFmt formatCode="0.00" sourceLinked="1"/>
        <c:tickLblPos val="nextTo"/>
        <c:crossAx val="11816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'453'!$D$34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42530</c:v>
                </c:pt>
                <c:pt idx="2">
                  <c:v>42531</c:v>
                </c:pt>
                <c:pt idx="4">
                  <c:v>42532</c:v>
                </c:pt>
                <c:pt idx="6">
                  <c:v>42533</c:v>
                </c:pt>
                <c:pt idx="8">
                  <c:v>42534</c:v>
                </c:pt>
                <c:pt idx="10">
                  <c:v>42535</c:v>
                </c:pt>
                <c:pt idx="12">
                  <c:v>42536</c:v>
                </c:pt>
              </c:numCache>
            </c:numRef>
          </c:cat>
          <c:val>
            <c:numRef>
              <c:f>'453'!$E$34:$R$34</c:f>
              <c:numCache>
                <c:formatCode>General</c:formatCode>
                <c:ptCount val="14"/>
                <c:pt idx="6">
                  <c:v>1.38</c:v>
                </c:pt>
                <c:pt idx="8">
                  <c:v>0.18</c:v>
                </c:pt>
                <c:pt idx="10">
                  <c:v>0.12</c:v>
                </c:pt>
                <c:pt idx="12">
                  <c:v>0.91</c:v>
                </c:pt>
              </c:numCache>
            </c:numRef>
          </c:val>
        </c:ser>
        <c:ser>
          <c:idx val="1"/>
          <c:order val="1"/>
          <c:tx>
            <c:strRef>
              <c:f>'453'!$D$35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42530</c:v>
                </c:pt>
                <c:pt idx="2">
                  <c:v>42531</c:v>
                </c:pt>
                <c:pt idx="4">
                  <c:v>42532</c:v>
                </c:pt>
                <c:pt idx="6">
                  <c:v>42533</c:v>
                </c:pt>
                <c:pt idx="8">
                  <c:v>42534</c:v>
                </c:pt>
                <c:pt idx="10">
                  <c:v>42535</c:v>
                </c:pt>
                <c:pt idx="12">
                  <c:v>42536</c:v>
                </c:pt>
              </c:numCache>
            </c:numRef>
          </c:cat>
          <c:val>
            <c:numRef>
              <c:f>'453'!$E$35:$R$35</c:f>
              <c:numCache>
                <c:formatCode>General</c:formatCode>
                <c:ptCount val="14"/>
                <c:pt idx="6">
                  <c:v>2.77</c:v>
                </c:pt>
                <c:pt idx="8">
                  <c:v>0.8</c:v>
                </c:pt>
                <c:pt idx="10">
                  <c:v>0.71</c:v>
                </c:pt>
                <c:pt idx="12">
                  <c:v>0.56000000000000005</c:v>
                </c:pt>
              </c:numCache>
            </c:numRef>
          </c:val>
        </c:ser>
        <c:ser>
          <c:idx val="2"/>
          <c:order val="2"/>
          <c:tx>
            <c:strRef>
              <c:f>'453'!$D$36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42530</c:v>
                </c:pt>
                <c:pt idx="2">
                  <c:v>42531</c:v>
                </c:pt>
                <c:pt idx="4">
                  <c:v>42532</c:v>
                </c:pt>
                <c:pt idx="6">
                  <c:v>42533</c:v>
                </c:pt>
                <c:pt idx="8">
                  <c:v>42534</c:v>
                </c:pt>
                <c:pt idx="10">
                  <c:v>42535</c:v>
                </c:pt>
                <c:pt idx="12">
                  <c:v>42536</c:v>
                </c:pt>
              </c:numCache>
            </c:numRef>
          </c:cat>
          <c:val>
            <c:numRef>
              <c:f>'453'!$E$36:$R$36</c:f>
              <c:numCache>
                <c:formatCode>General</c:formatCode>
                <c:ptCount val="14"/>
                <c:pt idx="6">
                  <c:v>2.77</c:v>
                </c:pt>
                <c:pt idx="8">
                  <c:v>0.44</c:v>
                </c:pt>
                <c:pt idx="10">
                  <c:v>0.38</c:v>
                </c:pt>
                <c:pt idx="12">
                  <c:v>0.45</c:v>
                </c:pt>
              </c:numCache>
            </c:numRef>
          </c:val>
        </c:ser>
        <c:marker val="1"/>
        <c:axId val="118314112"/>
        <c:axId val="118315648"/>
      </c:lineChart>
      <c:dateAx>
        <c:axId val="118314112"/>
        <c:scaling>
          <c:orientation val="minMax"/>
        </c:scaling>
        <c:axPos val="b"/>
        <c:numFmt formatCode="m&quot;月&quot;d&quot;日&quot;" sourceLinked="1"/>
        <c:tickLblPos val="nextTo"/>
        <c:crossAx val="118315648"/>
        <c:crosses val="autoZero"/>
        <c:auto val="1"/>
        <c:lblOffset val="100"/>
      </c:dateAx>
      <c:valAx>
        <c:axId val="118315648"/>
        <c:scaling>
          <c:orientation val="minMax"/>
        </c:scaling>
        <c:axPos val="l"/>
        <c:majorGridlines/>
        <c:numFmt formatCode="General" sourceLinked="1"/>
        <c:tickLblPos val="nextTo"/>
        <c:crossAx val="11831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'456'!$E$16:$AB$16</c:f>
              <c:numCache>
                <c:formatCode>0.00</c:formatCode>
                <c:ptCount val="24"/>
                <c:pt idx="0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'456'!$D$17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'456'!$D$18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'456'!$D$19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119530624"/>
        <c:axId val="119532160"/>
      </c:lineChart>
      <c:catAx>
        <c:axId val="119530624"/>
        <c:scaling>
          <c:orientation val="minMax"/>
        </c:scaling>
        <c:axPos val="b"/>
        <c:numFmt formatCode="General" sourceLinked="1"/>
        <c:tickLblPos val="nextTo"/>
        <c:crossAx val="119532160"/>
        <c:crosses val="autoZero"/>
        <c:auto val="1"/>
        <c:lblAlgn val="ctr"/>
        <c:lblOffset val="100"/>
      </c:catAx>
      <c:valAx>
        <c:axId val="119532160"/>
        <c:scaling>
          <c:orientation val="minMax"/>
        </c:scaling>
        <c:axPos val="l"/>
        <c:majorGridlines/>
        <c:numFmt formatCode="0.00" sourceLinked="1"/>
        <c:tickLblPos val="nextTo"/>
        <c:crossAx val="119530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'495'!$E$16:$AB$16</c:f>
              <c:numCache>
                <c:formatCode>0.00</c:formatCode>
                <c:ptCount val="24"/>
                <c:pt idx="0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'495'!$E$17:$AB$17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'495'!$D$18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'495'!$E$18:$AB$18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'495'!$D$19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'495'!$E$19:$AB$19</c:f>
              <c:numCache>
                <c:formatCode>0.00</c:formatCode>
                <c:ptCount val="24"/>
                <c:pt idx="0">
                  <c:v>100</c:v>
                </c:pt>
              </c:numCache>
            </c:numRef>
          </c:val>
        </c:ser>
        <c:marker val="1"/>
        <c:axId val="135149440"/>
        <c:axId val="135150976"/>
      </c:lineChart>
      <c:catAx>
        <c:axId val="135149440"/>
        <c:scaling>
          <c:orientation val="minMax"/>
        </c:scaling>
        <c:axPos val="b"/>
        <c:numFmt formatCode="General" sourceLinked="1"/>
        <c:tickLblPos val="nextTo"/>
        <c:crossAx val="135150976"/>
        <c:crosses val="autoZero"/>
        <c:auto val="1"/>
        <c:lblAlgn val="ctr"/>
        <c:lblOffset val="100"/>
      </c:catAx>
      <c:valAx>
        <c:axId val="135150976"/>
        <c:scaling>
          <c:orientation val="minMax"/>
        </c:scaling>
        <c:axPos val="l"/>
        <c:majorGridlines/>
        <c:numFmt formatCode="0.00" sourceLinked="1"/>
        <c:tickLblPos val="nextTo"/>
        <c:crossAx val="13514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3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9</v>
      </c>
      <c r="B22" s="11"/>
      <c r="C22" s="12" t="s">
        <v>10</v>
      </c>
      <c r="D22" s="13">
        <f>SUM(E22:AB22)</f>
        <v>1040</v>
      </c>
      <c r="E22" s="13">
        <v>1040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1040</v>
      </c>
      <c r="E23" s="13">
        <v>1040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12</v>
      </c>
      <c r="B25" s="11"/>
      <c r="C25" s="12" t="s">
        <v>10</v>
      </c>
      <c r="D25" s="13">
        <f>SUM(E25:AB25)</f>
        <v>1534</v>
      </c>
      <c r="E25" s="13">
        <v>1534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1534</v>
      </c>
      <c r="E26" s="13">
        <v>1534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13</v>
      </c>
      <c r="B28" s="11"/>
      <c r="C28" s="12" t="s">
        <v>10</v>
      </c>
      <c r="D28" s="13">
        <f>SUM(E28:AB28)</f>
        <v>1456</v>
      </c>
      <c r="E28" s="13">
        <v>1456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1456</v>
      </c>
      <c r="E29" s="13">
        <v>1456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14</v>
      </c>
      <c r="B31" s="11"/>
      <c r="C31" s="12" t="s">
        <v>10</v>
      </c>
      <c r="D31" s="13">
        <f>SUM(E31:AB31)</f>
        <v>156</v>
      </c>
      <c r="E31" s="13">
        <v>156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156</v>
      </c>
      <c r="E32" s="13">
        <v>156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16</v>
      </c>
      <c r="B22" s="11"/>
      <c r="C22" s="12" t="s">
        <v>10</v>
      </c>
      <c r="D22" s="13">
        <f>SUM(E22:AB22)</f>
        <v>237</v>
      </c>
      <c r="E22" s="13">
        <v>237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237</v>
      </c>
      <c r="E23" s="13">
        <v>237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17</v>
      </c>
      <c r="B25" s="11"/>
      <c r="C25" s="12" t="s">
        <v>10</v>
      </c>
      <c r="D25" s="13">
        <f>SUM(E25:AB25)</f>
        <v>242</v>
      </c>
      <c r="E25" s="13">
        <v>242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242</v>
      </c>
      <c r="E26" s="13">
        <v>242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18</v>
      </c>
      <c r="B28" s="11"/>
      <c r="C28" s="12" t="s">
        <v>10</v>
      </c>
      <c r="D28" s="13">
        <f>SUM(E28:AB28)</f>
        <v>719</v>
      </c>
      <c r="E28" s="13">
        <v>719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719</v>
      </c>
      <c r="E29" s="13">
        <v>719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5"/>
    </row>
    <row r="31" spans="1:29">
      <c r="A31" s="11" t="s">
        <v>19</v>
      </c>
      <c r="B31" s="11"/>
      <c r="C31" s="12" t="s">
        <v>10</v>
      </c>
      <c r="D31" s="13">
        <f>SUM(E31:AB31)</f>
        <v>719</v>
      </c>
      <c r="E31" s="13">
        <v>719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5"/>
    </row>
    <row r="32" spans="1:29">
      <c r="A32" s="11"/>
      <c r="B32" s="11"/>
      <c r="C32" s="12" t="s">
        <v>11</v>
      </c>
      <c r="D32" s="13">
        <f>SUM(E32:AB32)</f>
        <v>719</v>
      </c>
      <c r="E32" s="13">
        <v>719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5"/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17</v>
      </c>
      <c r="B22" s="11"/>
      <c r="C22" s="12" t="s">
        <v>10</v>
      </c>
      <c r="D22" s="13">
        <f>SUM(E22:AB22)</f>
        <v>285</v>
      </c>
      <c r="E22" s="13">
        <v>285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285</v>
      </c>
      <c r="E23" s="13">
        <v>285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5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98.38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98.38</v>
      </c>
    </row>
    <row r="18" spans="1:29" s="18" customFormat="1">
      <c r="A18" s="16"/>
      <c r="B18" s="16"/>
      <c r="C18" s="17"/>
      <c r="D18" s="22" t="s">
        <v>3</v>
      </c>
      <c r="E18" s="21">
        <v>98.38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98.38</v>
      </c>
    </row>
    <row r="19" spans="1:29" s="18" customFormat="1" ht="17.25" thickBot="1">
      <c r="A19" s="16"/>
      <c r="B19" s="16"/>
      <c r="C19" s="17"/>
      <c r="D19" s="26" t="s">
        <v>4</v>
      </c>
      <c r="E19" s="27">
        <v>98.380566801619437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98.380566801619423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42530</v>
      </c>
      <c r="F33" s="36"/>
      <c r="G33" s="36">
        <v>42531</v>
      </c>
      <c r="H33" s="36"/>
      <c r="I33" s="36">
        <v>42532</v>
      </c>
      <c r="J33" s="36"/>
      <c r="K33" s="36">
        <v>42533</v>
      </c>
      <c r="L33" s="36"/>
      <c r="M33" s="36">
        <v>42534</v>
      </c>
      <c r="N33" s="36"/>
      <c r="O33" s="36">
        <v>42535</v>
      </c>
      <c r="P33" s="36"/>
      <c r="Q33" s="36">
        <v>42536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22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>
        <v>0.05</v>
      </c>
      <c r="P34" s="37"/>
      <c r="Q34" s="37">
        <v>1.53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12</v>
      </c>
      <c r="B39" s="11"/>
      <c r="C39" s="12" t="s">
        <v>10</v>
      </c>
      <c r="D39" s="13">
        <f>SUM(E39:AB39)</f>
        <v>442</v>
      </c>
      <c r="E39" s="13">
        <v>442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442</v>
      </c>
      <c r="E40" s="13">
        <v>442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13</v>
      </c>
      <c r="B42" s="11"/>
      <c r="C42" s="12" t="s">
        <v>10</v>
      </c>
      <c r="D42" s="13">
        <f>SUM(E42:AB42)</f>
        <v>494</v>
      </c>
      <c r="E42" s="13">
        <v>494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486</v>
      </c>
      <c r="E43" s="13">
        <v>486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>
      <c r="A44" s="11"/>
      <c r="B44" s="11"/>
      <c r="C44" s="12" t="s">
        <v>23</v>
      </c>
      <c r="D44" s="13">
        <f>SUM(E44:AB44)</f>
        <v>8</v>
      </c>
      <c r="E44" s="13">
        <v>8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5"/>
    </row>
    <row r="45" spans="1:29">
      <c r="A45" s="11"/>
      <c r="B45" s="11"/>
      <c r="C45" s="12" t="s">
        <v>24</v>
      </c>
      <c r="D45" s="13">
        <f>SUM(E45:AB45)</f>
        <v>0</v>
      </c>
      <c r="E45" s="13">
        <v>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25</v>
      </c>
      <c r="D46" s="13">
        <f>SUM(E46:AB46)</f>
        <v>8</v>
      </c>
      <c r="E46" s="13">
        <v>8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>
      <c r="A47" s="11"/>
      <c r="B47" s="11"/>
      <c r="C47" s="12" t="s">
        <v>26</v>
      </c>
      <c r="D47" s="13">
        <f>SUM(E47:AB47)</f>
        <v>0</v>
      </c>
      <c r="E47" s="13">
        <v>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5"/>
    </row>
    <row r="48" spans="1:29" s="31" customFormat="1">
      <c r="A48" s="11"/>
      <c r="B48" s="11"/>
      <c r="C48" s="40" t="s">
        <v>2</v>
      </c>
      <c r="D48" s="41">
        <f xml:space="preserve"> IF(D42=0,100,D43/D42*100)</f>
        <v>98.380566801619423</v>
      </c>
      <c r="E48" s="41">
        <v>98.380566801619437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</row>
    <row r="49" spans="1:29" s="32" customFormat="1">
      <c r="A49" s="11"/>
      <c r="B49" s="11"/>
      <c r="C49" s="44" t="s">
        <v>27</v>
      </c>
      <c r="D49" s="45">
        <f xml:space="preserve"> IF(D44=0,0,D45/D44*100)</f>
        <v>0</v>
      </c>
      <c r="E49" s="45">
        <v>0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7"/>
    </row>
    <row r="50" spans="1:29" s="33" customFormat="1">
      <c r="A50" s="11"/>
      <c r="B50" s="11"/>
      <c r="C50" s="48" t="s">
        <v>3</v>
      </c>
      <c r="D50" s="49">
        <f xml:space="preserve"> IF(D42=0,100,(D45+D43)/D42*100)</f>
        <v>98.380566801619423</v>
      </c>
      <c r="E50" s="49">
        <v>98.380566801619437</v>
      </c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1"/>
    </row>
    <row r="51" spans="1:29" s="34" customFormat="1">
      <c r="A51" s="11"/>
      <c r="B51" s="11"/>
      <c r="C51" s="52" t="s">
        <v>28</v>
      </c>
      <c r="D51" s="53">
        <f>IF(D42=0,100,(D45+D43+D47)/D42*100)</f>
        <v>98.380566801619423</v>
      </c>
      <c r="E51" s="53">
        <v>98.380566801619437</v>
      </c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5"/>
    </row>
    <row r="52" spans="1:29">
      <c r="A52" s="56" t="s">
        <v>29</v>
      </c>
      <c r="B52" s="56" t="s">
        <v>22</v>
      </c>
      <c r="C52" s="57" t="s">
        <v>30</v>
      </c>
      <c r="D52" s="56">
        <f>SUM(E52:AB52)</f>
        <v>8</v>
      </c>
      <c r="E52" s="56">
        <v>8</v>
      </c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14</v>
      </c>
      <c r="B54" s="11"/>
      <c r="C54" s="12" t="s">
        <v>10</v>
      </c>
      <c r="D54" s="13">
        <f>SUM(E54:AB54)</f>
        <v>286</v>
      </c>
      <c r="E54" s="13">
        <v>286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11</v>
      </c>
      <c r="D55" s="13">
        <f>SUM(E55:AB55)</f>
        <v>286</v>
      </c>
      <c r="E55" s="13">
        <v>286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 ht="3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mergeCells count="36">
    <mergeCell ref="A39:B40"/>
    <mergeCell ref="A41:N41"/>
    <mergeCell ref="A42:B51"/>
    <mergeCell ref="A53:N53"/>
    <mergeCell ref="A54:B55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7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97.77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97.77</v>
      </c>
    </row>
    <row r="18" spans="1:29" s="18" customFormat="1">
      <c r="A18" s="16"/>
      <c r="B18" s="16"/>
      <c r="C18" s="17"/>
      <c r="D18" s="22" t="s">
        <v>3</v>
      </c>
      <c r="E18" s="21">
        <v>97.77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97.77</v>
      </c>
    </row>
    <row r="19" spans="1:29" s="18" customFormat="1" ht="17.25" thickBot="1">
      <c r="A19" s="16"/>
      <c r="B19" s="16"/>
      <c r="C19" s="17"/>
      <c r="D19" s="26" t="s">
        <v>4</v>
      </c>
      <c r="E19" s="27">
        <v>97.767857142857139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97.767857142857139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42530</v>
      </c>
      <c r="F33" s="36"/>
      <c r="G33" s="36">
        <v>42531</v>
      </c>
      <c r="H33" s="36"/>
      <c r="I33" s="36">
        <v>42532</v>
      </c>
      <c r="J33" s="36"/>
      <c r="K33" s="36">
        <v>42533</v>
      </c>
      <c r="L33" s="36"/>
      <c r="M33" s="36">
        <v>42534</v>
      </c>
      <c r="N33" s="36"/>
      <c r="O33" s="36">
        <v>42535</v>
      </c>
      <c r="P33" s="36"/>
      <c r="Q33" s="36">
        <v>42536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32</v>
      </c>
      <c r="E34" s="37"/>
      <c r="F34" s="37"/>
      <c r="G34" s="37"/>
      <c r="H34" s="37"/>
      <c r="I34" s="37"/>
      <c r="J34" s="37"/>
      <c r="K34" s="37">
        <v>1.38</v>
      </c>
      <c r="L34" s="37"/>
      <c r="M34" s="37">
        <v>0.18</v>
      </c>
      <c r="N34" s="37"/>
      <c r="O34" s="37">
        <v>0.12</v>
      </c>
      <c r="P34" s="37"/>
      <c r="Q34" s="37">
        <v>0.91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33</v>
      </c>
      <c r="E35" s="37"/>
      <c r="F35" s="37"/>
      <c r="G35" s="37"/>
      <c r="H35" s="37"/>
      <c r="I35" s="37"/>
      <c r="J35" s="37"/>
      <c r="K35" s="37">
        <v>2.77</v>
      </c>
      <c r="L35" s="37"/>
      <c r="M35" s="37">
        <v>0.8</v>
      </c>
      <c r="N35" s="37"/>
      <c r="O35" s="37">
        <v>0.71</v>
      </c>
      <c r="P35" s="37"/>
      <c r="Q35" s="37">
        <v>0.56000000000000005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34</v>
      </c>
      <c r="E36" s="37"/>
      <c r="F36" s="37"/>
      <c r="G36" s="37"/>
      <c r="H36" s="37"/>
      <c r="I36" s="37"/>
      <c r="J36" s="37"/>
      <c r="K36" s="37">
        <v>2.77</v>
      </c>
      <c r="L36" s="37"/>
      <c r="M36" s="37">
        <v>0.44</v>
      </c>
      <c r="N36" s="37"/>
      <c r="O36" s="37">
        <v>0.38</v>
      </c>
      <c r="P36" s="37"/>
      <c r="Q36" s="37">
        <v>0.45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35</v>
      </c>
      <c r="B39" s="11"/>
      <c r="C39" s="12" t="s">
        <v>10</v>
      </c>
      <c r="D39" s="13">
        <f>SUM(E39:AB39)</f>
        <v>1773</v>
      </c>
      <c r="E39" s="13">
        <v>1773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1773</v>
      </c>
      <c r="E40" s="13">
        <v>1773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36</v>
      </c>
      <c r="B42" s="11"/>
      <c r="C42" s="12" t="s">
        <v>10</v>
      </c>
      <c r="D42" s="13">
        <f>SUM(E42:AB42)</f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37</v>
      </c>
      <c r="B45" s="11"/>
      <c r="C45" s="12" t="s">
        <v>10</v>
      </c>
      <c r="D45" s="13">
        <f>SUM(E45:AB45)</f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38</v>
      </c>
      <c r="B48" s="11"/>
      <c r="C48" s="12" t="s">
        <v>10</v>
      </c>
      <c r="D48" s="13">
        <f>SUM(E48:AB48)</f>
        <v>1295</v>
      </c>
      <c r="E48" s="13">
        <v>1295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1295</v>
      </c>
      <c r="E49" s="13">
        <v>1295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39</v>
      </c>
      <c r="B51" s="11"/>
      <c r="C51" s="12" t="s">
        <v>10</v>
      </c>
      <c r="D51" s="13">
        <f>SUM(E51:AB51)</f>
        <v>672</v>
      </c>
      <c r="E51" s="13">
        <v>672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657</v>
      </c>
      <c r="E52" s="13">
        <v>657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>
      <c r="A53" s="11"/>
      <c r="B53" s="11"/>
      <c r="C53" s="12" t="s">
        <v>23</v>
      </c>
      <c r="D53" s="13">
        <f>SUM(E53:AB53)</f>
        <v>15</v>
      </c>
      <c r="E53" s="13">
        <v>15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5"/>
    </row>
    <row r="54" spans="1:29">
      <c r="A54" s="11"/>
      <c r="B54" s="11"/>
      <c r="C54" s="12" t="s">
        <v>24</v>
      </c>
      <c r="D54" s="13">
        <f>SUM(E54:AB54)</f>
        <v>0</v>
      </c>
      <c r="E54" s="13">
        <v>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25</v>
      </c>
      <c r="D55" s="13">
        <f>SUM(E55:AB55)</f>
        <v>15</v>
      </c>
      <c r="E55" s="13">
        <v>15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>
      <c r="A56" s="11"/>
      <c r="B56" s="11"/>
      <c r="C56" s="12" t="s">
        <v>26</v>
      </c>
      <c r="D56" s="13">
        <f>SUM(E56:AB56)</f>
        <v>0</v>
      </c>
      <c r="E56" s="13">
        <v>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5"/>
    </row>
    <row r="57" spans="1:29" s="31" customFormat="1">
      <c r="A57" s="11"/>
      <c r="B57" s="11"/>
      <c r="C57" s="40" t="s">
        <v>2</v>
      </c>
      <c r="D57" s="41">
        <f xml:space="preserve"> IF(D51=0,100,D52/D51*100)</f>
        <v>97.767857142857139</v>
      </c>
      <c r="E57" s="41">
        <v>97.767857142857139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3"/>
    </row>
    <row r="58" spans="1:29" s="32" customFormat="1">
      <c r="A58" s="11"/>
      <c r="B58" s="11"/>
      <c r="C58" s="44" t="s">
        <v>27</v>
      </c>
      <c r="D58" s="45">
        <f xml:space="preserve"> IF(D53=0,0,D54/D53*100)</f>
        <v>0</v>
      </c>
      <c r="E58" s="45">
        <v>0</v>
      </c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</row>
    <row r="59" spans="1:29" s="33" customFormat="1">
      <c r="A59" s="11"/>
      <c r="B59" s="11"/>
      <c r="C59" s="48" t="s">
        <v>3</v>
      </c>
      <c r="D59" s="49">
        <f xml:space="preserve"> IF(D51=0,100,(D54+D52)/D51*100)</f>
        <v>97.767857142857139</v>
      </c>
      <c r="E59" s="49">
        <v>97.767857142857139</v>
      </c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1"/>
    </row>
    <row r="60" spans="1:29" s="34" customFormat="1">
      <c r="A60" s="11"/>
      <c r="B60" s="11"/>
      <c r="C60" s="52" t="s">
        <v>28</v>
      </c>
      <c r="D60" s="53">
        <f>IF(D51=0,100,(D54+D52+D56)/D51*100)</f>
        <v>97.767857142857139</v>
      </c>
      <c r="E60" s="53">
        <v>97.767857142857139</v>
      </c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5"/>
    </row>
    <row r="61" spans="1:29">
      <c r="A61" s="58" t="s">
        <v>29</v>
      </c>
      <c r="B61" s="56" t="s">
        <v>32</v>
      </c>
      <c r="C61" s="57" t="s">
        <v>48</v>
      </c>
      <c r="D61" s="56">
        <f>SUM(E61:AB61)</f>
        <v>5</v>
      </c>
      <c r="E61" s="56">
        <v>5</v>
      </c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"/>
    </row>
    <row r="62" spans="1:29">
      <c r="A62" s="58"/>
      <c r="B62" s="56" t="s">
        <v>40</v>
      </c>
      <c r="C62" s="57" t="s">
        <v>49</v>
      </c>
      <c r="D62" s="56">
        <f>SUM(E62:AB62)</f>
        <v>1</v>
      </c>
      <c r="E62" s="56">
        <v>1</v>
      </c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"/>
    </row>
    <row r="63" spans="1:29">
      <c r="A63" s="58"/>
      <c r="B63" s="56" t="s">
        <v>34</v>
      </c>
      <c r="C63" s="57" t="s">
        <v>41</v>
      </c>
      <c r="D63" s="56">
        <f>SUM(E63:AB63)</f>
        <v>2</v>
      </c>
      <c r="E63" s="56">
        <v>2</v>
      </c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"/>
    </row>
    <row r="64" spans="1:29">
      <c r="A64" s="58"/>
      <c r="B64" s="56" t="s">
        <v>42</v>
      </c>
      <c r="C64" s="57" t="s">
        <v>43</v>
      </c>
      <c r="D64" s="56">
        <f>SUM(E64:AB64)</f>
        <v>2</v>
      </c>
      <c r="E64" s="56">
        <v>2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"/>
    </row>
    <row r="65" spans="1:29">
      <c r="A65" s="58"/>
      <c r="B65" s="56" t="s">
        <v>44</v>
      </c>
      <c r="C65" s="57" t="s">
        <v>50</v>
      </c>
      <c r="D65" s="56">
        <f>SUM(E65:AB65)</f>
        <v>1</v>
      </c>
      <c r="E65" s="56">
        <v>1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"/>
    </row>
    <row r="66" spans="1:29">
      <c r="A66" s="58"/>
      <c r="B66" s="56" t="s">
        <v>45</v>
      </c>
      <c r="C66" s="57" t="s">
        <v>51</v>
      </c>
      <c r="D66" s="56">
        <f>SUM(E66:AB66)</f>
        <v>1</v>
      </c>
      <c r="E66" s="56">
        <v>1</v>
      </c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"/>
    </row>
    <row r="67" spans="1:29">
      <c r="A67" s="58"/>
      <c r="B67" s="56" t="s">
        <v>33</v>
      </c>
      <c r="C67" s="57" t="s">
        <v>52</v>
      </c>
      <c r="D67" s="56">
        <f>SUM(E67:AB67)</f>
        <v>2</v>
      </c>
      <c r="E67" s="56">
        <v>2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"/>
    </row>
    <row r="68" spans="1:29">
      <c r="A68" s="58"/>
      <c r="B68" s="56" t="s">
        <v>46</v>
      </c>
      <c r="C68" s="57" t="s">
        <v>53</v>
      </c>
      <c r="D68" s="56">
        <f>SUM(E68:AB68)</f>
        <v>1</v>
      </c>
      <c r="E68" s="56">
        <v>1</v>
      </c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"/>
    </row>
    <row r="69" spans="1:29" ht="3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5"/>
    </row>
    <row r="70" spans="1:29">
      <c r="A70" s="11" t="s">
        <v>47</v>
      </c>
      <c r="B70" s="11"/>
      <c r="C70" s="12" t="s">
        <v>10</v>
      </c>
      <c r="D70" s="13">
        <f>SUM(E70:AB70)</f>
        <v>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5"/>
    </row>
    <row r="71" spans="1:29">
      <c r="A71" s="11"/>
      <c r="B71" s="11"/>
      <c r="C71" s="12" t="s">
        <v>11</v>
      </c>
      <c r="D71" s="13">
        <f>SUM(E71:AB71)</f>
        <v>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5"/>
    </row>
    <row r="72" spans="1:29" ht="3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5"/>
    </row>
    <row r="73" spans="1:29">
      <c r="A73" s="11" t="s">
        <v>17</v>
      </c>
      <c r="B73" s="11"/>
      <c r="C73" s="12" t="s">
        <v>10</v>
      </c>
      <c r="D73" s="13">
        <f>SUM(E73:AB73)</f>
        <v>768</v>
      </c>
      <c r="E73" s="13">
        <v>768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5"/>
    </row>
    <row r="74" spans="1:29">
      <c r="A74" s="11"/>
      <c r="B74" s="11"/>
      <c r="C74" s="12" t="s">
        <v>11</v>
      </c>
      <c r="D74" s="13">
        <f>SUM(E74:AB74)</f>
        <v>768</v>
      </c>
      <c r="E74" s="13">
        <v>768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5"/>
    </row>
    <row r="75" spans="1:29" ht="3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5"/>
    </row>
    <row r="76" spans="1:29">
      <c r="A76" s="11" t="s">
        <v>18</v>
      </c>
      <c r="B76" s="11"/>
      <c r="C76" s="12" t="s">
        <v>10</v>
      </c>
      <c r="D76" s="13">
        <f>SUM(E76:AB76)</f>
        <v>0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5"/>
    </row>
    <row r="77" spans="1:29">
      <c r="A77" s="11"/>
      <c r="B77" s="11"/>
      <c r="C77" s="12" t="s">
        <v>11</v>
      </c>
      <c r="D77" s="13">
        <f>SUM(E77:AB77)</f>
        <v>0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 ht="3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</sheetData>
  <mergeCells count="47">
    <mergeCell ref="A72:N72"/>
    <mergeCell ref="A73:B74"/>
    <mergeCell ref="A75:N75"/>
    <mergeCell ref="A76:B77"/>
    <mergeCell ref="A78:N78"/>
    <mergeCell ref="A48:B49"/>
    <mergeCell ref="A50:N50"/>
    <mergeCell ref="A51:B60"/>
    <mergeCell ref="A61:A68"/>
    <mergeCell ref="A69:N69"/>
    <mergeCell ref="A70:B71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95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95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36</v>
      </c>
      <c r="B22" s="11"/>
      <c r="C22" s="12" t="s">
        <v>10</v>
      </c>
      <c r="D22" s="13">
        <f>SUM(E22:AB22)</f>
        <v>537</v>
      </c>
      <c r="E22" s="13">
        <v>537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537</v>
      </c>
      <c r="E23" s="13">
        <v>537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47</v>
      </c>
      <c r="B22" s="11"/>
      <c r="C22" s="12" t="s">
        <v>10</v>
      </c>
      <c r="D22" s="13">
        <f>SUM(E22:AB22)</f>
        <v>1000</v>
      </c>
      <c r="E22" s="13">
        <v>1000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1000</v>
      </c>
      <c r="E23" s="13">
        <v>1000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18</v>
      </c>
      <c r="B25" s="11"/>
      <c r="C25" s="12" t="s">
        <v>10</v>
      </c>
      <c r="D25" s="13">
        <f>SUM(E25:AB25)</f>
        <v>1500</v>
      </c>
      <c r="E25" s="13">
        <v>1500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1500</v>
      </c>
      <c r="E26" s="13">
        <v>1500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8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93.51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93.51</v>
      </c>
    </row>
    <row r="18" spans="1:29" s="18" customFormat="1">
      <c r="A18" s="16"/>
      <c r="B18" s="16"/>
      <c r="C18" s="17"/>
      <c r="D18" s="22" t="s">
        <v>3</v>
      </c>
      <c r="E18" s="21">
        <v>96.1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96.1</v>
      </c>
    </row>
    <row r="19" spans="1:29" s="18" customFormat="1" ht="17.25" thickBot="1">
      <c r="A19" s="16"/>
      <c r="B19" s="16"/>
      <c r="C19" s="17"/>
      <c r="D19" s="26" t="s">
        <v>4</v>
      </c>
      <c r="E19" s="27">
        <v>96.103896103896119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96.103896103896119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5"/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5"/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5"/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5"/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5"/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5"/>
      <c r="B27" s="5"/>
      <c r="C27" s="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5"/>
      <c r="B29" s="5"/>
      <c r="C29" s="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5"/>
      <c r="B30" s="5"/>
      <c r="C30" s="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5"/>
      <c r="B31" s="5"/>
      <c r="C31" s="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5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5"/>
      <c r="C33" s="6"/>
      <c r="D33" s="35"/>
      <c r="E33" s="36">
        <v>42530</v>
      </c>
      <c r="F33" s="36"/>
      <c r="G33" s="36">
        <v>42531</v>
      </c>
      <c r="H33" s="36"/>
      <c r="I33" s="36">
        <v>42532</v>
      </c>
      <c r="J33" s="36"/>
      <c r="K33" s="36">
        <v>42533</v>
      </c>
      <c r="L33" s="36"/>
      <c r="M33" s="36">
        <v>42534</v>
      </c>
      <c r="N33" s="36"/>
      <c r="O33" s="36">
        <v>42535</v>
      </c>
      <c r="P33" s="36"/>
      <c r="Q33" s="36">
        <v>42536</v>
      </c>
      <c r="R33" s="36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5"/>
      <c r="C34" s="6"/>
      <c r="D34" s="35" t="s">
        <v>34</v>
      </c>
      <c r="E34" s="37"/>
      <c r="F34" s="37"/>
      <c r="G34" s="37"/>
      <c r="H34" s="37"/>
      <c r="I34" s="37"/>
      <c r="J34" s="37"/>
      <c r="K34" s="37">
        <v>6.76</v>
      </c>
      <c r="L34" s="37"/>
      <c r="M34" s="37">
        <v>0.52</v>
      </c>
      <c r="N34" s="37"/>
      <c r="O34" s="37">
        <v>0.25</v>
      </c>
      <c r="P34" s="37"/>
      <c r="Q34" s="37">
        <v>1.0900000000000001</v>
      </c>
      <c r="R34" s="37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5"/>
      <c r="C35" s="6"/>
      <c r="D35" s="35" t="s">
        <v>57</v>
      </c>
      <c r="E35" s="37"/>
      <c r="F35" s="37"/>
      <c r="G35" s="37"/>
      <c r="H35" s="37"/>
      <c r="I35" s="37"/>
      <c r="J35" s="37"/>
      <c r="K35" s="37">
        <v>0.75</v>
      </c>
      <c r="L35" s="37"/>
      <c r="M35" s="37">
        <v>1.88</v>
      </c>
      <c r="N35" s="37"/>
      <c r="O35" s="37">
        <v>0.05</v>
      </c>
      <c r="P35" s="37"/>
      <c r="Q35" s="37">
        <v>0.73</v>
      </c>
      <c r="R35" s="3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5"/>
      <c r="C36" s="6"/>
      <c r="D36" s="35" t="s">
        <v>33</v>
      </c>
      <c r="E36" s="37"/>
      <c r="F36" s="37"/>
      <c r="G36" s="37"/>
      <c r="H36" s="37"/>
      <c r="I36" s="37"/>
      <c r="J36" s="37"/>
      <c r="K36" s="37">
        <v>1.5</v>
      </c>
      <c r="L36" s="37"/>
      <c r="M36" s="37">
        <v>0.52</v>
      </c>
      <c r="N36" s="37"/>
      <c r="O36" s="37">
        <v>0.16</v>
      </c>
      <c r="P36" s="37"/>
      <c r="Q36" s="37">
        <v>0.36</v>
      </c>
      <c r="R36" s="37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5"/>
      <c r="C37" s="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38" t="s">
        <v>6</v>
      </c>
      <c r="B38" s="38"/>
      <c r="C38" s="39" t="s">
        <v>7</v>
      </c>
      <c r="D38" s="19" t="s">
        <v>8</v>
      </c>
      <c r="E38" s="19">
        <v>8</v>
      </c>
      <c r="F38" s="19">
        <v>9</v>
      </c>
      <c r="G38" s="19">
        <v>10</v>
      </c>
      <c r="H38" s="19">
        <v>11</v>
      </c>
      <c r="I38" s="19">
        <v>12</v>
      </c>
      <c r="J38" s="19">
        <v>13</v>
      </c>
      <c r="K38" s="19">
        <v>14</v>
      </c>
      <c r="L38" s="19">
        <v>15</v>
      </c>
      <c r="M38" s="19">
        <v>16</v>
      </c>
      <c r="N38" s="19">
        <v>17</v>
      </c>
      <c r="O38" s="19">
        <v>18</v>
      </c>
      <c r="P38" s="19">
        <v>19</v>
      </c>
      <c r="Q38" s="20">
        <v>20</v>
      </c>
      <c r="R38" s="20">
        <v>21</v>
      </c>
      <c r="S38" s="20">
        <v>22</v>
      </c>
      <c r="T38" s="20">
        <v>23</v>
      </c>
      <c r="U38" s="20">
        <v>0</v>
      </c>
      <c r="V38" s="20">
        <v>1</v>
      </c>
      <c r="W38" s="20">
        <v>2</v>
      </c>
      <c r="X38" s="20">
        <v>3</v>
      </c>
      <c r="Y38" s="20">
        <v>4</v>
      </c>
      <c r="Z38" s="20">
        <v>5</v>
      </c>
      <c r="AA38" s="20">
        <v>6</v>
      </c>
      <c r="AB38" s="20">
        <v>7</v>
      </c>
      <c r="AC38" s="5"/>
    </row>
    <row r="39" spans="1:29">
      <c r="A39" s="11" t="s">
        <v>9</v>
      </c>
      <c r="B39" s="11"/>
      <c r="C39" s="12" t="s">
        <v>10</v>
      </c>
      <c r="D39" s="13">
        <f>SUM(E39:AB39)</f>
        <v>1534</v>
      </c>
      <c r="E39" s="13">
        <v>1534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5"/>
    </row>
    <row r="40" spans="1:29">
      <c r="A40" s="11"/>
      <c r="B40" s="11"/>
      <c r="C40" s="12" t="s">
        <v>11</v>
      </c>
      <c r="D40" s="13">
        <f>SUM(E40:AB40)</f>
        <v>1534</v>
      </c>
      <c r="E40" s="13">
        <v>1534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5"/>
    </row>
    <row r="41" spans="1:29" ht="3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5"/>
    </row>
    <row r="42" spans="1:29">
      <c r="A42" s="11" t="s">
        <v>12</v>
      </c>
      <c r="B42" s="11"/>
      <c r="C42" s="12" t="s">
        <v>10</v>
      </c>
      <c r="D42" s="13">
        <f>SUM(E42:AB42)</f>
        <v>1066</v>
      </c>
      <c r="E42" s="13">
        <v>1066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5"/>
    </row>
    <row r="43" spans="1:29">
      <c r="A43" s="11"/>
      <c r="B43" s="11"/>
      <c r="C43" s="12" t="s">
        <v>11</v>
      </c>
      <c r="D43" s="13">
        <f>SUM(E43:AB43)</f>
        <v>1066</v>
      </c>
      <c r="E43" s="13">
        <v>1066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5"/>
    </row>
    <row r="44" spans="1:29" ht="3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5"/>
    </row>
    <row r="45" spans="1:29">
      <c r="A45" s="11" t="s">
        <v>13</v>
      </c>
      <c r="B45" s="11"/>
      <c r="C45" s="12" t="s">
        <v>10</v>
      </c>
      <c r="D45" s="13">
        <f>SUM(E45:AB45)</f>
        <v>546</v>
      </c>
      <c r="E45" s="13">
        <v>546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5"/>
    </row>
    <row r="46" spans="1:29">
      <c r="A46" s="11"/>
      <c r="B46" s="11"/>
      <c r="C46" s="12" t="s">
        <v>11</v>
      </c>
      <c r="D46" s="13">
        <f>SUM(E46:AB46)</f>
        <v>546</v>
      </c>
      <c r="E46" s="13">
        <v>546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5"/>
    </row>
    <row r="47" spans="1:29" ht="3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5"/>
    </row>
    <row r="48" spans="1:29">
      <c r="A48" s="11" t="s">
        <v>36</v>
      </c>
      <c r="B48" s="11"/>
      <c r="C48" s="12" t="s">
        <v>10</v>
      </c>
      <c r="D48" s="13">
        <f>SUM(E48:AB48)</f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5"/>
    </row>
    <row r="49" spans="1:29">
      <c r="A49" s="11"/>
      <c r="B49" s="11"/>
      <c r="C49" s="12" t="s">
        <v>11</v>
      </c>
      <c r="D49" s="13">
        <f>SUM(E49:AB49)</f>
        <v>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5"/>
    </row>
    <row r="50" spans="1:29" ht="3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5"/>
    </row>
    <row r="51" spans="1:29">
      <c r="A51" s="11" t="s">
        <v>58</v>
      </c>
      <c r="B51" s="11"/>
      <c r="C51" s="12" t="s">
        <v>10</v>
      </c>
      <c r="D51" s="13">
        <f>SUM(E51:AB51)</f>
        <v>1635</v>
      </c>
      <c r="E51" s="13">
        <v>1635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5"/>
    </row>
    <row r="52" spans="1:29">
      <c r="A52" s="11"/>
      <c r="B52" s="11"/>
      <c r="C52" s="12" t="s">
        <v>11</v>
      </c>
      <c r="D52" s="13">
        <f>SUM(E52:AB52)</f>
        <v>1635</v>
      </c>
      <c r="E52" s="13">
        <v>1635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5"/>
    </row>
    <row r="53" spans="1:29" ht="3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5"/>
    </row>
    <row r="54" spans="1:29">
      <c r="A54" s="11" t="s">
        <v>37</v>
      </c>
      <c r="B54" s="11"/>
      <c r="C54" s="12" t="s">
        <v>10</v>
      </c>
      <c r="D54" s="13">
        <f>SUM(E54:AB54)</f>
        <v>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5"/>
    </row>
    <row r="55" spans="1:29">
      <c r="A55" s="11"/>
      <c r="B55" s="11"/>
      <c r="C55" s="12" t="s">
        <v>11</v>
      </c>
      <c r="D55" s="13">
        <f>SUM(E55:AB55)</f>
        <v>0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5"/>
    </row>
    <row r="56" spans="1:29" ht="3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5"/>
    </row>
    <row r="57" spans="1:29">
      <c r="A57" s="11" t="s">
        <v>59</v>
      </c>
      <c r="B57" s="11"/>
      <c r="C57" s="12" t="s">
        <v>10</v>
      </c>
      <c r="D57" s="13">
        <f>SUM(E57:AB57)</f>
        <v>302</v>
      </c>
      <c r="E57" s="13">
        <v>302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5"/>
    </row>
    <row r="58" spans="1:29">
      <c r="A58" s="11"/>
      <c r="B58" s="11"/>
      <c r="C58" s="12" t="s">
        <v>11</v>
      </c>
      <c r="D58" s="13">
        <f>SUM(E58:AB58)</f>
        <v>302</v>
      </c>
      <c r="E58" s="13">
        <v>302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5"/>
    </row>
    <row r="59" spans="1:29" ht="3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5"/>
    </row>
    <row r="60" spans="1:29">
      <c r="A60" s="11" t="s">
        <v>38</v>
      </c>
      <c r="B60" s="11"/>
      <c r="C60" s="12" t="s">
        <v>10</v>
      </c>
      <c r="D60" s="13">
        <f>SUM(E60:AB60)</f>
        <v>2137</v>
      </c>
      <c r="E60" s="13">
        <v>2137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5"/>
    </row>
    <row r="61" spans="1:29">
      <c r="A61" s="11"/>
      <c r="B61" s="11"/>
      <c r="C61" s="12" t="s">
        <v>11</v>
      </c>
      <c r="D61" s="13">
        <f>SUM(E61:AB61)</f>
        <v>2137</v>
      </c>
      <c r="E61" s="13">
        <v>2137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5"/>
    </row>
    <row r="62" spans="1:29" ht="3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5"/>
    </row>
    <row r="63" spans="1:29">
      <c r="A63" s="11" t="s">
        <v>39</v>
      </c>
      <c r="B63" s="11"/>
      <c r="C63" s="12" t="s">
        <v>10</v>
      </c>
      <c r="D63" s="13">
        <f>SUM(E63:AB63)</f>
        <v>77</v>
      </c>
      <c r="E63" s="13">
        <v>77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5"/>
    </row>
    <row r="64" spans="1:29">
      <c r="A64" s="11"/>
      <c r="B64" s="11"/>
      <c r="C64" s="12" t="s">
        <v>11</v>
      </c>
      <c r="D64" s="13">
        <f>SUM(E64:AB64)</f>
        <v>72</v>
      </c>
      <c r="E64" s="13">
        <v>72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5"/>
    </row>
    <row r="65" spans="1:29">
      <c r="A65" s="11"/>
      <c r="B65" s="11"/>
      <c r="C65" s="12" t="s">
        <v>23</v>
      </c>
      <c r="D65" s="13">
        <f>SUM(E65:AB65)</f>
        <v>5</v>
      </c>
      <c r="E65" s="13">
        <v>5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5"/>
    </row>
    <row r="66" spans="1:29">
      <c r="A66" s="11"/>
      <c r="B66" s="11"/>
      <c r="C66" s="12" t="s">
        <v>24</v>
      </c>
      <c r="D66" s="13">
        <f>SUM(E66:AB66)</f>
        <v>2</v>
      </c>
      <c r="E66" s="13">
        <v>2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5"/>
    </row>
    <row r="67" spans="1:29">
      <c r="A67" s="11"/>
      <c r="B67" s="11"/>
      <c r="C67" s="12" t="s">
        <v>25</v>
      </c>
      <c r="D67" s="13">
        <f>SUM(E67:AB67)</f>
        <v>3</v>
      </c>
      <c r="E67" s="13">
        <v>3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5"/>
    </row>
    <row r="68" spans="1:29">
      <c r="A68" s="11"/>
      <c r="B68" s="11"/>
      <c r="C68" s="12" t="s">
        <v>26</v>
      </c>
      <c r="D68" s="13">
        <f>SUM(E68:AB68)</f>
        <v>0</v>
      </c>
      <c r="E68" s="13">
        <v>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5"/>
    </row>
    <row r="69" spans="1:29" s="31" customFormat="1">
      <c r="A69" s="11"/>
      <c r="B69" s="11"/>
      <c r="C69" s="40" t="s">
        <v>2</v>
      </c>
      <c r="D69" s="41">
        <f xml:space="preserve"> IF(D63=0,100,D64/D63*100)</f>
        <v>93.506493506493499</v>
      </c>
      <c r="E69" s="41">
        <v>93.506493506493513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3"/>
    </row>
    <row r="70" spans="1:29" s="32" customFormat="1">
      <c r="A70" s="11"/>
      <c r="B70" s="11"/>
      <c r="C70" s="44" t="s">
        <v>27</v>
      </c>
      <c r="D70" s="45">
        <f xml:space="preserve"> IF(D65=0,0,D66/D65*100)</f>
        <v>40</v>
      </c>
      <c r="E70" s="45">
        <v>40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7"/>
    </row>
    <row r="71" spans="1:29" s="33" customFormat="1">
      <c r="A71" s="11"/>
      <c r="B71" s="11"/>
      <c r="C71" s="48" t="s">
        <v>3</v>
      </c>
      <c r="D71" s="49">
        <f xml:space="preserve"> IF(D63=0,100,(D66+D64)/D63*100)</f>
        <v>96.103896103896105</v>
      </c>
      <c r="E71" s="49">
        <v>96.103896103896105</v>
      </c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1"/>
    </row>
    <row r="72" spans="1:29" s="34" customFormat="1">
      <c r="A72" s="11"/>
      <c r="B72" s="11"/>
      <c r="C72" s="52" t="s">
        <v>28</v>
      </c>
      <c r="D72" s="53">
        <f>IF(D63=0,100,(D66+D64+D68)/D63*100)</f>
        <v>96.103896103896105</v>
      </c>
      <c r="E72" s="53">
        <v>96.103896103896105</v>
      </c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5"/>
    </row>
    <row r="73" spans="1:29">
      <c r="A73" s="58" t="s">
        <v>29</v>
      </c>
      <c r="B73" s="56" t="s">
        <v>57</v>
      </c>
      <c r="C73" s="57" t="s">
        <v>60</v>
      </c>
      <c r="D73" s="56">
        <f>SUM(E73:AB73)</f>
        <v>2</v>
      </c>
      <c r="E73" s="56">
        <v>2</v>
      </c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"/>
    </row>
    <row r="74" spans="1:29">
      <c r="A74" s="58"/>
      <c r="B74" s="56" t="s">
        <v>34</v>
      </c>
      <c r="C74" s="57" t="s">
        <v>41</v>
      </c>
      <c r="D74" s="56">
        <f>SUM(E74:AB74)</f>
        <v>2</v>
      </c>
      <c r="E74" s="56">
        <v>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"/>
    </row>
    <row r="75" spans="1:29">
      <c r="A75" s="58"/>
      <c r="B75" s="56" t="s">
        <v>44</v>
      </c>
      <c r="C75" s="57" t="s">
        <v>50</v>
      </c>
      <c r="D75" s="56">
        <f>SUM(E75:AB75)</f>
        <v>1</v>
      </c>
      <c r="E75" s="56">
        <v>1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"/>
    </row>
    <row r="76" spans="1:29" ht="3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5"/>
    </row>
    <row r="77" spans="1:29">
      <c r="A77" s="11" t="s">
        <v>47</v>
      </c>
      <c r="B77" s="11"/>
      <c r="C77" s="12" t="s">
        <v>10</v>
      </c>
      <c r="D77" s="13">
        <f>SUM(E77:AB77)</f>
        <v>250</v>
      </c>
      <c r="E77" s="13">
        <v>250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5"/>
    </row>
    <row r="78" spans="1:29">
      <c r="A78" s="11"/>
      <c r="B78" s="11"/>
      <c r="C78" s="12" t="s">
        <v>11</v>
      </c>
      <c r="D78" s="13">
        <f>SUM(E78:AB78)</f>
        <v>250</v>
      </c>
      <c r="E78" s="13">
        <v>250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5"/>
    </row>
    <row r="79" spans="1:29" ht="3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5"/>
    </row>
    <row r="80" spans="1:29">
      <c r="A80" s="11" t="s">
        <v>17</v>
      </c>
      <c r="B80" s="11"/>
      <c r="C80" s="12" t="s">
        <v>10</v>
      </c>
      <c r="D80" s="13">
        <f>SUM(E80:AB80)</f>
        <v>725</v>
      </c>
      <c r="E80" s="13">
        <v>725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5"/>
    </row>
    <row r="81" spans="1:29">
      <c r="A81" s="11"/>
      <c r="B81" s="11"/>
      <c r="C81" s="12" t="s">
        <v>11</v>
      </c>
      <c r="D81" s="13">
        <f>SUM(E81:AB81)</f>
        <v>725</v>
      </c>
      <c r="E81" s="13">
        <v>725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5"/>
    </row>
    <row r="82" spans="1:29" ht="3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5"/>
    </row>
    <row r="83" spans="1:29">
      <c r="A83" s="11" t="s">
        <v>18</v>
      </c>
      <c r="B83" s="11"/>
      <c r="C83" s="12" t="s">
        <v>10</v>
      </c>
      <c r="D83" s="13">
        <f>SUM(E83:AB83)</f>
        <v>0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5"/>
    </row>
    <row r="84" spans="1:29">
      <c r="A84" s="11"/>
      <c r="B84" s="11"/>
      <c r="C84" s="12" t="s">
        <v>11</v>
      </c>
      <c r="D84" s="13">
        <f>SUM(E84:AB84)</f>
        <v>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5"/>
    </row>
    <row r="85" spans="1:29" ht="3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</sheetData>
  <mergeCells count="55">
    <mergeCell ref="A85:N85"/>
    <mergeCell ref="A76:N76"/>
    <mergeCell ref="A77:B78"/>
    <mergeCell ref="A79:N79"/>
    <mergeCell ref="A80:B81"/>
    <mergeCell ref="A82:N82"/>
    <mergeCell ref="A83:B84"/>
    <mergeCell ref="A57:B58"/>
    <mergeCell ref="A59:N59"/>
    <mergeCell ref="A60:B61"/>
    <mergeCell ref="A62:N62"/>
    <mergeCell ref="A63:B72"/>
    <mergeCell ref="A73:A75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4" customWidth="1"/>
    <col min="4" max="4" width="12.625" customWidth="1"/>
    <col min="5" max="28" width="6.125" customWidth="1"/>
  </cols>
  <sheetData>
    <row r="1" spans="1:29" ht="27.95" customHeight="1">
      <c r="A1" s="2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>
      <c r="A2" s="3"/>
      <c r="B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3"/>
      <c r="B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3"/>
      <c r="B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3"/>
      <c r="B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3"/>
      <c r="B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3"/>
      <c r="B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3"/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3"/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7.25" thickBot="1">
      <c r="A14" s="5"/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7.25" thickTop="1">
      <c r="A15" s="5"/>
      <c r="B15" s="5"/>
      <c r="C15" s="6"/>
      <c r="D15" s="23"/>
      <c r="E15" s="24">
        <v>8</v>
      </c>
      <c r="F15" s="24">
        <v>9</v>
      </c>
      <c r="G15" s="24">
        <v>10</v>
      </c>
      <c r="H15" s="24">
        <v>11</v>
      </c>
      <c r="I15" s="24">
        <v>12</v>
      </c>
      <c r="J15" s="24">
        <v>13</v>
      </c>
      <c r="K15" s="24">
        <v>14</v>
      </c>
      <c r="L15" s="24">
        <v>15</v>
      </c>
      <c r="M15" s="24">
        <v>16</v>
      </c>
      <c r="N15" s="24">
        <v>17</v>
      </c>
      <c r="O15" s="24">
        <v>18</v>
      </c>
      <c r="P15" s="24">
        <v>19</v>
      </c>
      <c r="Q15" s="25">
        <v>20</v>
      </c>
      <c r="R15" s="25">
        <v>21</v>
      </c>
      <c r="S15" s="25">
        <v>22</v>
      </c>
      <c r="T15" s="25">
        <v>23</v>
      </c>
      <c r="U15" s="25">
        <v>0</v>
      </c>
      <c r="V15" s="25">
        <v>1</v>
      </c>
      <c r="W15" s="25">
        <v>2</v>
      </c>
      <c r="X15" s="25">
        <v>3</v>
      </c>
      <c r="Y15" s="25">
        <v>4</v>
      </c>
      <c r="Z15" s="25">
        <v>5</v>
      </c>
      <c r="AA15" s="25">
        <v>6</v>
      </c>
      <c r="AB15" s="25">
        <v>7</v>
      </c>
      <c r="AC15" s="28" t="s">
        <v>5</v>
      </c>
    </row>
    <row r="16" spans="1:29" s="18" customFormat="1">
      <c r="A16" s="16"/>
      <c r="B16" s="16"/>
      <c r="C16" s="17"/>
      <c r="D16" s="22" t="s">
        <v>1</v>
      </c>
      <c r="E16" s="21">
        <v>98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9">
        <v>98</v>
      </c>
    </row>
    <row r="17" spans="1:29" s="18" customFormat="1">
      <c r="A17" s="16"/>
      <c r="B17" s="16"/>
      <c r="C17" s="17"/>
      <c r="D17" s="22" t="s">
        <v>2</v>
      </c>
      <c r="E17" s="21">
        <v>100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9">
        <v>100</v>
      </c>
    </row>
    <row r="18" spans="1:29" s="18" customFormat="1">
      <c r="A18" s="16"/>
      <c r="B18" s="16"/>
      <c r="C18" s="17"/>
      <c r="D18" s="22" t="s">
        <v>3</v>
      </c>
      <c r="E18" s="21">
        <v>100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9">
        <v>100</v>
      </c>
    </row>
    <row r="19" spans="1:29" s="18" customFormat="1" ht="17.25" thickBot="1">
      <c r="A19" s="16"/>
      <c r="B19" s="16"/>
      <c r="C19" s="17"/>
      <c r="D19" s="26" t="s">
        <v>4</v>
      </c>
      <c r="E19" s="27">
        <v>100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30">
        <v>100</v>
      </c>
    </row>
    <row r="20" spans="1:29" ht="17.25" thickTop="1">
      <c r="A20" s="5"/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7" t="s">
        <v>6</v>
      </c>
      <c r="B21" s="7"/>
      <c r="C21" s="8" t="s">
        <v>7</v>
      </c>
      <c r="D21" s="9" t="s">
        <v>8</v>
      </c>
      <c r="E21" s="9">
        <v>8</v>
      </c>
      <c r="F21" s="9">
        <v>9</v>
      </c>
      <c r="G21" s="9">
        <v>10</v>
      </c>
      <c r="H21" s="9">
        <v>11</v>
      </c>
      <c r="I21" s="9">
        <v>12</v>
      </c>
      <c r="J21" s="9">
        <v>13</v>
      </c>
      <c r="K21" s="9">
        <v>14</v>
      </c>
      <c r="L21" s="9">
        <v>15</v>
      </c>
      <c r="M21" s="9">
        <v>16</v>
      </c>
      <c r="N21" s="9">
        <v>17</v>
      </c>
      <c r="O21" s="9">
        <v>18</v>
      </c>
      <c r="P21" s="9">
        <v>19</v>
      </c>
      <c r="Q21" s="10">
        <v>20</v>
      </c>
      <c r="R21" s="10">
        <v>21</v>
      </c>
      <c r="S21" s="10">
        <v>22</v>
      </c>
      <c r="T21" s="10">
        <v>23</v>
      </c>
      <c r="U21" s="10">
        <v>0</v>
      </c>
      <c r="V21" s="10">
        <v>1</v>
      </c>
      <c r="W21" s="10">
        <v>2</v>
      </c>
      <c r="X21" s="10">
        <v>3</v>
      </c>
      <c r="Y21" s="10">
        <v>4</v>
      </c>
      <c r="Z21" s="10">
        <v>5</v>
      </c>
      <c r="AA21" s="10">
        <v>6</v>
      </c>
      <c r="AB21" s="10">
        <v>7</v>
      </c>
      <c r="AC21" s="5"/>
    </row>
    <row r="22" spans="1:29">
      <c r="A22" s="11" t="s">
        <v>62</v>
      </c>
      <c r="B22" s="11"/>
      <c r="C22" s="12" t="s">
        <v>10</v>
      </c>
      <c r="D22" s="13">
        <f>SUM(E22:AB22)</f>
        <v>324</v>
      </c>
      <c r="E22" s="13">
        <v>324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5"/>
    </row>
    <row r="23" spans="1:29">
      <c r="A23" s="11"/>
      <c r="B23" s="11"/>
      <c r="C23" s="12" t="s">
        <v>11</v>
      </c>
      <c r="D23" s="13">
        <f>SUM(E23:AB23)</f>
        <v>324</v>
      </c>
      <c r="E23" s="13">
        <v>324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5"/>
    </row>
    <row r="24" spans="1:29" ht="3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5"/>
    </row>
    <row r="25" spans="1:29">
      <c r="A25" s="11" t="s">
        <v>37</v>
      </c>
      <c r="B25" s="11"/>
      <c r="C25" s="12" t="s">
        <v>10</v>
      </c>
      <c r="D25" s="13">
        <f>SUM(E25:AB25)</f>
        <v>325</v>
      </c>
      <c r="E25" s="13">
        <v>325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5"/>
    </row>
    <row r="26" spans="1:29">
      <c r="A26" s="11"/>
      <c r="B26" s="11"/>
      <c r="C26" s="12" t="s">
        <v>11</v>
      </c>
      <c r="D26" s="13">
        <f>SUM(E26:AB26)</f>
        <v>325</v>
      </c>
      <c r="E26" s="13">
        <v>325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5"/>
    </row>
    <row r="27" spans="1:29" ht="3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5"/>
    </row>
    <row r="28" spans="1:29">
      <c r="A28" s="11" t="s">
        <v>38</v>
      </c>
      <c r="B28" s="11"/>
      <c r="C28" s="12" t="s">
        <v>10</v>
      </c>
      <c r="D28" s="13">
        <f>SUM(E28:AB28)</f>
        <v>283</v>
      </c>
      <c r="E28" s="13">
        <v>283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5"/>
    </row>
    <row r="29" spans="1:29">
      <c r="A29" s="11"/>
      <c r="B29" s="11"/>
      <c r="C29" s="12" t="s">
        <v>11</v>
      </c>
      <c r="D29" s="13">
        <f>SUM(E29:AB29)</f>
        <v>283</v>
      </c>
      <c r="E29" s="13">
        <v>283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5"/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425-7</vt:lpstr>
      <vt:lpstr>429</vt:lpstr>
      <vt:lpstr>430-2</vt:lpstr>
      <vt:lpstr>438(NS)</vt:lpstr>
      <vt:lpstr>453</vt:lpstr>
      <vt:lpstr>456</vt:lpstr>
      <vt:lpstr>495</vt:lpstr>
      <vt:lpstr>503</vt:lpstr>
      <vt:lpstr>553-1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2016-06-15T01:17:21Z</dcterms:created>
  <dcterms:modified xsi:type="dcterms:W3CDTF">2016-06-15T01:18:33Z</dcterms:modified>
</cp:coreProperties>
</file>