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3520" windowHeight="12315"/>
  </bookViews>
  <sheets>
    <sheet name="252" sheetId="1" r:id="rId1"/>
    <sheet name="374-4" sheetId="4" r:id="rId2"/>
    <sheet name="425-5" sheetId="5" r:id="rId3"/>
    <sheet name="425-6" sheetId="6" r:id="rId4"/>
    <sheet name="429" sheetId="7" r:id="rId5"/>
    <sheet name="430-2" sheetId="8" r:id="rId6"/>
    <sheet name="438-1" sheetId="9" r:id="rId7"/>
    <sheet name="453" sheetId="10" r:id="rId8"/>
    <sheet name="456" sheetId="11" r:id="rId9"/>
    <sheet name="474" sheetId="12" r:id="rId10"/>
    <sheet name="495-1(NS)" sheetId="13" r:id="rId11"/>
    <sheet name="503" sheetId="14" r:id="rId12"/>
    <sheet name="503-1(NS)" sheetId="15" r:id="rId13"/>
    <sheet name="508" sheetId="16" r:id="rId14"/>
    <sheet name="509" sheetId="17" r:id="rId15"/>
    <sheet name="529" sheetId="18" r:id="rId16"/>
    <sheet name="530" sheetId="19" r:id="rId17"/>
    <sheet name="538" sheetId="20" r:id="rId18"/>
    <sheet name="553" sheetId="21" r:id="rId19"/>
    <sheet name="601" sheetId="22" r:id="rId20"/>
  </sheets>
  <calcPr calcId="124519"/>
</workbook>
</file>

<file path=xl/calcChain.xml><?xml version="1.0" encoding="utf-8"?>
<calcChain xmlns="http://schemas.openxmlformats.org/spreadsheetml/2006/main">
  <c r="D66" i="22"/>
  <c r="D65"/>
  <c r="D63"/>
  <c r="D62"/>
  <c r="D60"/>
  <c r="D59"/>
  <c r="D57"/>
  <c r="D56"/>
  <c r="D55"/>
  <c r="D54"/>
  <c r="D53"/>
  <c r="D52"/>
  <c r="D47"/>
  <c r="D46"/>
  <c r="D45"/>
  <c r="D44"/>
  <c r="D49" s="1"/>
  <c r="D43"/>
  <c r="D42"/>
  <c r="D40"/>
  <c r="D39"/>
  <c r="D58" i="21"/>
  <c r="D57"/>
  <c r="D55"/>
  <c r="D54"/>
  <c r="D53"/>
  <c r="D52"/>
  <c r="D51"/>
  <c r="D50"/>
  <c r="D49"/>
  <c r="D44"/>
  <c r="D43"/>
  <c r="D42"/>
  <c r="D41"/>
  <c r="D40"/>
  <c r="D39"/>
  <c r="D82" i="20"/>
  <c r="D81"/>
  <c r="D79"/>
  <c r="D78"/>
  <c r="D77"/>
  <c r="D72"/>
  <c r="D71"/>
  <c r="D70"/>
  <c r="D69"/>
  <c r="D74" s="1"/>
  <c r="D68"/>
  <c r="D67"/>
  <c r="D65"/>
  <c r="D64"/>
  <c r="D62"/>
  <c r="D61"/>
  <c r="D60"/>
  <c r="D59"/>
  <c r="D58"/>
  <c r="D53"/>
  <c r="D52"/>
  <c r="D51"/>
  <c r="D50"/>
  <c r="D49"/>
  <c r="D48"/>
  <c r="D46"/>
  <c r="D45"/>
  <c r="D43"/>
  <c r="D42"/>
  <c r="D40"/>
  <c r="D39"/>
  <c r="D74" i="19"/>
  <c r="D73"/>
  <c r="D71"/>
  <c r="D70"/>
  <c r="D69"/>
  <c r="D68"/>
  <c r="D67"/>
  <c r="D62"/>
  <c r="D61"/>
  <c r="D60"/>
  <c r="D59"/>
  <c r="D58"/>
  <c r="D57"/>
  <c r="D55"/>
  <c r="D54"/>
  <c r="D52"/>
  <c r="D51"/>
  <c r="D49"/>
  <c r="D48"/>
  <c r="D46"/>
  <c r="D45"/>
  <c r="D43"/>
  <c r="D42"/>
  <c r="D40"/>
  <c r="D39"/>
  <c r="D59" i="18"/>
  <c r="D58"/>
  <c r="D56"/>
  <c r="D55"/>
  <c r="D50"/>
  <c r="D49"/>
  <c r="D48"/>
  <c r="D47"/>
  <c r="D52" s="1"/>
  <c r="D46"/>
  <c r="D45"/>
  <c r="D43"/>
  <c r="D42"/>
  <c r="D40"/>
  <c r="D39"/>
  <c r="D32" i="17"/>
  <c r="D31"/>
  <c r="D29"/>
  <c r="D28"/>
  <c r="D26"/>
  <c r="D25"/>
  <c r="D23"/>
  <c r="D22"/>
  <c r="D41" i="16"/>
  <c r="D40"/>
  <c r="D38"/>
  <c r="D37"/>
  <c r="D35"/>
  <c r="D34"/>
  <c r="D32"/>
  <c r="D31"/>
  <c r="D29"/>
  <c r="D28"/>
  <c r="D26"/>
  <c r="D25"/>
  <c r="D23"/>
  <c r="D22"/>
  <c r="D58" i="15"/>
  <c r="D57"/>
  <c r="D55"/>
  <c r="D54"/>
  <c r="D53"/>
  <c r="D52"/>
  <c r="D47"/>
  <c r="D46"/>
  <c r="D45"/>
  <c r="D44"/>
  <c r="D49" s="1"/>
  <c r="D43"/>
  <c r="D42"/>
  <c r="D40"/>
  <c r="D39"/>
  <c r="D44" i="14"/>
  <c r="D43"/>
  <c r="D41"/>
  <c r="D40"/>
  <c r="D38"/>
  <c r="D37"/>
  <c r="D35"/>
  <c r="D34"/>
  <c r="D32"/>
  <c r="D31"/>
  <c r="D29"/>
  <c r="D28"/>
  <c r="D26"/>
  <c r="D25"/>
  <c r="D23"/>
  <c r="D22"/>
  <c r="D65" i="13"/>
  <c r="D60"/>
  <c r="D59"/>
  <c r="D58"/>
  <c r="D57"/>
  <c r="D56"/>
  <c r="D55"/>
  <c r="D53"/>
  <c r="D52"/>
  <c r="D50"/>
  <c r="D49"/>
  <c r="D44"/>
  <c r="D43"/>
  <c r="D42"/>
  <c r="D41"/>
  <c r="D40"/>
  <c r="D39"/>
  <c r="D23" i="12"/>
  <c r="D22"/>
  <c r="D55" i="11"/>
  <c r="D50"/>
  <c r="D49"/>
  <c r="D48"/>
  <c r="D47"/>
  <c r="D46"/>
  <c r="D45"/>
  <c r="D43"/>
  <c r="D42"/>
  <c r="D40"/>
  <c r="D39"/>
  <c r="D86" i="10"/>
  <c r="D85"/>
  <c r="D83"/>
  <c r="D82"/>
  <c r="D77"/>
  <c r="D76"/>
  <c r="D75"/>
  <c r="D74"/>
  <c r="D73"/>
  <c r="D72"/>
  <c r="D70"/>
  <c r="D69"/>
  <c r="D64"/>
  <c r="D63"/>
  <c r="D62"/>
  <c r="D61"/>
  <c r="D60"/>
  <c r="D59"/>
  <c r="D57"/>
  <c r="D56"/>
  <c r="D54"/>
  <c r="D53"/>
  <c r="D52"/>
  <c r="D51"/>
  <c r="D50"/>
  <c r="D49"/>
  <c r="D44"/>
  <c r="D43"/>
  <c r="D42"/>
  <c r="D41"/>
  <c r="D40"/>
  <c r="D39"/>
  <c r="D60" i="9"/>
  <c r="D59"/>
  <c r="D58"/>
  <c r="D53"/>
  <c r="D52"/>
  <c r="D51"/>
  <c r="D50"/>
  <c r="D49"/>
  <c r="D48"/>
  <c r="D46"/>
  <c r="D45"/>
  <c r="D43"/>
  <c r="D42"/>
  <c r="D40"/>
  <c r="D39"/>
  <c r="D29" i="8"/>
  <c r="D28"/>
  <c r="D26"/>
  <c r="D25"/>
  <c r="D23"/>
  <c r="D22"/>
  <c r="D70" i="7"/>
  <c r="D69"/>
  <c r="D68"/>
  <c r="D63"/>
  <c r="D62"/>
  <c r="D61"/>
  <c r="D60"/>
  <c r="D59"/>
  <c r="D58"/>
  <c r="D56"/>
  <c r="D55"/>
  <c r="D54"/>
  <c r="D53"/>
  <c r="D52"/>
  <c r="D47"/>
  <c r="D46"/>
  <c r="D45"/>
  <c r="D44"/>
  <c r="D43"/>
  <c r="D42"/>
  <c r="D40"/>
  <c r="D39"/>
  <c r="D32" i="6"/>
  <c r="D31"/>
  <c r="D29"/>
  <c r="D28"/>
  <c r="D26"/>
  <c r="D25"/>
  <c r="D23"/>
  <c r="D22"/>
  <c r="D79" i="5"/>
  <c r="D78"/>
  <c r="D76"/>
  <c r="D71"/>
  <c r="D70"/>
  <c r="D69"/>
  <c r="D68"/>
  <c r="D67"/>
  <c r="D66"/>
  <c r="D64"/>
  <c r="D63"/>
  <c r="D61"/>
  <c r="D60"/>
  <c r="D59"/>
  <c r="D58"/>
  <c r="D57"/>
  <c r="D56"/>
  <c r="D55"/>
  <c r="D50"/>
  <c r="D49"/>
  <c r="D48"/>
  <c r="D47"/>
  <c r="D46"/>
  <c r="D45"/>
  <c r="D43"/>
  <c r="D42"/>
  <c r="D40"/>
  <c r="D39"/>
  <c r="D77" i="4"/>
  <c r="D76"/>
  <c r="D74"/>
  <c r="D73"/>
  <c r="D72"/>
  <c r="D71"/>
  <c r="D70"/>
  <c r="D69"/>
  <c r="D68"/>
  <c r="D67"/>
  <c r="D62"/>
  <c r="D61"/>
  <c r="D60"/>
  <c r="D59"/>
  <c r="D58"/>
  <c r="D57"/>
  <c r="D55"/>
  <c r="D54"/>
  <c r="D52"/>
  <c r="D51"/>
  <c r="D49"/>
  <c r="D48"/>
  <c r="D46"/>
  <c r="D45"/>
  <c r="D43"/>
  <c r="D42"/>
  <c r="D40"/>
  <c r="D39"/>
  <c r="D26" i="1"/>
  <c r="D25"/>
  <c r="D23"/>
  <c r="D22"/>
  <c r="D50" i="22" l="1"/>
  <c r="D51"/>
  <c r="D48"/>
  <c r="D46" i="21"/>
  <c r="D48"/>
  <c r="D47"/>
  <c r="D45"/>
  <c r="D56" i="20"/>
  <c r="D76"/>
  <c r="D73"/>
  <c r="D75"/>
  <c r="D55"/>
  <c r="D57"/>
  <c r="D54"/>
  <c r="D64" i="19"/>
  <c r="D66"/>
  <c r="D63"/>
  <c r="D65"/>
  <c r="D53" i="18"/>
  <c r="D54"/>
  <c r="D51"/>
  <c r="D50" i="15"/>
  <c r="D51"/>
  <c r="D48"/>
  <c r="D64" i="13"/>
  <c r="D46"/>
  <c r="D62"/>
  <c r="D48"/>
  <c r="D61"/>
  <c r="D63"/>
  <c r="D45"/>
  <c r="D47"/>
  <c r="D54" i="11"/>
  <c r="D52"/>
  <c r="D51"/>
  <c r="D53"/>
  <c r="D79" i="10"/>
  <c r="D68"/>
  <c r="D66"/>
  <c r="D65"/>
  <c r="D67"/>
  <c r="D80"/>
  <c r="D81"/>
  <c r="D78"/>
  <c r="D47"/>
  <c r="D46"/>
  <c r="D48"/>
  <c r="D45"/>
  <c r="D57" i="9"/>
  <c r="D55"/>
  <c r="D54"/>
  <c r="D56"/>
  <c r="D65" i="7"/>
  <c r="D50"/>
  <c r="D67"/>
  <c r="D64"/>
  <c r="D66"/>
  <c r="D49"/>
  <c r="D51"/>
  <c r="D48"/>
  <c r="D73" i="5"/>
  <c r="D75"/>
  <c r="D72"/>
  <c r="D74"/>
  <c r="D53"/>
  <c r="D52"/>
  <c r="D54"/>
  <c r="D51"/>
  <c r="D64" i="4"/>
  <c r="D65"/>
  <c r="D66"/>
  <c r="D63"/>
</calcChain>
</file>

<file path=xl/sharedStrings.xml><?xml version="1.0" encoding="utf-8"?>
<sst xmlns="http://schemas.openxmlformats.org/spreadsheetml/2006/main" count="803" uniqueCount="127">
  <si>
    <t>252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</si>
  <si>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</si>
  <si>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</si>
  <si>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</si>
  <si>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</si>
  <si>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</si>
  <si>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</si>
  <si>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</si>
  <si>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</si>
  <si>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Attach-Label</t>
  </si>
  <si>
    <t>Total Input</t>
  </si>
  <si>
    <t>First Output</t>
  </si>
  <si>
    <t>CM-PACK-PALLET</t>
  </si>
  <si>
    <t>374-4 Daily Report</t>
  </si>
  <si>
    <t>FOS03</t>
  </si>
  <si>
    <t>MIC06</t>
  </si>
  <si>
    <t>BL01</t>
  </si>
  <si>
    <t>FUNC TEST</t>
  </si>
  <si>
    <t>RANK PCB</t>
  </si>
  <si>
    <t>CLEAN-VI</t>
  </si>
  <si>
    <t>HODLE MOUNT</t>
  </si>
  <si>
    <t>CAR REPLACE</t>
  </si>
  <si>
    <t>AutoTest</t>
  </si>
  <si>
    <t>Total Defect</t>
  </si>
  <si>
    <t>Retest Pass</t>
  </si>
  <si>
    <t>Final NG</t>
  </si>
  <si>
    <t>Repair Q'ty</t>
  </si>
  <si>
    <t>Retest Yield(%)</t>
  </si>
  <si>
    <t>Final(%)</t>
  </si>
  <si>
    <t>BS01</t>
  </si>
  <si>
    <t>FOS02</t>
  </si>
  <si>
    <t>FOS04</t>
  </si>
  <si>
    <t>MIC04</t>
  </si>
  <si>
    <t>WhB01</t>
  </si>
  <si>
    <t>white Balance</t>
  </si>
  <si>
    <t>Defect Detail</t>
  </si>
  <si>
    <t>CM-VI</t>
  </si>
  <si>
    <r>
      <rPr>
        <sz val="8"/>
        <color theme="1"/>
        <rFont val="新細明體"/>
        <family val="1"/>
        <charset val="136"/>
      </rPr>
      <t>雙麥克風小聲</t>
    </r>
  </si>
  <si>
    <r>
      <rPr>
        <sz val="8"/>
        <color theme="1"/>
        <rFont val="新細明體"/>
        <family val="1"/>
        <charset val="136"/>
      </rPr>
      <t>黑屏</t>
    </r>
  </si>
  <si>
    <r>
      <rPr>
        <sz val="8"/>
        <color theme="1"/>
        <rFont val="新細明體"/>
        <family val="1"/>
        <charset val="136"/>
      </rPr>
      <t>超過調焦時間</t>
    </r>
  </si>
  <si>
    <r>
      <rPr>
        <sz val="8"/>
        <color theme="1"/>
        <rFont val="新細明體"/>
        <family val="1"/>
        <charset val="136"/>
      </rPr>
      <t>超過調焦範圍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</si>
  <si>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</si>
  <si>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t>Blemish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</si>
  <si>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單麥克風小聲</t>
    </r>
  </si>
  <si>
    <t>425-5 Daily Report</t>
  </si>
  <si>
    <t>LMG01</t>
  </si>
  <si>
    <t>FOS01</t>
  </si>
  <si>
    <t>SMT_INPUT_T</t>
  </si>
  <si>
    <t>Mylar</t>
  </si>
  <si>
    <t>CM-PACK-CARTON</t>
  </si>
  <si>
    <r>
      <rPr>
        <sz val="8"/>
        <color theme="1"/>
        <rFont val="新細明體"/>
        <family val="1"/>
        <charset val="136"/>
      </rPr>
      <t>調焦不良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</si>
  <si>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</si>
  <si>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t>425-6 Daily Report</t>
  </si>
  <si>
    <t>SMT_MOUNT_T</t>
  </si>
  <si>
    <t>SMT_VI_T</t>
  </si>
  <si>
    <t>429 Daily Report</t>
  </si>
  <si>
    <t>FOS13</t>
  </si>
  <si>
    <t>FOS14</t>
  </si>
  <si>
    <t>CM-Input</t>
  </si>
  <si>
    <t>AF</t>
  </si>
  <si>
    <t>SD03</t>
  </si>
  <si>
    <t>DD02</t>
  </si>
  <si>
    <t>FQC</t>
  </si>
  <si>
    <t>FAF01</t>
  </si>
  <si>
    <t>MAF12</t>
  </si>
  <si>
    <t>MAF14</t>
  </si>
  <si>
    <r>
      <rPr>
        <sz val="8"/>
        <color theme="1"/>
        <rFont val="新細明體"/>
        <family val="1"/>
        <charset val="136"/>
      </rPr>
      <t>暗角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</si>
  <si>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C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5~8</t>
    </r>
  </si>
  <si>
    <r>
      <rPr>
        <sz val="8"/>
        <color theme="1"/>
        <rFont val="新細明體"/>
        <family val="1"/>
        <charset val="136"/>
      </rPr>
      <t>未能找到峰值</t>
    </r>
  </si>
  <si>
    <r>
      <rPr>
        <sz val="8"/>
        <color theme="1"/>
        <rFont val="新細明體"/>
        <family val="1"/>
        <charset val="136"/>
      </rPr>
      <t>分數過低</t>
    </r>
  </si>
  <si>
    <r>
      <t>STEP0</t>
    </r>
    <r>
      <rPr>
        <sz val="8"/>
        <color theme="1"/>
        <rFont val="新細明體"/>
        <family val="1"/>
        <charset val="136"/>
      </rPr>
      <t>分數過低</t>
    </r>
  </si>
  <si>
    <r>
      <t>delta2</t>
    </r>
    <r>
      <rPr>
        <sz val="8"/>
        <color theme="1"/>
        <rFont val="新細明體"/>
        <family val="1"/>
        <charset val="136"/>
      </rPr>
      <t>超過規格</t>
    </r>
    <r>
      <rPr>
        <sz val="8"/>
        <color theme="1"/>
        <rFont val="tahoma"/>
        <family val="2"/>
      </rPr>
      <t>(title)</t>
    </r>
  </si>
  <si>
    <r>
      <rPr>
        <sz val="8"/>
        <color theme="1"/>
        <rFont val="新細明體"/>
        <family val="1"/>
        <charset val="136"/>
      </rPr>
      <t>誤調近焦</t>
    </r>
  </si>
  <si>
    <t>430-2 Daily Report</t>
  </si>
  <si>
    <t>438-1 Daily Report</t>
  </si>
  <si>
    <t>MIC01</t>
  </si>
  <si>
    <r>
      <rPr>
        <sz val="8"/>
        <color theme="1"/>
        <rFont val="新細明體"/>
        <family val="1"/>
        <charset val="136"/>
      </rPr>
      <t>麥克風不良</t>
    </r>
  </si>
  <si>
    <t>453 Daily Report</t>
  </si>
  <si>
    <t>LSS02</t>
  </si>
  <si>
    <t>OQC</t>
  </si>
  <si>
    <t>LSOG02</t>
  </si>
  <si>
    <t>OT01</t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</si>
  <si>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</si>
  <si>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r>
      <rPr>
        <sz val="8"/>
        <color theme="1"/>
        <rFont val="新細明體"/>
        <family val="1"/>
        <charset val="136"/>
      </rPr>
      <t>漏貼背膠</t>
    </r>
  </si>
  <si>
    <r>
      <rPr>
        <sz val="8"/>
        <color theme="1"/>
        <rFont val="新細明體"/>
        <family val="1"/>
        <charset val="136"/>
      </rPr>
      <t>其他</t>
    </r>
  </si>
  <si>
    <t>456 Daily Report</t>
  </si>
  <si>
    <t>US01</t>
  </si>
  <si>
    <r>
      <rPr>
        <sz val="8"/>
        <color theme="1"/>
        <rFont val="新細明體"/>
        <family val="1"/>
        <charset val="136"/>
      </rPr>
      <t>空焊</t>
    </r>
  </si>
  <si>
    <t>474 Daily Report</t>
  </si>
  <si>
    <t>495-1(NS) Daily Report</t>
  </si>
  <si>
    <t>503 Daily Report</t>
  </si>
  <si>
    <t>503-1(NS) Daily Report</t>
  </si>
  <si>
    <t>MTF01</t>
  </si>
  <si>
    <t>MTF</t>
  </si>
  <si>
    <t>508 Daily Report</t>
  </si>
  <si>
    <t>DIE BOND</t>
  </si>
  <si>
    <t>COB-VI</t>
  </si>
  <si>
    <t>509 Daily Report</t>
  </si>
  <si>
    <t>529 Daily Report</t>
  </si>
  <si>
    <t>PS01</t>
  </si>
  <si>
    <r>
      <rPr>
        <sz val="8"/>
        <color theme="1"/>
        <rFont val="新細明體"/>
        <family val="1"/>
        <charset val="136"/>
      </rPr>
      <t>錫少</t>
    </r>
  </si>
  <si>
    <t>530 Daily Report</t>
  </si>
  <si>
    <t>LS01</t>
  </si>
  <si>
    <t>MIC05</t>
  </si>
  <si>
    <t>AutoTest1</t>
  </si>
  <si>
    <r>
      <rPr>
        <sz val="8"/>
        <color theme="1"/>
        <rFont val="新細明體"/>
        <family val="1"/>
        <charset val="136"/>
      </rPr>
      <t>雙麥克風大聲</t>
    </r>
  </si>
  <si>
    <t>538 Daily Report</t>
  </si>
  <si>
    <t>Lens shading</t>
  </si>
  <si>
    <t>LPS02</t>
  </si>
  <si>
    <r>
      <t>lens</t>
    </r>
    <r>
      <rPr>
        <sz val="8"/>
        <color theme="1"/>
        <rFont val="新細明體"/>
        <family val="1"/>
        <charset val="136"/>
      </rPr>
      <t>小孔髒污</t>
    </r>
  </si>
  <si>
    <t>553 Daily Report</t>
  </si>
  <si>
    <t>OQC-TEST</t>
  </si>
  <si>
    <t>601 Daily Report</t>
  </si>
  <si>
    <t>RNR02</t>
  </si>
  <si>
    <t>OFD02</t>
  </si>
  <si>
    <t>GNR03</t>
  </si>
  <si>
    <t>FUNTION-TEST</t>
  </si>
  <si>
    <t>GNR05</t>
  </si>
  <si>
    <t>CNS01</t>
  </si>
  <si>
    <t>YYF01</t>
  </si>
  <si>
    <t>CM-PACK-BOX</t>
  </si>
  <si>
    <r>
      <rPr>
        <sz val="8"/>
        <color theme="1"/>
        <rFont val="新細明體"/>
        <family val="1"/>
        <charset val="136"/>
      </rPr>
      <t>綠色鑼無法應</t>
    </r>
  </si>
  <si>
    <r>
      <rPr>
        <sz val="8"/>
        <color theme="1"/>
        <rFont val="新細明體"/>
        <family val="1"/>
        <charset val="136"/>
      </rPr>
      <t>無法開機</t>
    </r>
  </si>
  <si>
    <r>
      <rPr>
        <sz val="8"/>
        <color theme="1"/>
        <rFont val="新細明體"/>
        <family val="1"/>
        <charset val="136"/>
      </rPr>
      <t>紅色鼓面無反應</t>
    </r>
  </si>
  <si>
    <r>
      <rPr>
        <sz val="8"/>
        <color theme="1"/>
        <rFont val="新細明體"/>
        <family val="1"/>
        <charset val="136"/>
      </rPr>
      <t>黃色</t>
    </r>
    <r>
      <rPr>
        <sz val="8"/>
        <color theme="1"/>
        <rFont val="tahoma"/>
        <family val="2"/>
      </rPr>
      <t>Y</t>
    </r>
    <r>
      <rPr>
        <sz val="8"/>
        <color theme="1"/>
        <rFont val="新細明體"/>
        <family val="1"/>
        <charset val="136"/>
      </rPr>
      <t>按鍵無反應</t>
    </r>
  </si>
  <si>
    <r>
      <rPr>
        <sz val="8"/>
        <color theme="1"/>
        <rFont val="新細明體"/>
        <family val="1"/>
        <charset val="136"/>
      </rPr>
      <t>綠色鼓面小力度無反應</t>
    </r>
  </si>
  <si>
    <r>
      <rPr>
        <sz val="8"/>
        <color theme="1"/>
        <rFont val="新細明體"/>
        <family val="1"/>
        <charset val="136"/>
      </rPr>
      <t>橘色孔腳踏無法應</t>
    </r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</si>
</sst>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12"/>
      <color rgb="FF0000FF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2" fontId="5" fillId="5" borderId="9" xfId="0" applyNumberFormat="1" applyFont="1" applyFill="1" applyBorder="1" applyAlignment="1">
      <alignment horizontal="center" vertical="center"/>
    </xf>
    <xf numFmtId="2" fontId="6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0" fontId="5" fillId="8" borderId="0" xfId="0" applyFont="1" applyFill="1" applyAlignment="1">
      <alignment horizontal="center" vertical="center"/>
    </xf>
    <xf numFmtId="176" fontId="3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9" fillId="6" borderId="1" xfId="0" applyNumberFormat="1" applyFont="1" applyFill="1" applyBorder="1" applyAlignment="1">
      <alignment horizontal="left" vertical="center"/>
    </xf>
    <xf numFmtId="2" fontId="9" fillId="6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0" fillId="6" borderId="1" xfId="0" applyNumberFormat="1" applyFont="1" applyFill="1" applyBorder="1" applyAlignment="1">
      <alignment horizontal="left" vertical="center"/>
    </xf>
    <xf numFmtId="2" fontId="10" fillId="6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1" fillId="6" borderId="1" xfId="0" applyNumberFormat="1" applyFont="1" applyFill="1" applyBorder="1" applyAlignment="1">
      <alignment horizontal="left" vertical="center"/>
    </xf>
    <xf numFmtId="2" fontId="11" fillId="6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6" borderId="1" xfId="0" applyNumberFormat="1" applyFont="1" applyFill="1" applyBorder="1" applyAlignment="1">
      <alignment horizontal="left" vertical="center"/>
    </xf>
    <xf numFmtId="2" fontId="12" fillId="6" borderId="1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'252'!$D$16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'252'!$E$16:$AB$16</c:f>
              <c:numCache>
                <c:formatCode>0.00</c:formatCode>
                <c:ptCount val="24"/>
                <c:pt idx="1">
                  <c:v>95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'252'!$D$17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'252'!$D$18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'252'!$D$19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42843136"/>
        <c:axId val="47481600"/>
      </c:lineChart>
      <c:catAx>
        <c:axId val="42843136"/>
        <c:scaling>
          <c:orientation val="minMax"/>
        </c:scaling>
        <c:axPos val="b"/>
        <c:numFmt formatCode="General" sourceLinked="1"/>
        <c:tickLblPos val="nextTo"/>
        <c:crossAx val="47481600"/>
        <c:crosses val="autoZero"/>
        <c:auto val="1"/>
        <c:lblAlgn val="ctr"/>
        <c:lblOffset val="100"/>
      </c:catAx>
      <c:valAx>
        <c:axId val="47481600"/>
        <c:scaling>
          <c:orientation val="minMax"/>
        </c:scaling>
        <c:axPos val="l"/>
        <c:majorGridlines/>
        <c:numFmt formatCode="0.00" sourceLinked="1"/>
        <c:tickLblPos val="nextTo"/>
        <c:crossAx val="4284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'438-1'!$D$17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'438-1'!$E$17:$AB$17</c:f>
              <c:numCache>
                <c:formatCode>0.00</c:formatCode>
                <c:ptCount val="24"/>
                <c:pt idx="0">
                  <c:v>92.86</c:v>
                </c:pt>
                <c:pt idx="1">
                  <c:v>100</c:v>
                </c:pt>
                <c:pt idx="2">
                  <c:v>95.06</c:v>
                </c:pt>
                <c:pt idx="3">
                  <c:v>97.06</c:v>
                </c:pt>
                <c:pt idx="4">
                  <c:v>98.36</c:v>
                </c:pt>
                <c:pt idx="5">
                  <c:v>97.92</c:v>
                </c:pt>
              </c:numCache>
            </c:numRef>
          </c:val>
        </c:ser>
        <c:ser>
          <c:idx val="2"/>
          <c:order val="2"/>
          <c:tx>
            <c:strRef>
              <c:f>'438-1'!$D$18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98.96</c:v>
                </c:pt>
              </c:numCache>
            </c:numRef>
          </c:val>
        </c:ser>
        <c:ser>
          <c:idx val="3"/>
          <c:order val="3"/>
          <c:tx>
            <c:strRef>
              <c:f>'438-1'!$D$19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98.958333333333314</c:v>
                </c:pt>
              </c:numCache>
            </c:numRef>
          </c:val>
        </c:ser>
        <c:marker val="1"/>
        <c:axId val="61647872"/>
        <c:axId val="61661952"/>
      </c:lineChart>
      <c:catAx>
        <c:axId val="61647872"/>
        <c:scaling>
          <c:orientation val="minMax"/>
        </c:scaling>
        <c:axPos val="b"/>
        <c:numFmt formatCode="General" sourceLinked="1"/>
        <c:tickLblPos val="nextTo"/>
        <c:crossAx val="61661952"/>
        <c:crosses val="autoZero"/>
        <c:auto val="1"/>
        <c:lblAlgn val="ctr"/>
        <c:lblOffset val="100"/>
      </c:catAx>
      <c:valAx>
        <c:axId val="61661952"/>
        <c:scaling>
          <c:orientation val="minMax"/>
        </c:scaling>
        <c:axPos val="l"/>
        <c:majorGridlines/>
        <c:numFmt formatCode="0.00" sourceLinked="1"/>
        <c:tickLblPos val="nextTo"/>
        <c:crossAx val="6164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'438-1'!$D$34</c:f>
              <c:strCache>
                <c:ptCount val="1"/>
                <c:pt idx="0">
                  <c:v>MIC01</c:v>
                </c:pt>
              </c:strCache>
            </c:strRef>
          </c:tx>
          <c:cat>
            <c:numRef>
              <c:f>'438-1'!$E$33:$R$33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'438-1'!$E$34:$R$34</c:f>
              <c:numCache>
                <c:formatCode>General</c:formatCode>
                <c:ptCount val="14"/>
                <c:pt idx="12">
                  <c:v>1.61</c:v>
                </c:pt>
              </c:numCache>
            </c:numRef>
          </c:val>
        </c:ser>
        <c:ser>
          <c:idx val="1"/>
          <c:order val="1"/>
          <c:tx>
            <c:strRef>
              <c:f>'438-1'!$D$35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'438-1'!$E$33:$R$33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'438-1'!$E$35:$R$35</c:f>
              <c:numCache>
                <c:formatCode>General</c:formatCode>
                <c:ptCount val="14"/>
                <c:pt idx="12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'438-1'!$D$36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'438-1'!$E$33:$R$33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'438-1'!$E$36:$R$36</c:f>
              <c:numCache>
                <c:formatCode>General</c:formatCode>
                <c:ptCount val="14"/>
                <c:pt idx="12">
                  <c:v>0.46</c:v>
                </c:pt>
              </c:numCache>
            </c:numRef>
          </c:val>
        </c:ser>
        <c:marker val="1"/>
        <c:axId val="61788544"/>
        <c:axId val="61790080"/>
      </c:lineChart>
      <c:dateAx>
        <c:axId val="61788544"/>
        <c:scaling>
          <c:orientation val="minMax"/>
        </c:scaling>
        <c:axPos val="b"/>
        <c:numFmt formatCode="m&quot;月&quot;d&quot;日&quot;" sourceLinked="1"/>
        <c:tickLblPos val="nextTo"/>
        <c:crossAx val="61790080"/>
        <c:crosses val="autoZero"/>
        <c:auto val="1"/>
        <c:lblOffset val="100"/>
      </c:dateAx>
      <c:valAx>
        <c:axId val="61790080"/>
        <c:scaling>
          <c:orientation val="minMax"/>
        </c:scaling>
        <c:axPos val="l"/>
        <c:majorGridlines/>
        <c:numFmt formatCode="General" sourceLinked="1"/>
        <c:tickLblPos val="nextTo"/>
        <c:crossAx val="6178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'453'!$E$17:$AB$17</c:f>
              <c:numCache>
                <c:formatCode>0.00</c:formatCode>
                <c:ptCount val="24"/>
                <c:pt idx="0">
                  <c:v>94.05</c:v>
                </c:pt>
                <c:pt idx="1">
                  <c:v>95.21</c:v>
                </c:pt>
                <c:pt idx="2">
                  <c:v>84.96</c:v>
                </c:pt>
                <c:pt idx="3">
                  <c:v>95.7</c:v>
                </c:pt>
                <c:pt idx="4">
                  <c:v>99.08</c:v>
                </c:pt>
                <c:pt idx="5">
                  <c:v>93.82</c:v>
                </c:pt>
              </c:numCache>
            </c:numRef>
          </c:val>
        </c:ser>
        <c:ser>
          <c:idx val="2"/>
          <c:order val="2"/>
          <c:tx>
            <c:strRef>
              <c:f>'453'!$D$18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'453'!$E$18:$AB$18</c:f>
              <c:numCache>
                <c:formatCode>0.00</c:formatCode>
                <c:ptCount val="24"/>
                <c:pt idx="0">
                  <c:v>94.44</c:v>
                </c:pt>
                <c:pt idx="1">
                  <c:v>95.21</c:v>
                </c:pt>
                <c:pt idx="2">
                  <c:v>84.96</c:v>
                </c:pt>
                <c:pt idx="3">
                  <c:v>95.7</c:v>
                </c:pt>
                <c:pt idx="4">
                  <c:v>99.08</c:v>
                </c:pt>
                <c:pt idx="5">
                  <c:v>93.82</c:v>
                </c:pt>
              </c:numCache>
            </c:numRef>
          </c:val>
        </c:ser>
        <c:ser>
          <c:idx val="3"/>
          <c:order val="3"/>
          <c:tx>
            <c:strRef>
              <c:f>'453'!$D$19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'453'!$E$19:$AB$19</c:f>
              <c:numCache>
                <c:formatCode>0.00</c:formatCode>
                <c:ptCount val="24"/>
                <c:pt idx="0">
                  <c:v>94.444444444444429</c:v>
                </c:pt>
                <c:pt idx="1">
                  <c:v>95.211579069219752</c:v>
                </c:pt>
                <c:pt idx="2">
                  <c:v>84.964726445244722</c:v>
                </c:pt>
                <c:pt idx="3">
                  <c:v>95.695929553419006</c:v>
                </c:pt>
                <c:pt idx="4">
                  <c:v>99.079754601226995</c:v>
                </c:pt>
                <c:pt idx="5">
                  <c:v>93.821556568910452</c:v>
                </c:pt>
              </c:numCache>
            </c:numRef>
          </c:val>
        </c:ser>
        <c:marker val="1"/>
        <c:axId val="82704640"/>
        <c:axId val="82718720"/>
      </c:lineChart>
      <c:catAx>
        <c:axId val="82704640"/>
        <c:scaling>
          <c:orientation val="minMax"/>
        </c:scaling>
        <c:axPos val="b"/>
        <c:numFmt formatCode="General" sourceLinked="1"/>
        <c:tickLblPos val="nextTo"/>
        <c:crossAx val="82718720"/>
        <c:crosses val="autoZero"/>
        <c:auto val="1"/>
        <c:lblAlgn val="ctr"/>
        <c:lblOffset val="100"/>
      </c:catAx>
      <c:valAx>
        <c:axId val="82718720"/>
        <c:scaling>
          <c:orientation val="minMax"/>
        </c:scaling>
        <c:axPos val="l"/>
        <c:majorGridlines/>
        <c:numFmt formatCode="0.00" sourceLinked="1"/>
        <c:tickLblPos val="nextTo"/>
        <c:crossAx val="8270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'453'!$E$34:$R$34</c:f>
              <c:numCache>
                <c:formatCode>General</c:formatCode>
                <c:ptCount val="14"/>
                <c:pt idx="4">
                  <c:v>0.45</c:v>
                </c:pt>
                <c:pt idx="6">
                  <c:v>1.96</c:v>
                </c:pt>
                <c:pt idx="8">
                  <c:v>3.17</c:v>
                </c:pt>
                <c:pt idx="10">
                  <c:v>0.7</c:v>
                </c:pt>
                <c:pt idx="12">
                  <c:v>5.08</c:v>
                </c:pt>
              </c:numCache>
            </c:numRef>
          </c:val>
        </c:ser>
        <c:ser>
          <c:idx val="1"/>
          <c:order val="1"/>
          <c:tx>
            <c:strRef>
              <c:f>'453'!$D$35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'453'!$E$35:$R$35</c:f>
              <c:numCache>
                <c:formatCode>General</c:formatCode>
                <c:ptCount val="14"/>
                <c:pt idx="2">
                  <c:v>3.84</c:v>
                </c:pt>
                <c:pt idx="4">
                  <c:v>0.61</c:v>
                </c:pt>
                <c:pt idx="6">
                  <c:v>0.94</c:v>
                </c:pt>
                <c:pt idx="8">
                  <c:v>1.04</c:v>
                </c:pt>
                <c:pt idx="10">
                  <c:v>0.95</c:v>
                </c:pt>
                <c:pt idx="12">
                  <c:v>1.01</c:v>
                </c:pt>
              </c:numCache>
            </c:numRef>
          </c:val>
        </c:ser>
        <c:ser>
          <c:idx val="2"/>
          <c:order val="2"/>
          <c:tx>
            <c:strRef>
              <c:f>'453'!$D$36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'453'!$E$36:$R$36</c:f>
              <c:numCache>
                <c:formatCode>General</c:formatCode>
                <c:ptCount val="14"/>
                <c:pt idx="12">
                  <c:v>0.73</c:v>
                </c:pt>
              </c:numCache>
            </c:numRef>
          </c:val>
        </c:ser>
        <c:marker val="1"/>
        <c:axId val="83109376"/>
        <c:axId val="83107840"/>
      </c:lineChart>
      <c:dateAx>
        <c:axId val="83109376"/>
        <c:scaling>
          <c:orientation val="minMax"/>
        </c:scaling>
        <c:axPos val="b"/>
        <c:numFmt formatCode="m&quot;月&quot;d&quot;日&quot;" sourceLinked="1"/>
        <c:tickLblPos val="nextTo"/>
        <c:crossAx val="83107840"/>
        <c:crosses val="autoZero"/>
        <c:auto val="1"/>
        <c:lblOffset val="100"/>
      </c:dateAx>
      <c:valAx>
        <c:axId val="83107840"/>
        <c:scaling>
          <c:orientation val="minMax"/>
        </c:scaling>
        <c:axPos val="l"/>
        <c:majorGridlines/>
        <c:numFmt formatCode="General" sourceLinked="1"/>
        <c:tickLblPos val="nextTo"/>
        <c:crossAx val="8310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'456'!$D$17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'456'!$E$17:$AB$17</c:f>
              <c:numCache>
                <c:formatCode>0.00</c:formatCode>
                <c:ptCount val="24"/>
                <c:pt idx="0">
                  <c:v>100</c:v>
                </c:pt>
                <c:pt idx="1">
                  <c:v>98.22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99.11</c:v>
                </c:pt>
              </c:numCache>
            </c:numRef>
          </c:val>
        </c:ser>
        <c:ser>
          <c:idx val="2"/>
          <c:order val="2"/>
          <c:tx>
            <c:strRef>
              <c:f>'456'!$D$18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'456'!$E$18:$AB$18</c:f>
              <c:numCache>
                <c:formatCode>0.00</c:formatCode>
                <c:ptCount val="24"/>
                <c:pt idx="0">
                  <c:v>100</c:v>
                </c:pt>
                <c:pt idx="1">
                  <c:v>98.22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99.11</c:v>
                </c:pt>
              </c:numCache>
            </c:numRef>
          </c:val>
        </c:ser>
        <c:ser>
          <c:idx val="3"/>
          <c:order val="3"/>
          <c:tx>
            <c:strRef>
              <c:f>'456'!$D$19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'456'!$E$19:$AB$19</c:f>
              <c:numCache>
                <c:formatCode>0.00</c:formatCode>
                <c:ptCount val="24"/>
                <c:pt idx="0">
                  <c:v>100</c:v>
                </c:pt>
                <c:pt idx="1">
                  <c:v>98.222222222222229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99.113082039911291</c:v>
                </c:pt>
              </c:numCache>
            </c:numRef>
          </c:val>
        </c:ser>
        <c:marker val="1"/>
        <c:axId val="83866368"/>
        <c:axId val="83867904"/>
      </c:lineChart>
      <c:catAx>
        <c:axId val="83866368"/>
        <c:scaling>
          <c:orientation val="minMax"/>
        </c:scaling>
        <c:axPos val="b"/>
        <c:numFmt formatCode="General" sourceLinked="1"/>
        <c:tickLblPos val="nextTo"/>
        <c:crossAx val="83867904"/>
        <c:crosses val="autoZero"/>
        <c:auto val="1"/>
        <c:lblAlgn val="ctr"/>
        <c:lblOffset val="100"/>
      </c:catAx>
      <c:valAx>
        <c:axId val="83867904"/>
        <c:scaling>
          <c:orientation val="minMax"/>
        </c:scaling>
        <c:axPos val="l"/>
        <c:majorGridlines/>
        <c:numFmt formatCode="0.00" sourceLinked="1"/>
        <c:tickLblPos val="nextTo"/>
        <c:crossAx val="8386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'456'!$E$34:$R$34</c:f>
              <c:numCache>
                <c:formatCode>General</c:formatCode>
                <c:ptCount val="14"/>
                <c:pt idx="10">
                  <c:v>0.44</c:v>
                </c:pt>
                <c:pt idx="1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'456'!$D$35</c:f>
              <c:strCache>
                <c:ptCount val="1"/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'456'!$D$36</c:f>
              <c:strCache>
                <c:ptCount val="1"/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'456'!$E$36:$R$36</c:f>
              <c:numCache>
                <c:formatCode>General</c:formatCode>
                <c:ptCount val="14"/>
              </c:numCache>
            </c:numRef>
          </c:val>
        </c:ser>
        <c:marker val="1"/>
        <c:axId val="84027264"/>
        <c:axId val="84028800"/>
      </c:lineChart>
      <c:dateAx>
        <c:axId val="84027264"/>
        <c:scaling>
          <c:orientation val="minMax"/>
        </c:scaling>
        <c:axPos val="b"/>
        <c:numFmt formatCode="m&quot;月&quot;d&quot;日&quot;" sourceLinked="1"/>
        <c:tickLblPos val="nextTo"/>
        <c:crossAx val="84028800"/>
        <c:crosses val="autoZero"/>
        <c:auto val="1"/>
        <c:lblOffset val="100"/>
      </c:dateAx>
      <c:valAx>
        <c:axId val="84028800"/>
        <c:scaling>
          <c:orientation val="minMax"/>
        </c:scaling>
        <c:axPos val="l"/>
        <c:majorGridlines/>
        <c:numFmt formatCode="General" sourceLinked="1"/>
        <c:tickLblPos val="nextTo"/>
        <c:crossAx val="8402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5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'474'!$D$17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'474'!$D$18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'474'!$D$19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99129216"/>
        <c:axId val="99130752"/>
      </c:lineChart>
      <c:catAx>
        <c:axId val="99129216"/>
        <c:scaling>
          <c:orientation val="minMax"/>
        </c:scaling>
        <c:axPos val="b"/>
        <c:numFmt formatCode="General" sourceLinked="1"/>
        <c:tickLblPos val="nextTo"/>
        <c:crossAx val="99130752"/>
        <c:crosses val="autoZero"/>
        <c:auto val="1"/>
        <c:lblAlgn val="ctr"/>
        <c:lblOffset val="100"/>
      </c:catAx>
      <c:valAx>
        <c:axId val="99130752"/>
        <c:scaling>
          <c:orientation val="minMax"/>
        </c:scaling>
        <c:axPos val="l"/>
        <c:majorGridlines/>
        <c:numFmt formatCode="0.00" sourceLinked="1"/>
        <c:tickLblPos val="nextTo"/>
        <c:crossAx val="9912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88.78</c:v>
                </c:pt>
                <c:pt idx="3">
                  <c:v>99.1</c:v>
                </c:pt>
                <c:pt idx="4">
                  <c:v>88.24</c:v>
                </c:pt>
                <c:pt idx="5">
                  <c:v>75</c:v>
                </c:pt>
              </c:numCache>
            </c:numRef>
          </c:val>
        </c:ser>
        <c:ser>
          <c:idx val="2"/>
          <c:order val="2"/>
          <c:tx>
            <c:strRef>
              <c:f>'495-1(NS)'!$D$18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89.61</c:v>
                </c:pt>
                <c:pt idx="3">
                  <c:v>99.1</c:v>
                </c:pt>
                <c:pt idx="4">
                  <c:v>89.71</c:v>
                </c:pt>
                <c:pt idx="5">
                  <c:v>81.25</c:v>
                </c:pt>
              </c:numCache>
            </c:numRef>
          </c:val>
        </c:ser>
        <c:ser>
          <c:idx val="3"/>
          <c:order val="3"/>
          <c:tx>
            <c:strRef>
              <c:f>'495-1(NS)'!$D$19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89.605734767025083</c:v>
                </c:pt>
                <c:pt idx="3">
                  <c:v>99.099099099099092</c:v>
                </c:pt>
                <c:pt idx="4">
                  <c:v>89.705882352941174</c:v>
                </c:pt>
                <c:pt idx="5">
                  <c:v>81.25</c:v>
                </c:pt>
              </c:numCache>
            </c:numRef>
          </c:val>
        </c:ser>
        <c:marker val="1"/>
        <c:axId val="59693696"/>
        <c:axId val="59699584"/>
      </c:lineChart>
      <c:catAx>
        <c:axId val="59693696"/>
        <c:scaling>
          <c:orientation val="minMax"/>
        </c:scaling>
        <c:axPos val="b"/>
        <c:numFmt formatCode="General" sourceLinked="1"/>
        <c:tickLblPos val="nextTo"/>
        <c:crossAx val="59699584"/>
        <c:crosses val="autoZero"/>
        <c:auto val="1"/>
        <c:lblAlgn val="ctr"/>
        <c:lblOffset val="100"/>
      </c:catAx>
      <c:valAx>
        <c:axId val="59699584"/>
        <c:scaling>
          <c:orientation val="minMax"/>
        </c:scaling>
        <c:axPos val="l"/>
        <c:majorGridlines/>
        <c:numFmt formatCode="0.00" sourceLinked="1"/>
        <c:tickLblPos val="nextTo"/>
        <c:crossAx val="5969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'495-1(NS)'!$E$34:$R$34</c:f>
              <c:numCache>
                <c:formatCode>General</c:formatCode>
                <c:ptCount val="14"/>
                <c:pt idx="6">
                  <c:v>1.02</c:v>
                </c:pt>
                <c:pt idx="8">
                  <c:v>2.88</c:v>
                </c:pt>
                <c:pt idx="10">
                  <c:v>0.59</c:v>
                </c:pt>
                <c:pt idx="12">
                  <c:v>3.72</c:v>
                </c:pt>
              </c:numCache>
            </c:numRef>
          </c:val>
        </c:ser>
        <c:ser>
          <c:idx val="1"/>
          <c:order val="1"/>
          <c:tx>
            <c:strRef>
              <c:f>'495-1(NS)'!$D$35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'495-1(NS)'!$E$35:$R$35</c:f>
              <c:numCache>
                <c:formatCode>General</c:formatCode>
                <c:ptCount val="14"/>
                <c:pt idx="4">
                  <c:v>0.57999999999999996</c:v>
                </c:pt>
                <c:pt idx="6">
                  <c:v>0.47</c:v>
                </c:pt>
                <c:pt idx="8">
                  <c:v>0.71</c:v>
                </c:pt>
                <c:pt idx="10">
                  <c:v>0.97</c:v>
                </c:pt>
                <c:pt idx="12">
                  <c:v>1.39</c:v>
                </c:pt>
              </c:numCache>
            </c:numRef>
          </c:val>
        </c:ser>
        <c:ser>
          <c:idx val="2"/>
          <c:order val="2"/>
          <c:tx>
            <c:strRef>
              <c:f>'495-1(NS)'!$D$36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'495-1(NS)'!$E$36:$R$36</c:f>
              <c:numCache>
                <c:formatCode>General</c:formatCode>
                <c:ptCount val="14"/>
                <c:pt idx="4">
                  <c:v>0.12</c:v>
                </c:pt>
                <c:pt idx="6">
                  <c:v>0.08</c:v>
                </c:pt>
                <c:pt idx="8">
                  <c:v>0.12</c:v>
                </c:pt>
                <c:pt idx="10">
                  <c:v>0.1</c:v>
                </c:pt>
                <c:pt idx="12">
                  <c:v>1.19</c:v>
                </c:pt>
              </c:numCache>
            </c:numRef>
          </c:val>
        </c:ser>
        <c:marker val="1"/>
        <c:axId val="59946880"/>
        <c:axId val="59706752"/>
      </c:lineChart>
      <c:dateAx>
        <c:axId val="59946880"/>
        <c:scaling>
          <c:orientation val="minMax"/>
        </c:scaling>
        <c:axPos val="b"/>
        <c:numFmt formatCode="m&quot;月&quot;d&quot;日&quot;" sourceLinked="1"/>
        <c:tickLblPos val="nextTo"/>
        <c:crossAx val="59706752"/>
        <c:crosses val="autoZero"/>
        <c:auto val="1"/>
        <c:lblOffset val="100"/>
      </c:dateAx>
      <c:valAx>
        <c:axId val="59706752"/>
        <c:scaling>
          <c:orientation val="minMax"/>
        </c:scaling>
        <c:axPos val="l"/>
        <c:majorGridlines/>
        <c:numFmt formatCode="General" sourceLinked="1"/>
        <c:tickLblPos val="nextTo"/>
        <c:crossAx val="5994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100957568"/>
        <c:axId val="100983936"/>
      </c:lineChart>
      <c:catAx>
        <c:axId val="100957568"/>
        <c:scaling>
          <c:orientation val="minMax"/>
        </c:scaling>
        <c:axPos val="b"/>
        <c:numFmt formatCode="General" sourceLinked="1"/>
        <c:tickLblPos val="nextTo"/>
        <c:crossAx val="100983936"/>
        <c:crosses val="autoZero"/>
        <c:auto val="1"/>
        <c:lblAlgn val="ctr"/>
        <c:lblOffset val="100"/>
      </c:catAx>
      <c:valAx>
        <c:axId val="100983936"/>
        <c:scaling>
          <c:orientation val="minMax"/>
        </c:scaling>
        <c:axPos val="l"/>
        <c:majorGridlines/>
        <c:numFmt formatCode="0.00" sourceLinked="1"/>
        <c:tickLblPos val="nextTo"/>
        <c:crossAx val="10095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'374-4'!$D$17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'374-4'!$E$17:$AB$17</c:f>
              <c:numCache>
                <c:formatCode>0.00</c:formatCode>
                <c:ptCount val="24"/>
                <c:pt idx="0">
                  <c:v>97.85</c:v>
                </c:pt>
                <c:pt idx="1">
                  <c:v>96.93</c:v>
                </c:pt>
                <c:pt idx="2">
                  <c:v>99.4</c:v>
                </c:pt>
                <c:pt idx="3">
                  <c:v>99.15</c:v>
                </c:pt>
                <c:pt idx="4">
                  <c:v>95.52</c:v>
                </c:pt>
                <c:pt idx="5">
                  <c:v>99.18</c:v>
                </c:pt>
              </c:numCache>
            </c:numRef>
          </c:val>
        </c:ser>
        <c:ser>
          <c:idx val="2"/>
          <c:order val="2"/>
          <c:tx>
            <c:strRef>
              <c:f>'374-4'!$D$18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'374-4'!$E$18:$AB$18</c:f>
              <c:numCache>
                <c:formatCode>0.00</c:formatCode>
                <c:ptCount val="24"/>
                <c:pt idx="0">
                  <c:v>97.85</c:v>
                </c:pt>
                <c:pt idx="1">
                  <c:v>97.55</c:v>
                </c:pt>
                <c:pt idx="2">
                  <c:v>99.4</c:v>
                </c:pt>
                <c:pt idx="3">
                  <c:v>99.15</c:v>
                </c:pt>
                <c:pt idx="4">
                  <c:v>95.96</c:v>
                </c:pt>
                <c:pt idx="5">
                  <c:v>99.18</c:v>
                </c:pt>
              </c:numCache>
            </c:numRef>
          </c:val>
        </c:ser>
        <c:ser>
          <c:idx val="3"/>
          <c:order val="3"/>
          <c:tx>
            <c:strRef>
              <c:f>'374-4'!$D$19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'374-4'!$E$19:$AB$19</c:f>
              <c:numCache>
                <c:formatCode>0.00</c:formatCode>
                <c:ptCount val="24"/>
                <c:pt idx="0">
                  <c:v>97.849462365591393</c:v>
                </c:pt>
                <c:pt idx="1">
                  <c:v>97.546012269938657</c:v>
                </c:pt>
                <c:pt idx="2">
                  <c:v>99.395770392749242</c:v>
                </c:pt>
                <c:pt idx="3">
                  <c:v>99.147727272727266</c:v>
                </c:pt>
                <c:pt idx="4">
                  <c:v>95.964125560538122</c:v>
                </c:pt>
                <c:pt idx="5">
                  <c:v>99.180327868852459</c:v>
                </c:pt>
              </c:numCache>
            </c:numRef>
          </c:val>
        </c:ser>
        <c:marker val="1"/>
        <c:axId val="58241792"/>
        <c:axId val="58243328"/>
      </c:lineChart>
      <c:catAx>
        <c:axId val="58241792"/>
        <c:scaling>
          <c:orientation val="minMax"/>
        </c:scaling>
        <c:axPos val="b"/>
        <c:numFmt formatCode="General" sourceLinked="1"/>
        <c:tickLblPos val="nextTo"/>
        <c:crossAx val="58243328"/>
        <c:crosses val="autoZero"/>
        <c:auto val="1"/>
        <c:lblAlgn val="ctr"/>
        <c:lblOffset val="100"/>
      </c:catAx>
      <c:valAx>
        <c:axId val="58243328"/>
        <c:scaling>
          <c:orientation val="minMax"/>
        </c:scaling>
        <c:axPos val="l"/>
        <c:majorGridlines/>
        <c:numFmt formatCode="0.00" sourceLinked="1"/>
        <c:tickLblPos val="nextTo"/>
        <c:crossAx val="5824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'503-1(NS)'!$E$17:$AB$17</c:f>
              <c:numCache>
                <c:formatCode>0.00</c:formatCode>
                <c:ptCount val="24"/>
                <c:pt idx="0">
                  <c:v>99.53</c:v>
                </c:pt>
                <c:pt idx="1">
                  <c:v>99.33</c:v>
                </c:pt>
                <c:pt idx="2">
                  <c:v>99.43</c:v>
                </c:pt>
                <c:pt idx="3">
                  <c:v>98.18</c:v>
                </c:pt>
                <c:pt idx="4">
                  <c:v>100</c:v>
                </c:pt>
                <c:pt idx="5">
                  <c:v>98.05</c:v>
                </c:pt>
              </c:numCache>
            </c:numRef>
          </c:val>
        </c:ser>
        <c:ser>
          <c:idx val="2"/>
          <c:order val="2"/>
          <c:tx>
            <c:strRef>
              <c:f>'503-1(NS)'!$D$18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99.33</c:v>
                </c:pt>
                <c:pt idx="2">
                  <c:v>99.43</c:v>
                </c:pt>
                <c:pt idx="3">
                  <c:v>98.18</c:v>
                </c:pt>
                <c:pt idx="4">
                  <c:v>100</c:v>
                </c:pt>
                <c:pt idx="5">
                  <c:v>99.22</c:v>
                </c:pt>
              </c:numCache>
            </c:numRef>
          </c:val>
        </c:ser>
        <c:ser>
          <c:idx val="3"/>
          <c:order val="3"/>
          <c:tx>
            <c:strRef>
              <c:f>'503-1(NS)'!$D$19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'503-1(NS)'!$E$19:$AB$19</c:f>
              <c:numCache>
                <c:formatCode>0.00</c:formatCode>
                <c:ptCount val="24"/>
                <c:pt idx="0">
                  <c:v>100</c:v>
                </c:pt>
                <c:pt idx="1">
                  <c:v>99.333333333333314</c:v>
                </c:pt>
                <c:pt idx="2">
                  <c:v>99.43342776203967</c:v>
                </c:pt>
                <c:pt idx="3">
                  <c:v>98.181818181818187</c:v>
                </c:pt>
                <c:pt idx="4">
                  <c:v>100</c:v>
                </c:pt>
                <c:pt idx="5">
                  <c:v>99.21875</c:v>
                </c:pt>
              </c:numCache>
            </c:numRef>
          </c:val>
        </c:ser>
        <c:marker val="1"/>
        <c:axId val="116893568"/>
        <c:axId val="116895104"/>
      </c:lineChart>
      <c:catAx>
        <c:axId val="116893568"/>
        <c:scaling>
          <c:orientation val="minMax"/>
        </c:scaling>
        <c:axPos val="b"/>
        <c:numFmt formatCode="General" sourceLinked="1"/>
        <c:tickLblPos val="nextTo"/>
        <c:crossAx val="116895104"/>
        <c:crosses val="autoZero"/>
        <c:auto val="1"/>
        <c:lblAlgn val="ctr"/>
        <c:lblOffset val="100"/>
      </c:catAx>
      <c:valAx>
        <c:axId val="116895104"/>
        <c:scaling>
          <c:orientation val="minMax"/>
        </c:scaling>
        <c:axPos val="l"/>
        <c:majorGridlines/>
        <c:numFmt formatCode="0.00" sourceLinked="1"/>
        <c:tickLblPos val="nextTo"/>
        <c:crossAx val="11689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'503-1(NS)'!$D$34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'503-1(NS)'!$E$34:$R$34</c:f>
              <c:numCache>
                <c:formatCode>General</c:formatCode>
                <c:ptCount val="14"/>
                <c:pt idx="12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'503-1(NS)'!$D$35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'503-1(NS)'!$E$35:$R$35</c:f>
              <c:numCache>
                <c:formatCode>General</c:formatCode>
                <c:ptCount val="14"/>
                <c:pt idx="12">
                  <c:v>0.28000000000000003</c:v>
                </c:pt>
              </c:numCache>
            </c:numRef>
          </c:val>
        </c:ser>
        <c:ser>
          <c:idx val="2"/>
          <c:order val="2"/>
          <c:tx>
            <c:strRef>
              <c:f>'503-1(NS)'!$D$36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'503-1(NS)'!$E$36:$R$36</c:f>
              <c:numCache>
                <c:formatCode>General</c:formatCode>
                <c:ptCount val="14"/>
                <c:pt idx="12">
                  <c:v>7.0000000000000007E-2</c:v>
                </c:pt>
              </c:numCache>
            </c:numRef>
          </c:val>
        </c:ser>
        <c:marker val="1"/>
        <c:axId val="99242752"/>
        <c:axId val="99244288"/>
      </c:lineChart>
      <c:dateAx>
        <c:axId val="99242752"/>
        <c:scaling>
          <c:orientation val="minMax"/>
        </c:scaling>
        <c:axPos val="b"/>
        <c:numFmt formatCode="m&quot;月&quot;d&quot;日&quot;" sourceLinked="1"/>
        <c:tickLblPos val="nextTo"/>
        <c:crossAx val="99244288"/>
        <c:crosses val="autoZero"/>
        <c:auto val="1"/>
        <c:lblOffset val="100"/>
      </c:dateAx>
      <c:valAx>
        <c:axId val="99244288"/>
        <c:scaling>
          <c:orientation val="minMax"/>
        </c:scaling>
        <c:axPos val="l"/>
        <c:majorGridlines/>
        <c:numFmt formatCode="General" sourceLinked="1"/>
        <c:tickLblPos val="nextTo"/>
        <c:crossAx val="9924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114563712"/>
        <c:axId val="114594176"/>
      </c:lineChart>
      <c:catAx>
        <c:axId val="114563712"/>
        <c:scaling>
          <c:orientation val="minMax"/>
        </c:scaling>
        <c:axPos val="b"/>
        <c:numFmt formatCode="General" sourceLinked="1"/>
        <c:tickLblPos val="nextTo"/>
        <c:crossAx val="114594176"/>
        <c:crosses val="autoZero"/>
        <c:auto val="1"/>
        <c:lblAlgn val="ctr"/>
        <c:lblOffset val="100"/>
      </c:catAx>
      <c:valAx>
        <c:axId val="114594176"/>
        <c:scaling>
          <c:orientation val="minMax"/>
        </c:scaling>
        <c:axPos val="l"/>
        <c:majorGridlines/>
        <c:numFmt formatCode="0.00" sourceLinked="1"/>
        <c:tickLblPos val="nextTo"/>
        <c:crossAx val="11456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117232768"/>
        <c:axId val="117234304"/>
      </c:lineChart>
      <c:catAx>
        <c:axId val="117232768"/>
        <c:scaling>
          <c:orientation val="minMax"/>
        </c:scaling>
        <c:axPos val="b"/>
        <c:numFmt formatCode="General" sourceLinked="1"/>
        <c:tickLblPos val="nextTo"/>
        <c:crossAx val="117234304"/>
        <c:crosses val="autoZero"/>
        <c:auto val="1"/>
        <c:lblAlgn val="ctr"/>
        <c:lblOffset val="100"/>
      </c:catAx>
      <c:valAx>
        <c:axId val="117234304"/>
        <c:scaling>
          <c:orientation val="minMax"/>
        </c:scaling>
        <c:axPos val="l"/>
        <c:majorGridlines/>
        <c:numFmt formatCode="0.00" sourceLinked="1"/>
        <c:tickLblPos val="nextTo"/>
        <c:crossAx val="11723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'529'!$E$17:$AB$17</c:f>
              <c:numCache>
                <c:formatCode>0.00</c:formatCode>
                <c:ptCount val="24"/>
                <c:pt idx="0">
                  <c:v>99.1</c:v>
                </c:pt>
                <c:pt idx="1">
                  <c:v>99.32</c:v>
                </c:pt>
                <c:pt idx="2">
                  <c:v>99.83</c:v>
                </c:pt>
                <c:pt idx="3">
                  <c:v>99.81</c:v>
                </c:pt>
                <c:pt idx="4">
                  <c:v>99.86</c:v>
                </c:pt>
                <c:pt idx="5">
                  <c:v>99.81</c:v>
                </c:pt>
              </c:numCache>
            </c:numRef>
          </c:val>
        </c:ser>
        <c:ser>
          <c:idx val="2"/>
          <c:order val="2"/>
          <c:tx>
            <c:strRef>
              <c:f>'529'!$D$18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'529'!$E$18:$AB$18</c:f>
              <c:numCache>
                <c:formatCode>0.00</c:formatCode>
                <c:ptCount val="24"/>
                <c:pt idx="0">
                  <c:v>99.1</c:v>
                </c:pt>
                <c:pt idx="1">
                  <c:v>99.32</c:v>
                </c:pt>
                <c:pt idx="2">
                  <c:v>99.83</c:v>
                </c:pt>
                <c:pt idx="3">
                  <c:v>99.81</c:v>
                </c:pt>
                <c:pt idx="4">
                  <c:v>99.86</c:v>
                </c:pt>
                <c:pt idx="5">
                  <c:v>99.81</c:v>
                </c:pt>
              </c:numCache>
            </c:numRef>
          </c:val>
        </c:ser>
        <c:ser>
          <c:idx val="3"/>
          <c:order val="3"/>
          <c:tx>
            <c:strRef>
              <c:f>'529'!$D$19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'529'!$E$19:$AB$19</c:f>
              <c:numCache>
                <c:formatCode>0.00</c:formatCode>
                <c:ptCount val="24"/>
                <c:pt idx="0">
                  <c:v>99.095022624434392</c:v>
                </c:pt>
                <c:pt idx="1">
                  <c:v>99.321266968325787</c:v>
                </c:pt>
                <c:pt idx="2">
                  <c:v>99.832775919732455</c:v>
                </c:pt>
                <c:pt idx="3">
                  <c:v>99.807692307692307</c:v>
                </c:pt>
                <c:pt idx="4">
                  <c:v>99.862637362637358</c:v>
                </c:pt>
                <c:pt idx="5">
                  <c:v>99.807692307692307</c:v>
                </c:pt>
              </c:numCache>
            </c:numRef>
          </c:val>
        </c:ser>
        <c:marker val="1"/>
        <c:axId val="127635456"/>
        <c:axId val="127636992"/>
      </c:lineChart>
      <c:catAx>
        <c:axId val="127635456"/>
        <c:scaling>
          <c:orientation val="minMax"/>
        </c:scaling>
        <c:axPos val="b"/>
        <c:numFmt formatCode="General" sourceLinked="1"/>
        <c:tickLblPos val="nextTo"/>
        <c:crossAx val="127636992"/>
        <c:crosses val="autoZero"/>
        <c:auto val="1"/>
        <c:lblAlgn val="ctr"/>
        <c:lblOffset val="100"/>
      </c:catAx>
      <c:valAx>
        <c:axId val="127636992"/>
        <c:scaling>
          <c:orientation val="minMax"/>
        </c:scaling>
        <c:axPos val="l"/>
        <c:majorGridlines/>
        <c:numFmt formatCode="0.00" sourceLinked="1"/>
        <c:tickLblPos val="nextTo"/>
        <c:crossAx val="12763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'529'!$D$34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'529'!$E$34:$R$34</c:f>
              <c:numCache>
                <c:formatCode>General</c:formatCode>
                <c:ptCount val="14"/>
                <c:pt idx="12">
                  <c:v>0.24</c:v>
                </c:pt>
              </c:numCache>
            </c:numRef>
          </c:val>
        </c:ser>
        <c:ser>
          <c:idx val="1"/>
          <c:order val="1"/>
          <c:tx>
            <c:strRef>
              <c:f>'529'!$D$35</c:f>
              <c:strCache>
                <c:ptCount val="1"/>
                <c:pt idx="0">
                  <c:v>PS01</c:v>
                </c:pt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'529'!$E$35:$R$35</c:f>
              <c:numCache>
                <c:formatCode>General</c:formatCode>
                <c:ptCount val="14"/>
                <c:pt idx="12">
                  <c:v>0.09</c:v>
                </c:pt>
              </c:numCache>
            </c:numRef>
          </c:val>
        </c:ser>
        <c:ser>
          <c:idx val="2"/>
          <c:order val="2"/>
          <c:tx>
            <c:strRef>
              <c:f>'529'!$D$36</c:f>
              <c:strCache>
                <c:ptCount val="1"/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'529'!$E$36:$R$36</c:f>
              <c:numCache>
                <c:formatCode>General</c:formatCode>
                <c:ptCount val="14"/>
              </c:numCache>
            </c:numRef>
          </c:val>
        </c:ser>
        <c:marker val="1"/>
        <c:axId val="128071552"/>
        <c:axId val="128073088"/>
      </c:lineChart>
      <c:dateAx>
        <c:axId val="128071552"/>
        <c:scaling>
          <c:orientation val="minMax"/>
        </c:scaling>
        <c:axPos val="b"/>
        <c:numFmt formatCode="m&quot;月&quot;d&quot;日&quot;" sourceLinked="1"/>
        <c:tickLblPos val="nextTo"/>
        <c:crossAx val="128073088"/>
        <c:crosses val="autoZero"/>
        <c:auto val="1"/>
        <c:lblOffset val="100"/>
      </c:dateAx>
      <c:valAx>
        <c:axId val="128073088"/>
        <c:scaling>
          <c:orientation val="minMax"/>
        </c:scaling>
        <c:axPos val="l"/>
        <c:majorGridlines/>
        <c:numFmt formatCode="General" sourceLinked="1"/>
        <c:tickLblPos val="nextTo"/>
        <c:crossAx val="12807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'530'!$E$17:$AB$17</c:f>
              <c:numCache>
                <c:formatCode>0.00</c:formatCode>
                <c:ptCount val="24"/>
                <c:pt idx="0">
                  <c:v>46.88</c:v>
                </c:pt>
                <c:pt idx="1">
                  <c:v>21.74</c:v>
                </c:pt>
                <c:pt idx="2">
                  <c:v>96.77</c:v>
                </c:pt>
                <c:pt idx="3">
                  <c:v>93.44</c:v>
                </c:pt>
                <c:pt idx="4">
                  <c:v>93.51</c:v>
                </c:pt>
                <c:pt idx="5">
                  <c:v>79.55</c:v>
                </c:pt>
              </c:numCache>
            </c:numRef>
          </c:val>
        </c:ser>
        <c:ser>
          <c:idx val="2"/>
          <c:order val="2"/>
          <c:tx>
            <c:strRef>
              <c:f>'530'!$D$18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'530'!$E$18:$AB$18</c:f>
              <c:numCache>
                <c:formatCode>0.00</c:formatCode>
                <c:ptCount val="24"/>
                <c:pt idx="0">
                  <c:v>62.5</c:v>
                </c:pt>
                <c:pt idx="1">
                  <c:v>39.130000000000003</c:v>
                </c:pt>
                <c:pt idx="2">
                  <c:v>96.77</c:v>
                </c:pt>
                <c:pt idx="3">
                  <c:v>96.72</c:v>
                </c:pt>
                <c:pt idx="4">
                  <c:v>94.81</c:v>
                </c:pt>
                <c:pt idx="5">
                  <c:v>79.55</c:v>
                </c:pt>
              </c:numCache>
            </c:numRef>
          </c:val>
        </c:ser>
        <c:ser>
          <c:idx val="3"/>
          <c:order val="3"/>
          <c:tx>
            <c:strRef>
              <c:f>'530'!$D$19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'530'!$E$19:$AB$19</c:f>
              <c:numCache>
                <c:formatCode>0.00</c:formatCode>
                <c:ptCount val="24"/>
                <c:pt idx="0">
                  <c:v>62.5</c:v>
                </c:pt>
                <c:pt idx="1">
                  <c:v>39.130434782608695</c:v>
                </c:pt>
                <c:pt idx="2">
                  <c:v>96.774193548387103</c:v>
                </c:pt>
                <c:pt idx="3">
                  <c:v>96.721311475409834</c:v>
                </c:pt>
                <c:pt idx="4">
                  <c:v>94.805194805194802</c:v>
                </c:pt>
                <c:pt idx="5">
                  <c:v>79.545454545454547</c:v>
                </c:pt>
              </c:numCache>
            </c:numRef>
          </c:val>
        </c:ser>
        <c:marker val="1"/>
        <c:axId val="129035648"/>
        <c:axId val="129045632"/>
      </c:lineChart>
      <c:catAx>
        <c:axId val="129035648"/>
        <c:scaling>
          <c:orientation val="minMax"/>
        </c:scaling>
        <c:axPos val="b"/>
        <c:numFmt formatCode="General" sourceLinked="1"/>
        <c:tickLblPos val="nextTo"/>
        <c:crossAx val="129045632"/>
        <c:crosses val="autoZero"/>
        <c:auto val="1"/>
        <c:lblAlgn val="ctr"/>
        <c:lblOffset val="100"/>
      </c:catAx>
      <c:valAx>
        <c:axId val="129045632"/>
        <c:scaling>
          <c:orientation val="minMax"/>
        </c:scaling>
        <c:axPos val="l"/>
        <c:majorGridlines/>
        <c:numFmt formatCode="0.00" sourceLinked="1"/>
        <c:tickLblPos val="nextTo"/>
        <c:crossAx val="12903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'530'!$D$34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'530'!$E$33:$R$33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'530'!$E$34:$R$34</c:f>
              <c:numCache>
                <c:formatCode>General</c:formatCode>
                <c:ptCount val="14"/>
                <c:pt idx="10">
                  <c:v>10.98</c:v>
                </c:pt>
                <c:pt idx="12">
                  <c:v>9.36</c:v>
                </c:pt>
              </c:numCache>
            </c:numRef>
          </c:val>
        </c:ser>
        <c:ser>
          <c:idx val="1"/>
          <c:order val="1"/>
          <c:tx>
            <c:strRef>
              <c:f>'530'!$D$35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'530'!$E$33:$R$33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'530'!$E$35:$R$35</c:f>
              <c:numCache>
                <c:formatCode>General</c:formatCode>
                <c:ptCount val="14"/>
                <c:pt idx="10">
                  <c:v>7.88</c:v>
                </c:pt>
                <c:pt idx="12">
                  <c:v>4.68</c:v>
                </c:pt>
              </c:numCache>
            </c:numRef>
          </c:val>
        </c:ser>
        <c:ser>
          <c:idx val="2"/>
          <c:order val="2"/>
          <c:tx>
            <c:strRef>
              <c:f>'530'!$D$36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'530'!$E$33:$R$33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'530'!$E$36:$R$36</c:f>
              <c:numCache>
                <c:formatCode>General</c:formatCode>
                <c:ptCount val="14"/>
                <c:pt idx="10">
                  <c:v>0.4</c:v>
                </c:pt>
                <c:pt idx="12">
                  <c:v>1.67</c:v>
                </c:pt>
              </c:numCache>
            </c:numRef>
          </c:val>
        </c:ser>
        <c:marker val="1"/>
        <c:axId val="129342080"/>
        <c:axId val="129288064"/>
      </c:lineChart>
      <c:dateAx>
        <c:axId val="129342080"/>
        <c:scaling>
          <c:orientation val="minMax"/>
        </c:scaling>
        <c:axPos val="b"/>
        <c:numFmt formatCode="m&quot;月&quot;d&quot;日&quot;" sourceLinked="1"/>
        <c:tickLblPos val="nextTo"/>
        <c:crossAx val="129288064"/>
        <c:crosses val="autoZero"/>
        <c:auto val="1"/>
        <c:lblOffset val="100"/>
      </c:dateAx>
      <c:valAx>
        <c:axId val="129288064"/>
        <c:scaling>
          <c:orientation val="minMax"/>
        </c:scaling>
        <c:axPos val="l"/>
        <c:majorGridlines/>
        <c:numFmt formatCode="General" sourceLinked="1"/>
        <c:tickLblPos val="nextTo"/>
        <c:crossAx val="12934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'538'!$E$17:$AB$17</c:f>
              <c:numCache>
                <c:formatCode>0.00</c:formatCode>
                <c:ptCount val="24"/>
                <c:pt idx="0">
                  <c:v>0</c:v>
                </c:pt>
                <c:pt idx="1">
                  <c:v>97.51</c:v>
                </c:pt>
                <c:pt idx="2">
                  <c:v>95.42</c:v>
                </c:pt>
                <c:pt idx="3">
                  <c:v>98.62</c:v>
                </c:pt>
                <c:pt idx="4">
                  <c:v>98.82</c:v>
                </c:pt>
                <c:pt idx="5">
                  <c:v>94.18</c:v>
                </c:pt>
              </c:numCache>
            </c:numRef>
          </c:val>
        </c:ser>
        <c:ser>
          <c:idx val="2"/>
          <c:order val="2"/>
          <c:tx>
            <c:strRef>
              <c:f>'538'!$D$18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'538'!$E$18:$AB$18</c:f>
              <c:numCache>
                <c:formatCode>0.00</c:formatCode>
                <c:ptCount val="24"/>
                <c:pt idx="0">
                  <c:v>0</c:v>
                </c:pt>
                <c:pt idx="1">
                  <c:v>97.77</c:v>
                </c:pt>
                <c:pt idx="2">
                  <c:v>95.42</c:v>
                </c:pt>
                <c:pt idx="3">
                  <c:v>98.85</c:v>
                </c:pt>
                <c:pt idx="4">
                  <c:v>98.82</c:v>
                </c:pt>
                <c:pt idx="5">
                  <c:v>94.18</c:v>
                </c:pt>
              </c:numCache>
            </c:numRef>
          </c:val>
        </c:ser>
        <c:ser>
          <c:idx val="3"/>
          <c:order val="3"/>
          <c:tx>
            <c:strRef>
              <c:f>'538'!$D$19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'538'!$E$19:$AB$19</c:f>
              <c:numCache>
                <c:formatCode>0.00</c:formatCode>
                <c:ptCount val="24"/>
                <c:pt idx="0">
                  <c:v>0</c:v>
                </c:pt>
                <c:pt idx="1">
                  <c:v>97.774959040219898</c:v>
                </c:pt>
                <c:pt idx="2">
                  <c:v>95.419847328244288</c:v>
                </c:pt>
                <c:pt idx="3">
                  <c:v>98.853211009174316</c:v>
                </c:pt>
                <c:pt idx="4">
                  <c:v>98.823529411764696</c:v>
                </c:pt>
                <c:pt idx="5">
                  <c:v>94.175389004037626</c:v>
                </c:pt>
              </c:numCache>
            </c:numRef>
          </c:val>
        </c:ser>
        <c:marker val="1"/>
        <c:axId val="130058112"/>
        <c:axId val="130059648"/>
      </c:lineChart>
      <c:catAx>
        <c:axId val="130058112"/>
        <c:scaling>
          <c:orientation val="minMax"/>
        </c:scaling>
        <c:axPos val="b"/>
        <c:numFmt formatCode="General" sourceLinked="1"/>
        <c:tickLblPos val="nextTo"/>
        <c:crossAx val="130059648"/>
        <c:crosses val="autoZero"/>
        <c:auto val="1"/>
        <c:lblAlgn val="ctr"/>
        <c:lblOffset val="100"/>
      </c:catAx>
      <c:valAx>
        <c:axId val="130059648"/>
        <c:scaling>
          <c:orientation val="minMax"/>
        </c:scaling>
        <c:axPos val="l"/>
        <c:majorGridlines/>
        <c:numFmt formatCode="0.00" sourceLinked="1"/>
        <c:tickLblPos val="nextTo"/>
        <c:crossAx val="13005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'538'!$D$34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'538'!$E$34:$R$34</c:f>
              <c:numCache>
                <c:formatCode>General</c:formatCode>
                <c:ptCount val="14"/>
                <c:pt idx="10">
                  <c:v>1.58</c:v>
                </c:pt>
                <c:pt idx="12">
                  <c:v>3.06</c:v>
                </c:pt>
              </c:numCache>
            </c:numRef>
          </c:val>
        </c:ser>
        <c:ser>
          <c:idx val="1"/>
          <c:order val="1"/>
          <c:tx>
            <c:strRef>
              <c:f>'538'!$D$35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'538'!$E$35:$R$35</c:f>
              <c:numCache>
                <c:formatCode>General</c:formatCode>
                <c:ptCount val="14"/>
                <c:pt idx="8">
                  <c:v>50</c:v>
                </c:pt>
                <c:pt idx="10">
                  <c:v>0.45</c:v>
                </c:pt>
                <c:pt idx="12">
                  <c:v>0.62</c:v>
                </c:pt>
              </c:numCache>
            </c:numRef>
          </c:val>
        </c:ser>
        <c:ser>
          <c:idx val="2"/>
          <c:order val="2"/>
          <c:tx>
            <c:strRef>
              <c:f>'538'!$D$36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'538'!$E$36:$R$36</c:f>
              <c:numCache>
                <c:formatCode>General</c:formatCode>
                <c:ptCount val="14"/>
                <c:pt idx="10">
                  <c:v>0.06</c:v>
                </c:pt>
                <c:pt idx="12">
                  <c:v>0.17</c:v>
                </c:pt>
              </c:numCache>
            </c:numRef>
          </c:val>
        </c:ser>
        <c:marker val="1"/>
        <c:axId val="56299520"/>
        <c:axId val="56301440"/>
      </c:lineChart>
      <c:dateAx>
        <c:axId val="56299520"/>
        <c:scaling>
          <c:orientation val="minMax"/>
        </c:scaling>
        <c:axPos val="b"/>
        <c:numFmt formatCode="m&quot;月&quot;d&quot;日&quot;" sourceLinked="1"/>
        <c:tickLblPos val="nextTo"/>
        <c:crossAx val="56301440"/>
        <c:crosses val="autoZero"/>
        <c:auto val="1"/>
        <c:lblOffset val="100"/>
      </c:dateAx>
      <c:valAx>
        <c:axId val="56301440"/>
        <c:scaling>
          <c:orientation val="minMax"/>
        </c:scaling>
        <c:axPos val="l"/>
        <c:majorGridlines/>
        <c:numFmt formatCode="General" sourceLinked="1"/>
        <c:tickLblPos val="nextTo"/>
        <c:crossAx val="5629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'374-4'!$D$34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'374-4'!$E$34:$R$34</c:f>
              <c:numCache>
                <c:formatCode>General</c:formatCode>
                <c:ptCount val="14"/>
                <c:pt idx="0">
                  <c:v>0.25</c:v>
                </c:pt>
                <c:pt idx="12">
                  <c:v>0.56000000000000005</c:v>
                </c:pt>
              </c:numCache>
            </c:numRef>
          </c:val>
        </c:ser>
        <c:ser>
          <c:idx val="1"/>
          <c:order val="1"/>
          <c:tx>
            <c:strRef>
              <c:f>'374-4'!$D$35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'374-4'!$E$35:$R$35</c:f>
              <c:numCache>
                <c:formatCode>General</c:formatCode>
                <c:ptCount val="14"/>
                <c:pt idx="12">
                  <c:v>0.42</c:v>
                </c:pt>
              </c:numCache>
            </c:numRef>
          </c:val>
        </c:ser>
        <c:ser>
          <c:idx val="2"/>
          <c:order val="2"/>
          <c:tx>
            <c:strRef>
              <c:f>'374-4'!$D$36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'374-4'!$E$36:$R$36</c:f>
              <c:numCache>
                <c:formatCode>General</c:formatCode>
                <c:ptCount val="14"/>
                <c:pt idx="0">
                  <c:v>0.75</c:v>
                </c:pt>
                <c:pt idx="4">
                  <c:v>5.26</c:v>
                </c:pt>
                <c:pt idx="12">
                  <c:v>0.21</c:v>
                </c:pt>
              </c:numCache>
            </c:numRef>
          </c:val>
        </c:ser>
        <c:marker val="1"/>
        <c:axId val="58652928"/>
        <c:axId val="59052032"/>
      </c:lineChart>
      <c:dateAx>
        <c:axId val="58652928"/>
        <c:scaling>
          <c:orientation val="minMax"/>
        </c:scaling>
        <c:axPos val="b"/>
        <c:numFmt formatCode="m&quot;月&quot;d&quot;日&quot;" sourceLinked="1"/>
        <c:tickLblPos val="nextTo"/>
        <c:crossAx val="59052032"/>
        <c:crosses val="autoZero"/>
        <c:auto val="1"/>
        <c:lblOffset val="100"/>
      </c:dateAx>
      <c:valAx>
        <c:axId val="59052032"/>
        <c:scaling>
          <c:orientation val="minMax"/>
        </c:scaling>
        <c:axPos val="l"/>
        <c:majorGridlines/>
        <c:numFmt formatCode="General" sourceLinked="1"/>
        <c:tickLblPos val="nextTo"/>
        <c:crossAx val="5865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95.69</c:v>
                </c:pt>
                <c:pt idx="3">
                  <c:v>95.19</c:v>
                </c:pt>
                <c:pt idx="4">
                  <c:v>93.64</c:v>
                </c:pt>
                <c:pt idx="5">
                  <c:v>98.04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97.41</c:v>
                </c:pt>
                <c:pt idx="3">
                  <c:v>97.12</c:v>
                </c:pt>
                <c:pt idx="4">
                  <c:v>99.09</c:v>
                </c:pt>
                <c:pt idx="5">
                  <c:v>98.04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97.413793103448285</c:v>
                </c:pt>
                <c:pt idx="3">
                  <c:v>97.115384615384613</c:v>
                </c:pt>
                <c:pt idx="4">
                  <c:v>99.090909090909093</c:v>
                </c:pt>
                <c:pt idx="5">
                  <c:v>98.039215686274517</c:v>
                </c:pt>
              </c:numCache>
            </c:numRef>
          </c:val>
        </c:ser>
        <c:marker val="1"/>
        <c:axId val="100446592"/>
        <c:axId val="100448128"/>
      </c:lineChart>
      <c:catAx>
        <c:axId val="100446592"/>
        <c:scaling>
          <c:orientation val="minMax"/>
        </c:scaling>
        <c:axPos val="b"/>
        <c:numFmt formatCode="General" sourceLinked="1"/>
        <c:tickLblPos val="nextTo"/>
        <c:crossAx val="100448128"/>
        <c:crosses val="autoZero"/>
        <c:auto val="1"/>
        <c:lblAlgn val="ctr"/>
        <c:lblOffset val="100"/>
      </c:catAx>
      <c:valAx>
        <c:axId val="100448128"/>
        <c:scaling>
          <c:orientation val="minMax"/>
        </c:scaling>
        <c:axPos val="l"/>
        <c:majorGridlines/>
        <c:numFmt formatCode="0.00" sourceLinked="1"/>
        <c:tickLblPos val="nextTo"/>
        <c:crossAx val="10044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'553'!$E$34:$R$34</c:f>
              <c:numCache>
                <c:formatCode>General</c:formatCode>
                <c:ptCount val="14"/>
                <c:pt idx="0">
                  <c:v>4.34</c:v>
                </c:pt>
                <c:pt idx="12">
                  <c:v>1.0900000000000001</c:v>
                </c:pt>
              </c:numCache>
            </c:numRef>
          </c:val>
        </c:ser>
        <c:ser>
          <c:idx val="1"/>
          <c:order val="1"/>
          <c:tx>
            <c:strRef>
              <c:f>'553'!$D$35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'553'!$E$35:$R$35</c:f>
              <c:numCache>
                <c:formatCode>General</c:formatCode>
                <c:ptCount val="14"/>
                <c:pt idx="10">
                  <c:v>0.76</c:v>
                </c:pt>
                <c:pt idx="12">
                  <c:v>0.87</c:v>
                </c:pt>
              </c:numCache>
            </c:numRef>
          </c:val>
        </c:ser>
        <c:ser>
          <c:idx val="2"/>
          <c:order val="2"/>
          <c:tx>
            <c:strRef>
              <c:f>'553'!$D$36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'553'!$E$36:$R$36</c:f>
              <c:numCache>
                <c:formatCode>General</c:formatCode>
                <c:ptCount val="14"/>
                <c:pt idx="12">
                  <c:v>0.65</c:v>
                </c:pt>
              </c:numCache>
            </c:numRef>
          </c:val>
        </c:ser>
        <c:marker val="1"/>
        <c:axId val="100598912"/>
        <c:axId val="100610816"/>
      </c:lineChart>
      <c:dateAx>
        <c:axId val="100598912"/>
        <c:scaling>
          <c:orientation val="minMax"/>
        </c:scaling>
        <c:axPos val="b"/>
        <c:numFmt formatCode="m&quot;月&quot;d&quot;日&quot;" sourceLinked="1"/>
        <c:tickLblPos val="nextTo"/>
        <c:crossAx val="100610816"/>
        <c:crosses val="autoZero"/>
        <c:auto val="1"/>
        <c:lblOffset val="100"/>
      </c:dateAx>
      <c:valAx>
        <c:axId val="100610816"/>
        <c:scaling>
          <c:orientation val="minMax"/>
        </c:scaling>
        <c:axPos val="l"/>
        <c:majorGridlines/>
        <c:numFmt formatCode="General" sourceLinked="1"/>
        <c:tickLblPos val="nextTo"/>
        <c:crossAx val="10059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94.39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94.39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130792832"/>
        <c:axId val="130958464"/>
      </c:lineChart>
      <c:catAx>
        <c:axId val="130792832"/>
        <c:scaling>
          <c:orientation val="minMax"/>
        </c:scaling>
        <c:axPos val="b"/>
        <c:numFmt formatCode="General" sourceLinked="1"/>
        <c:tickLblPos val="nextTo"/>
        <c:crossAx val="130958464"/>
        <c:crosses val="autoZero"/>
        <c:auto val="1"/>
        <c:lblAlgn val="ctr"/>
        <c:lblOffset val="100"/>
      </c:catAx>
      <c:valAx>
        <c:axId val="130958464"/>
        <c:scaling>
          <c:orientation val="minMax"/>
        </c:scaling>
        <c:axPos val="l"/>
        <c:majorGridlines/>
        <c:numFmt formatCode="0.00" sourceLinked="1"/>
        <c:tickLblPos val="nextTo"/>
        <c:crossAx val="13079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'601'!$D$34</c:f>
              <c:strCache>
                <c:ptCount val="1"/>
                <c:pt idx="0">
                  <c:v>RNR02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'601'!$E$34:$R$34</c:f>
              <c:numCache>
                <c:formatCode>General</c:formatCode>
                <c:ptCount val="14"/>
                <c:pt idx="8">
                  <c:v>0.05</c:v>
                </c:pt>
                <c:pt idx="12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'601'!$D$35</c:f>
              <c:strCache>
                <c:ptCount val="1"/>
                <c:pt idx="0">
                  <c:v>OFD02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'601'!$E$35:$R$35</c:f>
              <c:numCache>
                <c:formatCode>General</c:formatCode>
                <c:ptCount val="14"/>
                <c:pt idx="12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'601'!$D$36</c:f>
              <c:strCache>
                <c:ptCount val="1"/>
                <c:pt idx="0">
                  <c:v>GNR03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'601'!$E$36:$R$36</c:f>
              <c:numCache>
                <c:formatCode>General</c:formatCode>
                <c:ptCount val="14"/>
                <c:pt idx="8">
                  <c:v>0.05</c:v>
                </c:pt>
                <c:pt idx="10">
                  <c:v>0.04</c:v>
                </c:pt>
                <c:pt idx="12">
                  <c:v>0.19</c:v>
                </c:pt>
              </c:numCache>
            </c:numRef>
          </c:val>
        </c:ser>
        <c:marker val="1"/>
        <c:axId val="131167360"/>
        <c:axId val="131168896"/>
      </c:lineChart>
      <c:dateAx>
        <c:axId val="131167360"/>
        <c:scaling>
          <c:orientation val="minMax"/>
        </c:scaling>
        <c:axPos val="b"/>
        <c:numFmt formatCode="m&quot;月&quot;d&quot;日&quot;" sourceLinked="1"/>
        <c:tickLblPos val="nextTo"/>
        <c:crossAx val="131168896"/>
        <c:crosses val="autoZero"/>
        <c:auto val="1"/>
        <c:lblOffset val="100"/>
      </c:dateAx>
      <c:valAx>
        <c:axId val="131168896"/>
        <c:scaling>
          <c:orientation val="minMax"/>
        </c:scaling>
        <c:axPos val="l"/>
        <c:majorGridlines/>
        <c:numFmt formatCode="General" sourceLinked="1"/>
        <c:tickLblPos val="nextTo"/>
        <c:crossAx val="13116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51.36</c:v>
                </c:pt>
                <c:pt idx="1">
                  <c:v>0</c:v>
                </c:pt>
                <c:pt idx="2">
                  <c:v>96.94</c:v>
                </c:pt>
                <c:pt idx="3">
                  <c:v>98.18</c:v>
                </c:pt>
                <c:pt idx="4">
                  <c:v>99.7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51.36</c:v>
                </c:pt>
                <c:pt idx="1">
                  <c:v>0</c:v>
                </c:pt>
                <c:pt idx="2">
                  <c:v>96.94</c:v>
                </c:pt>
                <c:pt idx="3">
                  <c:v>98.18</c:v>
                </c:pt>
                <c:pt idx="4">
                  <c:v>99.7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51.357714138286902</c:v>
                </c:pt>
                <c:pt idx="1">
                  <c:v>0</c:v>
                </c:pt>
                <c:pt idx="2">
                  <c:v>96.939792663476894</c:v>
                </c:pt>
                <c:pt idx="3">
                  <c:v>98.181818181818187</c:v>
                </c:pt>
                <c:pt idx="4">
                  <c:v>99.701492537313428</c:v>
                </c:pt>
                <c:pt idx="5">
                  <c:v>0</c:v>
                </c:pt>
              </c:numCache>
            </c:numRef>
          </c:val>
        </c:ser>
        <c:marker val="1"/>
        <c:axId val="66593152"/>
        <c:axId val="66594688"/>
      </c:lineChart>
      <c:catAx>
        <c:axId val="66593152"/>
        <c:scaling>
          <c:orientation val="minMax"/>
        </c:scaling>
        <c:axPos val="b"/>
        <c:numFmt formatCode="General" sourceLinked="1"/>
        <c:tickLblPos val="nextTo"/>
        <c:crossAx val="66594688"/>
        <c:crosses val="autoZero"/>
        <c:auto val="1"/>
        <c:lblAlgn val="ctr"/>
        <c:lblOffset val="100"/>
      </c:catAx>
      <c:valAx>
        <c:axId val="66594688"/>
        <c:scaling>
          <c:orientation val="minMax"/>
        </c:scaling>
        <c:axPos val="l"/>
        <c:majorGridlines/>
        <c:numFmt formatCode="0.00" sourceLinked="1"/>
        <c:tickLblPos val="nextTo"/>
        <c:crossAx val="6659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6">
                  <c:v>0.39</c:v>
                </c:pt>
                <c:pt idx="8">
                  <c:v>2.5</c:v>
                </c:pt>
                <c:pt idx="10">
                  <c:v>0.95</c:v>
                </c:pt>
                <c:pt idx="12">
                  <c:v>30.58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  <c:pt idx="0">
                  <c:v>12.68</c:v>
                </c:pt>
                <c:pt idx="4">
                  <c:v>0.14000000000000001</c:v>
                </c:pt>
                <c:pt idx="6">
                  <c:v>0.01</c:v>
                </c:pt>
                <c:pt idx="8">
                  <c:v>0.02</c:v>
                </c:pt>
                <c:pt idx="12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  <c:pt idx="0">
                  <c:v>3.84</c:v>
                </c:pt>
                <c:pt idx="4">
                  <c:v>0.2</c:v>
                </c:pt>
                <c:pt idx="6">
                  <c:v>0.27</c:v>
                </c:pt>
                <c:pt idx="8">
                  <c:v>0.17</c:v>
                </c:pt>
                <c:pt idx="10">
                  <c:v>0.25</c:v>
                </c:pt>
                <c:pt idx="12">
                  <c:v>0.35</c:v>
                </c:pt>
              </c:numCache>
            </c:numRef>
          </c:val>
        </c:ser>
        <c:marker val="1"/>
        <c:axId val="66754432"/>
        <c:axId val="66755968"/>
      </c:lineChart>
      <c:dateAx>
        <c:axId val="66754432"/>
        <c:scaling>
          <c:orientation val="minMax"/>
        </c:scaling>
        <c:axPos val="b"/>
        <c:numFmt formatCode="m&quot;月&quot;d&quot;日&quot;" sourceLinked="1"/>
        <c:tickLblPos val="nextTo"/>
        <c:crossAx val="66755968"/>
        <c:crosses val="autoZero"/>
        <c:auto val="1"/>
        <c:lblOffset val="100"/>
      </c:dateAx>
      <c:valAx>
        <c:axId val="66755968"/>
        <c:scaling>
          <c:orientation val="minMax"/>
        </c:scaling>
        <c:axPos val="l"/>
        <c:majorGridlines/>
        <c:numFmt formatCode="General" sourceLinked="1"/>
        <c:tickLblPos val="nextTo"/>
        <c:crossAx val="6675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70602752"/>
        <c:axId val="70604288"/>
      </c:lineChart>
      <c:catAx>
        <c:axId val="70602752"/>
        <c:scaling>
          <c:orientation val="minMax"/>
        </c:scaling>
        <c:axPos val="b"/>
        <c:numFmt formatCode="General" sourceLinked="1"/>
        <c:tickLblPos val="nextTo"/>
        <c:crossAx val="70604288"/>
        <c:crosses val="autoZero"/>
        <c:auto val="1"/>
        <c:lblAlgn val="ctr"/>
        <c:lblOffset val="100"/>
      </c:catAx>
      <c:valAx>
        <c:axId val="70604288"/>
        <c:scaling>
          <c:orientation val="minMax"/>
        </c:scaling>
        <c:axPos val="l"/>
        <c:majorGridlines/>
        <c:numFmt formatCode="0.00" sourceLinked="1"/>
        <c:tickLblPos val="nextTo"/>
        <c:crossAx val="7060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'429'!$E$17:$AB$17</c:f>
              <c:numCache>
                <c:formatCode>0.00</c:formatCode>
                <c:ptCount val="24"/>
                <c:pt idx="0">
                  <c:v>85.3</c:v>
                </c:pt>
                <c:pt idx="1">
                  <c:v>71.87</c:v>
                </c:pt>
                <c:pt idx="2">
                  <c:v>78.94</c:v>
                </c:pt>
                <c:pt idx="3">
                  <c:v>76.400000000000006</c:v>
                </c:pt>
                <c:pt idx="4">
                  <c:v>65.52</c:v>
                </c:pt>
                <c:pt idx="5">
                  <c:v>77.78</c:v>
                </c:pt>
              </c:numCache>
            </c:numRef>
          </c:val>
        </c:ser>
        <c:ser>
          <c:idx val="2"/>
          <c:order val="2"/>
          <c:tx>
            <c:strRef>
              <c:f>'429'!$D$18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'429'!$E$18:$AB$18</c:f>
              <c:numCache>
                <c:formatCode>0.00</c:formatCode>
                <c:ptCount val="24"/>
                <c:pt idx="0">
                  <c:v>96.19</c:v>
                </c:pt>
                <c:pt idx="1">
                  <c:v>89.8</c:v>
                </c:pt>
                <c:pt idx="2">
                  <c:v>84.71</c:v>
                </c:pt>
                <c:pt idx="3">
                  <c:v>86.18</c:v>
                </c:pt>
                <c:pt idx="4">
                  <c:v>65.52</c:v>
                </c:pt>
                <c:pt idx="5">
                  <c:v>94.44</c:v>
                </c:pt>
              </c:numCache>
            </c:numRef>
          </c:val>
        </c:ser>
        <c:ser>
          <c:idx val="3"/>
          <c:order val="3"/>
          <c:tx>
            <c:strRef>
              <c:f>'429'!$D$19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'429'!$E$19:$AB$19</c:f>
              <c:numCache>
                <c:formatCode>0.00</c:formatCode>
                <c:ptCount val="24"/>
                <c:pt idx="0">
                  <c:v>96.185185185185176</c:v>
                </c:pt>
                <c:pt idx="1">
                  <c:v>89.795918367346943</c:v>
                </c:pt>
                <c:pt idx="2">
                  <c:v>84.713130535232963</c:v>
                </c:pt>
                <c:pt idx="3">
                  <c:v>86.18012422360249</c:v>
                </c:pt>
                <c:pt idx="4">
                  <c:v>65.517241379310349</c:v>
                </c:pt>
                <c:pt idx="5">
                  <c:v>94.444444444444429</c:v>
                </c:pt>
              </c:numCache>
            </c:numRef>
          </c:val>
        </c:ser>
        <c:marker val="1"/>
        <c:axId val="60987648"/>
        <c:axId val="60997632"/>
      </c:lineChart>
      <c:catAx>
        <c:axId val="60987648"/>
        <c:scaling>
          <c:orientation val="minMax"/>
        </c:scaling>
        <c:axPos val="b"/>
        <c:numFmt formatCode="General" sourceLinked="1"/>
        <c:tickLblPos val="nextTo"/>
        <c:crossAx val="60997632"/>
        <c:crosses val="autoZero"/>
        <c:auto val="1"/>
        <c:lblAlgn val="ctr"/>
        <c:lblOffset val="100"/>
      </c:catAx>
      <c:valAx>
        <c:axId val="60997632"/>
        <c:scaling>
          <c:orientation val="minMax"/>
        </c:scaling>
        <c:axPos val="l"/>
        <c:majorGridlines/>
        <c:numFmt formatCode="0.00" sourceLinked="1"/>
        <c:tickLblPos val="nextTo"/>
        <c:crossAx val="6098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'429'!$D$34</c:f>
              <c:strCache>
                <c:ptCount val="1"/>
                <c:pt idx="0">
                  <c:v>FOS13</c:v>
                </c:pt>
              </c:strCache>
            </c:strRef>
          </c:tx>
          <c:cat>
            <c:numRef>
              <c:f>'429'!$E$33:$R$33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'429'!$E$34:$R$34</c:f>
              <c:numCache>
                <c:formatCode>General</c:formatCode>
                <c:ptCount val="14"/>
                <c:pt idx="10">
                  <c:v>7.02</c:v>
                </c:pt>
                <c:pt idx="12">
                  <c:v>11.06</c:v>
                </c:pt>
              </c:numCache>
            </c:numRef>
          </c:val>
        </c:ser>
        <c:ser>
          <c:idx val="1"/>
          <c:order val="1"/>
          <c:tx>
            <c:strRef>
              <c:f>'429'!$D$35</c:f>
              <c:strCache>
                <c:ptCount val="1"/>
                <c:pt idx="0">
                  <c:v>FOS14</c:v>
                </c:pt>
              </c:strCache>
            </c:strRef>
          </c:tx>
          <c:cat>
            <c:numRef>
              <c:f>'429'!$E$33:$R$33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'429'!$E$35:$R$35</c:f>
              <c:numCache>
                <c:formatCode>General</c:formatCode>
                <c:ptCount val="14"/>
                <c:pt idx="10">
                  <c:v>5.36</c:v>
                </c:pt>
                <c:pt idx="12">
                  <c:v>4.1900000000000004</c:v>
                </c:pt>
              </c:numCache>
            </c:numRef>
          </c:val>
        </c:ser>
        <c:ser>
          <c:idx val="2"/>
          <c:order val="2"/>
          <c:tx>
            <c:strRef>
              <c:f>'429'!$D$36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'429'!$E$33:$R$33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'429'!$E$36:$R$36</c:f>
              <c:numCache>
                <c:formatCode>General</c:formatCode>
                <c:ptCount val="14"/>
                <c:pt idx="10">
                  <c:v>1.75</c:v>
                </c:pt>
                <c:pt idx="12">
                  <c:v>3.05</c:v>
                </c:pt>
              </c:numCache>
            </c:numRef>
          </c:val>
        </c:ser>
        <c:marker val="1"/>
        <c:axId val="43008768"/>
        <c:axId val="43024384"/>
      </c:lineChart>
      <c:dateAx>
        <c:axId val="43008768"/>
        <c:scaling>
          <c:orientation val="minMax"/>
        </c:scaling>
        <c:axPos val="b"/>
        <c:numFmt formatCode="m&quot;月&quot;d&quot;日&quot;" sourceLinked="1"/>
        <c:tickLblPos val="nextTo"/>
        <c:crossAx val="43024384"/>
        <c:crosses val="autoZero"/>
        <c:auto val="1"/>
        <c:lblOffset val="100"/>
      </c:dateAx>
      <c:valAx>
        <c:axId val="43024384"/>
        <c:scaling>
          <c:orientation val="minMax"/>
        </c:scaling>
        <c:axPos val="l"/>
        <c:majorGridlines/>
        <c:numFmt formatCode="General" sourceLinked="1"/>
        <c:tickLblPos val="nextTo"/>
        <c:crossAx val="4300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'430-2'!$D$16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'430-2'!$E$16:$AB$16</c:f>
              <c:numCache>
                <c:formatCode>0.00</c:formatCode>
                <c:ptCount val="24"/>
                <c:pt idx="1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'430-2'!$D$17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'430-2'!$E$17:$AB$17</c:f>
              <c:numCache>
                <c:formatCode>0.00</c:formatCode>
                <c:ptCount val="24"/>
                <c:pt idx="1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'430-2'!$D$18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'430-2'!$E$18:$AB$18</c:f>
              <c:numCache>
                <c:formatCode>0.00</c:formatCode>
                <c:ptCount val="24"/>
                <c:pt idx="1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'430-2'!$D$19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'430-2'!$E$19:$AB$19</c:f>
              <c:numCache>
                <c:formatCode>0.00</c:formatCode>
                <c:ptCount val="24"/>
                <c:pt idx="1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56619776"/>
        <c:axId val="56621312"/>
      </c:lineChart>
      <c:catAx>
        <c:axId val="56619776"/>
        <c:scaling>
          <c:orientation val="minMax"/>
        </c:scaling>
        <c:axPos val="b"/>
        <c:numFmt formatCode="General" sourceLinked="1"/>
        <c:tickLblPos val="nextTo"/>
        <c:crossAx val="56621312"/>
        <c:crosses val="autoZero"/>
        <c:auto val="1"/>
        <c:lblAlgn val="ctr"/>
        <c:lblOffset val="100"/>
      </c:catAx>
      <c:valAx>
        <c:axId val="56621312"/>
        <c:scaling>
          <c:orientation val="minMax"/>
        </c:scaling>
        <c:axPos val="l"/>
        <c:majorGridlines/>
        <c:numFmt formatCode="0.00" sourceLinked="1"/>
        <c:tickLblPos val="nextTo"/>
        <c:crossAx val="5661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7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>
        <v>95</v>
      </c>
      <c r="G16" s="21">
        <v>95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/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12</v>
      </c>
      <c r="B25" s="11"/>
      <c r="C25" s="12" t="s">
        <v>10</v>
      </c>
      <c r="D25" s="13">
        <f>SUM(E25:AB25)</f>
        <v>400</v>
      </c>
      <c r="E25" s="13"/>
      <c r="F25" s="13">
        <v>300</v>
      </c>
      <c r="G25" s="13">
        <v>100</v>
      </c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400</v>
      </c>
      <c r="E26" s="13"/>
      <c r="F26" s="13">
        <v>300</v>
      </c>
      <c r="G26" s="13">
        <v>100</v>
      </c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>
        <v>95</v>
      </c>
      <c r="I16" s="21"/>
      <c r="J16" s="21">
        <v>95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>
        <v>100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100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48</v>
      </c>
      <c r="B22" s="11"/>
      <c r="C22" s="12" t="s">
        <v>10</v>
      </c>
      <c r="D22" s="13">
        <f>SUM(E22:AB22)</f>
        <v>1884</v>
      </c>
      <c r="E22" s="13">
        <v>75</v>
      </c>
      <c r="F22" s="13">
        <v>325</v>
      </c>
      <c r="G22" s="13">
        <v>475</v>
      </c>
      <c r="H22" s="13">
        <v>885</v>
      </c>
      <c r="I22" s="13"/>
      <c r="J22" s="13">
        <v>124</v>
      </c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1884</v>
      </c>
      <c r="E23" s="13">
        <v>75</v>
      </c>
      <c r="F23" s="13">
        <v>325</v>
      </c>
      <c r="G23" s="13">
        <v>475</v>
      </c>
      <c r="H23" s="13">
        <v>885</v>
      </c>
      <c r="I23" s="13"/>
      <c r="J23" s="13">
        <v>124</v>
      </c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6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88.78</v>
      </c>
      <c r="H17" s="21">
        <v>99.1</v>
      </c>
      <c r="I17" s="21">
        <v>88.24</v>
      </c>
      <c r="J17" s="21">
        <v>75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93.59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89.61</v>
      </c>
      <c r="H18" s="21">
        <v>99.1</v>
      </c>
      <c r="I18" s="21">
        <v>89.71</v>
      </c>
      <c r="J18" s="21">
        <v>81.25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94.16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89.605734767025083</v>
      </c>
      <c r="H19" s="27">
        <v>99.099099099099092</v>
      </c>
      <c r="I19" s="27">
        <v>89.705882352941174</v>
      </c>
      <c r="J19" s="27">
        <v>81.25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94.1634061786568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45</v>
      </c>
      <c r="E34" s="37"/>
      <c r="F34" s="37"/>
      <c r="G34" s="37"/>
      <c r="H34" s="37"/>
      <c r="I34" s="37"/>
      <c r="J34" s="37"/>
      <c r="K34" s="37">
        <v>1.02</v>
      </c>
      <c r="L34" s="37"/>
      <c r="M34" s="37">
        <v>2.88</v>
      </c>
      <c r="N34" s="37"/>
      <c r="O34" s="37">
        <v>0.59</v>
      </c>
      <c r="P34" s="37"/>
      <c r="Q34" s="37">
        <v>3.72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16</v>
      </c>
      <c r="E35" s="37"/>
      <c r="F35" s="37"/>
      <c r="G35" s="37"/>
      <c r="H35" s="37"/>
      <c r="I35" s="37">
        <v>0.57999999999999996</v>
      </c>
      <c r="J35" s="37"/>
      <c r="K35" s="37">
        <v>0.47</v>
      </c>
      <c r="L35" s="37"/>
      <c r="M35" s="37">
        <v>0.71</v>
      </c>
      <c r="N35" s="37"/>
      <c r="O35" s="37">
        <v>0.97</v>
      </c>
      <c r="P35" s="37"/>
      <c r="Q35" s="37">
        <v>1.39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14</v>
      </c>
      <c r="E36" s="37"/>
      <c r="F36" s="37"/>
      <c r="G36" s="37"/>
      <c r="H36" s="37"/>
      <c r="I36" s="37">
        <v>0.12</v>
      </c>
      <c r="J36" s="37"/>
      <c r="K36" s="37">
        <v>0.08</v>
      </c>
      <c r="L36" s="37"/>
      <c r="M36" s="37">
        <v>0.12</v>
      </c>
      <c r="N36" s="37"/>
      <c r="O36" s="37">
        <v>0.1</v>
      </c>
      <c r="P36" s="37"/>
      <c r="Q36" s="37">
        <v>1.19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22</v>
      </c>
      <c r="B39" s="11"/>
      <c r="C39" s="12" t="s">
        <v>10</v>
      </c>
      <c r="D39" s="13">
        <f>SUM(E39:AB39)</f>
        <v>501</v>
      </c>
      <c r="E39" s="13">
        <v>92</v>
      </c>
      <c r="F39" s="13">
        <v>106</v>
      </c>
      <c r="G39" s="13">
        <v>108</v>
      </c>
      <c r="H39" s="13">
        <v>111</v>
      </c>
      <c r="I39" s="13">
        <v>68</v>
      </c>
      <c r="J39" s="13">
        <v>16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487</v>
      </c>
      <c r="E40" s="13">
        <v>92</v>
      </c>
      <c r="F40" s="13">
        <v>106</v>
      </c>
      <c r="G40" s="13">
        <v>107</v>
      </c>
      <c r="H40" s="13">
        <v>110</v>
      </c>
      <c r="I40" s="13">
        <v>60</v>
      </c>
      <c r="J40" s="13">
        <v>12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23</v>
      </c>
      <c r="D41" s="13">
        <f>SUM(E41:AB41)</f>
        <v>14</v>
      </c>
      <c r="E41" s="13"/>
      <c r="F41" s="13"/>
      <c r="G41" s="13">
        <v>1</v>
      </c>
      <c r="H41" s="13">
        <v>1</v>
      </c>
      <c r="I41" s="13">
        <v>8</v>
      </c>
      <c r="J41" s="13">
        <v>4</v>
      </c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>
      <c r="A42" s="11"/>
      <c r="B42" s="11"/>
      <c r="C42" s="12" t="s">
        <v>24</v>
      </c>
      <c r="D42" s="13">
        <f>SUM(E42:AB42)</f>
        <v>3</v>
      </c>
      <c r="E42" s="13"/>
      <c r="F42" s="13"/>
      <c r="G42" s="13">
        <v>1</v>
      </c>
      <c r="H42" s="13">
        <v>0</v>
      </c>
      <c r="I42" s="13">
        <v>1</v>
      </c>
      <c r="J42" s="13">
        <v>1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25</v>
      </c>
      <c r="D43" s="13">
        <f>SUM(E43:AB43)</f>
        <v>11</v>
      </c>
      <c r="E43" s="13"/>
      <c r="F43" s="13"/>
      <c r="G43" s="13">
        <v>0</v>
      </c>
      <c r="H43" s="13">
        <v>1</v>
      </c>
      <c r="I43" s="13">
        <v>7</v>
      </c>
      <c r="J43" s="13">
        <v>3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26</v>
      </c>
      <c r="D44" s="13">
        <f>SUM(E44:AB44)</f>
        <v>0</v>
      </c>
      <c r="E44" s="13"/>
      <c r="F44" s="13"/>
      <c r="G44" s="13">
        <v>0</v>
      </c>
      <c r="H44" s="13">
        <v>0</v>
      </c>
      <c r="I44" s="13">
        <v>0</v>
      </c>
      <c r="J44" s="13">
        <v>0</v>
      </c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 s="31" customFormat="1">
      <c r="A45" s="11"/>
      <c r="B45" s="11"/>
      <c r="C45" s="40" t="s">
        <v>2</v>
      </c>
      <c r="D45" s="41">
        <f xml:space="preserve"> IF(D39=0,100,D40/D39*100)</f>
        <v>97.205588822355296</v>
      </c>
      <c r="E45" s="41"/>
      <c r="F45" s="41"/>
      <c r="G45" s="41">
        <v>99.074074074074076</v>
      </c>
      <c r="H45" s="41">
        <v>99.099099099099092</v>
      </c>
      <c r="I45" s="41">
        <v>88.235294117647058</v>
      </c>
      <c r="J45" s="41">
        <v>75</v>
      </c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/>
    </row>
    <row r="46" spans="1:29" s="32" customFormat="1">
      <c r="A46" s="11"/>
      <c r="B46" s="11"/>
      <c r="C46" s="44" t="s">
        <v>27</v>
      </c>
      <c r="D46" s="45">
        <f xml:space="preserve"> IF(D41=0,0,D42/D41*100)</f>
        <v>21.428571428571427</v>
      </c>
      <c r="E46" s="45"/>
      <c r="F46" s="45"/>
      <c r="G46" s="45">
        <v>100</v>
      </c>
      <c r="H46" s="45">
        <v>0</v>
      </c>
      <c r="I46" s="45">
        <v>12.5</v>
      </c>
      <c r="J46" s="45">
        <v>25</v>
      </c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97.80439121756487</v>
      </c>
      <c r="E47" s="49"/>
      <c r="F47" s="49"/>
      <c r="G47" s="49">
        <v>100</v>
      </c>
      <c r="H47" s="49">
        <v>99.099099099099092</v>
      </c>
      <c r="I47" s="49">
        <v>89.705882352941174</v>
      </c>
      <c r="J47" s="49">
        <v>81.25</v>
      </c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/>
    </row>
    <row r="48" spans="1:29" s="34" customFormat="1">
      <c r="A48" s="11"/>
      <c r="B48" s="11"/>
      <c r="C48" s="52" t="s">
        <v>28</v>
      </c>
      <c r="D48" s="53">
        <f>IF(D39=0,100,(D42+D40+D44)/D39*100)</f>
        <v>97.80439121756487</v>
      </c>
      <c r="E48" s="53"/>
      <c r="F48" s="53"/>
      <c r="G48" s="53">
        <v>100</v>
      </c>
      <c r="H48" s="53">
        <v>99.099099099099092</v>
      </c>
      <c r="I48" s="53">
        <v>89.705882352941174</v>
      </c>
      <c r="J48" s="53">
        <v>81.25</v>
      </c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/>
    </row>
    <row r="49" spans="1:29">
      <c r="A49" s="56" t="s">
        <v>35</v>
      </c>
      <c r="B49" s="57" t="s">
        <v>14</v>
      </c>
      <c r="C49" s="58" t="s">
        <v>39</v>
      </c>
      <c r="D49" s="57">
        <f>SUM(E49:AB49)</f>
        <v>6</v>
      </c>
      <c r="E49" s="57"/>
      <c r="F49" s="57"/>
      <c r="G49" s="57"/>
      <c r="H49" s="57"/>
      <c r="I49" s="57">
        <v>3</v>
      </c>
      <c r="J49" s="57">
        <v>3</v>
      </c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16</v>
      </c>
      <c r="C50" s="58" t="s">
        <v>42</v>
      </c>
      <c r="D50" s="57">
        <f>SUM(E50:AB50)</f>
        <v>7</v>
      </c>
      <c r="E50" s="57"/>
      <c r="F50" s="57"/>
      <c r="G50" s="57">
        <v>1</v>
      </c>
      <c r="H50" s="57">
        <v>1</v>
      </c>
      <c r="I50" s="57">
        <v>5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 ht="3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5"/>
    </row>
    <row r="52" spans="1:29">
      <c r="A52" s="11" t="s">
        <v>48</v>
      </c>
      <c r="B52" s="11"/>
      <c r="C52" s="12" t="s">
        <v>10</v>
      </c>
      <c r="D52" s="13">
        <f>SUM(E52:AB52)</f>
        <v>2800</v>
      </c>
      <c r="E52" s="13"/>
      <c r="F52" s="13">
        <v>50</v>
      </c>
      <c r="G52" s="13">
        <v>850</v>
      </c>
      <c r="H52" s="13">
        <v>1175</v>
      </c>
      <c r="I52" s="13"/>
      <c r="J52" s="13">
        <v>725</v>
      </c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>
      <c r="A53" s="11"/>
      <c r="B53" s="11"/>
      <c r="C53" s="12" t="s">
        <v>11</v>
      </c>
      <c r="D53" s="13">
        <f>SUM(E53:AB53)</f>
        <v>2800</v>
      </c>
      <c r="E53" s="13"/>
      <c r="F53" s="13">
        <v>50</v>
      </c>
      <c r="G53" s="13">
        <v>850</v>
      </c>
      <c r="H53" s="13">
        <v>1175</v>
      </c>
      <c r="I53" s="13"/>
      <c r="J53" s="13">
        <v>725</v>
      </c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/>
    </row>
    <row r="54" spans="1:29" ht="3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5"/>
    </row>
    <row r="55" spans="1:29">
      <c r="A55" s="11" t="s">
        <v>36</v>
      </c>
      <c r="B55" s="11"/>
      <c r="C55" s="12" t="s">
        <v>10</v>
      </c>
      <c r="D55" s="13">
        <f>SUM(E55:AB55)</f>
        <v>779</v>
      </c>
      <c r="E55" s="13">
        <v>275</v>
      </c>
      <c r="F55" s="13"/>
      <c r="G55" s="13">
        <v>279</v>
      </c>
      <c r="H55" s="13"/>
      <c r="I55" s="13"/>
      <c r="J55" s="13">
        <v>225</v>
      </c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>
      <c r="A56" s="11"/>
      <c r="B56" s="11"/>
      <c r="C56" s="12" t="s">
        <v>11</v>
      </c>
      <c r="D56" s="13">
        <f>SUM(E56:AB56)</f>
        <v>750</v>
      </c>
      <c r="E56" s="13">
        <v>275</v>
      </c>
      <c r="F56" s="13"/>
      <c r="G56" s="13">
        <v>250</v>
      </c>
      <c r="H56" s="13"/>
      <c r="I56" s="13"/>
      <c r="J56" s="13">
        <v>225</v>
      </c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/>
    </row>
    <row r="57" spans="1:29">
      <c r="A57" s="11"/>
      <c r="B57" s="11"/>
      <c r="C57" s="12" t="s">
        <v>23</v>
      </c>
      <c r="D57" s="13">
        <f>SUM(E57:AB57)</f>
        <v>29</v>
      </c>
      <c r="E57" s="13"/>
      <c r="F57" s="13"/>
      <c r="G57" s="13">
        <v>29</v>
      </c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24</v>
      </c>
      <c r="D58" s="13">
        <f>SUM(E58:AB58)</f>
        <v>0</v>
      </c>
      <c r="E58" s="13"/>
      <c r="F58" s="13"/>
      <c r="G58" s="13">
        <v>0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25</v>
      </c>
      <c r="D59" s="13">
        <f>SUM(E59:AB59)</f>
        <v>29</v>
      </c>
      <c r="E59" s="13"/>
      <c r="F59" s="13"/>
      <c r="G59" s="13">
        <v>29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26</v>
      </c>
      <c r="D60" s="13">
        <f>SUM(E60:AB60)</f>
        <v>0</v>
      </c>
      <c r="E60" s="13"/>
      <c r="F60" s="13"/>
      <c r="G60" s="13">
        <v>0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 s="31" customFormat="1">
      <c r="A61" s="11"/>
      <c r="B61" s="11"/>
      <c r="C61" s="40" t="s">
        <v>2</v>
      </c>
      <c r="D61" s="41">
        <f xml:space="preserve"> IF(D55=0,100,D56/D55*100)</f>
        <v>96.277278562259312</v>
      </c>
      <c r="E61" s="41"/>
      <c r="F61" s="41"/>
      <c r="G61" s="41">
        <v>89.605734767025083</v>
      </c>
      <c r="H61" s="41"/>
      <c r="I61" s="41"/>
      <c r="J61" s="41"/>
      <c r="K61" s="41"/>
      <c r="L61" s="41"/>
      <c r="M61" s="41"/>
      <c r="N61" s="41"/>
      <c r="O61" s="41"/>
      <c r="P61" s="41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3"/>
    </row>
    <row r="62" spans="1:29" s="32" customFormat="1">
      <c r="A62" s="11"/>
      <c r="B62" s="11"/>
      <c r="C62" s="44" t="s">
        <v>27</v>
      </c>
      <c r="D62" s="45">
        <f xml:space="preserve"> IF(D57=0,0,D58/D57*100)</f>
        <v>0</v>
      </c>
      <c r="E62" s="45"/>
      <c r="F62" s="45"/>
      <c r="G62" s="45">
        <v>0</v>
      </c>
      <c r="H62" s="45"/>
      <c r="I62" s="45"/>
      <c r="J62" s="45"/>
      <c r="K62" s="45"/>
      <c r="L62" s="45"/>
      <c r="M62" s="45"/>
      <c r="N62" s="45"/>
      <c r="O62" s="45"/>
      <c r="P62" s="45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7"/>
    </row>
    <row r="63" spans="1:29" s="33" customFormat="1">
      <c r="A63" s="11"/>
      <c r="B63" s="11"/>
      <c r="C63" s="48" t="s">
        <v>3</v>
      </c>
      <c r="D63" s="49">
        <f xml:space="preserve"> IF(D55=0,100,(D58+D56)/D55*100)</f>
        <v>96.277278562259312</v>
      </c>
      <c r="E63" s="49"/>
      <c r="F63" s="49"/>
      <c r="G63" s="49">
        <v>89.605734767025083</v>
      </c>
      <c r="H63" s="49"/>
      <c r="I63" s="49"/>
      <c r="J63" s="49"/>
      <c r="K63" s="49"/>
      <c r="L63" s="49"/>
      <c r="M63" s="49"/>
      <c r="N63" s="49"/>
      <c r="O63" s="49"/>
      <c r="P63" s="49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1"/>
    </row>
    <row r="64" spans="1:29" s="34" customFormat="1">
      <c r="A64" s="11"/>
      <c r="B64" s="11"/>
      <c r="C64" s="52" t="s">
        <v>28</v>
      </c>
      <c r="D64" s="53">
        <f>IF(D55=0,100,(D58+D56+D60)/D55*100)</f>
        <v>96.277278562259312</v>
      </c>
      <c r="E64" s="53"/>
      <c r="F64" s="53"/>
      <c r="G64" s="53">
        <v>89.605734767025083</v>
      </c>
      <c r="H64" s="53"/>
      <c r="I64" s="53"/>
      <c r="J64" s="53"/>
      <c r="K64" s="53"/>
      <c r="L64" s="53"/>
      <c r="M64" s="53"/>
      <c r="N64" s="53"/>
      <c r="O64" s="53"/>
      <c r="P64" s="53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5"/>
    </row>
    <row r="65" spans="1:29">
      <c r="A65" s="57" t="s">
        <v>35</v>
      </c>
      <c r="B65" s="57" t="s">
        <v>45</v>
      </c>
      <c r="C65" s="58" t="s">
        <v>51</v>
      </c>
      <c r="D65" s="57">
        <f>SUM(E65:AB65)</f>
        <v>29</v>
      </c>
      <c r="E65" s="57"/>
      <c r="F65" s="57"/>
      <c r="G65" s="57">
        <v>29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"/>
    </row>
    <row r="66" spans="1:29" ht="3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</sheetData>
  <mergeCells count="37">
    <mergeCell ref="A66:N66"/>
    <mergeCell ref="A39:B48"/>
    <mergeCell ref="A49:A50"/>
    <mergeCell ref="A51:N51"/>
    <mergeCell ref="A52:B53"/>
    <mergeCell ref="A54:N54"/>
    <mergeCell ref="A55:B64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4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>
        <v>100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100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18</v>
      </c>
      <c r="B22" s="11"/>
      <c r="C22" s="12" t="s">
        <v>10</v>
      </c>
      <c r="D22" s="13">
        <f>SUM(E22:AB22)</f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19</v>
      </c>
      <c r="B25" s="11"/>
      <c r="C25" s="12" t="s">
        <v>10</v>
      </c>
      <c r="D25" s="13">
        <f>SUM(E25:AB25)</f>
        <v>1950</v>
      </c>
      <c r="E25" s="13">
        <v>832</v>
      </c>
      <c r="F25" s="13">
        <v>1118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1950</v>
      </c>
      <c r="E26" s="13">
        <v>832</v>
      </c>
      <c r="F26" s="13">
        <v>1118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20</v>
      </c>
      <c r="B28" s="11"/>
      <c r="C28" s="12" t="s">
        <v>10</v>
      </c>
      <c r="D28" s="13">
        <f>SUM(E28:AB28)</f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21</v>
      </c>
      <c r="B31" s="11"/>
      <c r="C31" s="12" t="s">
        <v>10</v>
      </c>
      <c r="D31" s="13">
        <f>SUM(E31:AB31)</f>
        <v>5772</v>
      </c>
      <c r="E31" s="13">
        <v>754</v>
      </c>
      <c r="F31" s="13">
        <v>1664</v>
      </c>
      <c r="G31" s="13">
        <v>286</v>
      </c>
      <c r="H31" s="13">
        <v>1612</v>
      </c>
      <c r="I31" s="13"/>
      <c r="J31" s="13">
        <v>1456</v>
      </c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5772</v>
      </c>
      <c r="E32" s="13">
        <v>754</v>
      </c>
      <c r="F32" s="13">
        <v>1664</v>
      </c>
      <c r="G32" s="13">
        <v>286</v>
      </c>
      <c r="H32" s="13">
        <v>1612</v>
      </c>
      <c r="I32" s="13"/>
      <c r="J32" s="13">
        <v>1456</v>
      </c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48</v>
      </c>
      <c r="B34" s="11"/>
      <c r="C34" s="12" t="s">
        <v>10</v>
      </c>
      <c r="D34" s="13">
        <f>SUM(E34:AB34)</f>
        <v>2625</v>
      </c>
      <c r="E34" s="13">
        <v>2400</v>
      </c>
      <c r="F34" s="13">
        <v>225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/>
    </row>
    <row r="35" spans="1:29">
      <c r="A35" s="11"/>
      <c r="B35" s="11"/>
      <c r="C35" s="12" t="s">
        <v>11</v>
      </c>
      <c r="D35" s="13">
        <f>SUM(E35:AB35)</f>
        <v>2625</v>
      </c>
      <c r="E35" s="13">
        <v>2400</v>
      </c>
      <c r="F35" s="13">
        <v>225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36</v>
      </c>
      <c r="B37" s="11"/>
      <c r="C37" s="12" t="s">
        <v>10</v>
      </c>
      <c r="D37" s="13">
        <f>SUM(E37:AB37)</f>
        <v>926</v>
      </c>
      <c r="E37" s="13">
        <v>925</v>
      </c>
      <c r="F37" s="13">
        <v>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5"/>
    </row>
    <row r="38" spans="1:29">
      <c r="A38" s="11"/>
      <c r="B38" s="11"/>
      <c r="C38" s="12" t="s">
        <v>11</v>
      </c>
      <c r="D38" s="13">
        <f>SUM(E38:AB38)</f>
        <v>926</v>
      </c>
      <c r="E38" s="13">
        <v>925</v>
      </c>
      <c r="F38" s="13">
        <v>1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5"/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79</v>
      </c>
      <c r="B40" s="11"/>
      <c r="C40" s="12" t="s">
        <v>10</v>
      </c>
      <c r="D40" s="13">
        <f>SUM(E40:AB40)</f>
        <v>362</v>
      </c>
      <c r="E40" s="13"/>
      <c r="F40" s="13">
        <v>129</v>
      </c>
      <c r="G40" s="13">
        <v>233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11</v>
      </c>
      <c r="D41" s="13">
        <f>SUM(E41:AB41)</f>
        <v>362</v>
      </c>
      <c r="E41" s="13"/>
      <c r="F41" s="13">
        <v>129</v>
      </c>
      <c r="G41" s="13">
        <v>233</v>
      </c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 ht="3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5"/>
    </row>
    <row r="43" spans="1:29">
      <c r="A43" s="11" t="s">
        <v>49</v>
      </c>
      <c r="B43" s="11"/>
      <c r="C43" s="12" t="s">
        <v>10</v>
      </c>
      <c r="D43" s="13">
        <f>SUM(E43:AB43)</f>
        <v>4500</v>
      </c>
      <c r="E43" s="13"/>
      <c r="F43" s="13"/>
      <c r="G43" s="13"/>
      <c r="H43" s="13">
        <v>2000</v>
      </c>
      <c r="I43" s="13"/>
      <c r="J43" s="13">
        <v>2500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11</v>
      </c>
      <c r="D44" s="13">
        <f>SUM(E44:AB44)</f>
        <v>4500</v>
      </c>
      <c r="E44" s="13"/>
      <c r="F44" s="13"/>
      <c r="G44" s="13"/>
      <c r="H44" s="13">
        <v>2000</v>
      </c>
      <c r="I44" s="13"/>
      <c r="J44" s="13">
        <v>2500</v>
      </c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 ht="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</sheetData>
  <mergeCells count="18">
    <mergeCell ref="A37:B38"/>
    <mergeCell ref="A39:N39"/>
    <mergeCell ref="A40:B41"/>
    <mergeCell ref="A42:N42"/>
    <mergeCell ref="A43:B44"/>
    <mergeCell ref="A45:N45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5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99.53</v>
      </c>
      <c r="F17" s="21">
        <v>99.33</v>
      </c>
      <c r="G17" s="21">
        <v>99.43</v>
      </c>
      <c r="H17" s="21">
        <v>98.18</v>
      </c>
      <c r="I17" s="21">
        <v>100</v>
      </c>
      <c r="J17" s="21">
        <v>98.05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98.93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99.33</v>
      </c>
      <c r="G18" s="21">
        <v>99.43</v>
      </c>
      <c r="H18" s="21">
        <v>98.18</v>
      </c>
      <c r="I18" s="21">
        <v>100</v>
      </c>
      <c r="J18" s="21">
        <v>99.22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99.21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99.333333333333314</v>
      </c>
      <c r="G19" s="27">
        <v>99.43342776203967</v>
      </c>
      <c r="H19" s="27">
        <v>98.181818181818187</v>
      </c>
      <c r="I19" s="27">
        <v>100</v>
      </c>
      <c r="J19" s="27">
        <v>99.21875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99.213724088634734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92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0.64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16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0.28000000000000003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14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7.0000000000000007E-2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1638</v>
      </c>
      <c r="E39" s="13"/>
      <c r="F39" s="13"/>
      <c r="G39" s="13"/>
      <c r="H39" s="13"/>
      <c r="I39" s="13"/>
      <c r="J39" s="13">
        <v>1638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1638</v>
      </c>
      <c r="E40" s="13"/>
      <c r="F40" s="13"/>
      <c r="G40" s="13"/>
      <c r="H40" s="13"/>
      <c r="I40" s="13"/>
      <c r="J40" s="13">
        <v>1638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22</v>
      </c>
      <c r="B42" s="11"/>
      <c r="C42" s="12" t="s">
        <v>10</v>
      </c>
      <c r="D42" s="13">
        <f>SUM(E42:AB42)</f>
        <v>1399</v>
      </c>
      <c r="E42" s="13">
        <v>212</v>
      </c>
      <c r="F42" s="13">
        <v>300</v>
      </c>
      <c r="G42" s="13">
        <v>353</v>
      </c>
      <c r="H42" s="13">
        <v>275</v>
      </c>
      <c r="I42" s="13">
        <v>3</v>
      </c>
      <c r="J42" s="13">
        <v>256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1384</v>
      </c>
      <c r="E43" s="13">
        <v>211</v>
      </c>
      <c r="F43" s="13">
        <v>298</v>
      </c>
      <c r="G43" s="13">
        <v>351</v>
      </c>
      <c r="H43" s="13">
        <v>270</v>
      </c>
      <c r="I43" s="13">
        <v>3</v>
      </c>
      <c r="J43" s="13">
        <v>251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23</v>
      </c>
      <c r="D44" s="13">
        <f>SUM(E44:AB44)</f>
        <v>15</v>
      </c>
      <c r="E44" s="13">
        <v>1</v>
      </c>
      <c r="F44" s="13">
        <v>2</v>
      </c>
      <c r="G44" s="13">
        <v>2</v>
      </c>
      <c r="H44" s="13">
        <v>5</v>
      </c>
      <c r="I44" s="13"/>
      <c r="J44" s="13">
        <v>5</v>
      </c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24</v>
      </c>
      <c r="D45" s="13">
        <f>SUM(E45:AB45)</f>
        <v>4</v>
      </c>
      <c r="E45" s="13">
        <v>1</v>
      </c>
      <c r="F45" s="13">
        <v>0</v>
      </c>
      <c r="G45" s="13">
        <v>0</v>
      </c>
      <c r="H45" s="13">
        <v>0</v>
      </c>
      <c r="I45" s="13"/>
      <c r="J45" s="13">
        <v>3</v>
      </c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25</v>
      </c>
      <c r="D46" s="13">
        <f>SUM(E46:AB46)</f>
        <v>11</v>
      </c>
      <c r="E46" s="13">
        <v>0</v>
      </c>
      <c r="F46" s="13">
        <v>2</v>
      </c>
      <c r="G46" s="13">
        <v>2</v>
      </c>
      <c r="H46" s="13">
        <v>5</v>
      </c>
      <c r="I46" s="13"/>
      <c r="J46" s="13">
        <v>2</v>
      </c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26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>
        <v>0</v>
      </c>
      <c r="I47" s="13"/>
      <c r="J47" s="13">
        <v>0</v>
      </c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40" t="s">
        <v>2</v>
      </c>
      <c r="D48" s="41">
        <f xml:space="preserve"> IF(D42=0,100,D43/D42*100)</f>
        <v>98.927805575411014</v>
      </c>
      <c r="E48" s="41">
        <v>99.528301886792448</v>
      </c>
      <c r="F48" s="41">
        <v>99.333333333333329</v>
      </c>
      <c r="G48" s="41">
        <v>99.433427762039656</v>
      </c>
      <c r="H48" s="41">
        <v>98.181818181818187</v>
      </c>
      <c r="I48" s="41"/>
      <c r="J48" s="41">
        <v>98.046875</v>
      </c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</row>
    <row r="49" spans="1:29" s="32" customFormat="1">
      <c r="A49" s="11"/>
      <c r="B49" s="11"/>
      <c r="C49" s="44" t="s">
        <v>27</v>
      </c>
      <c r="D49" s="45">
        <f xml:space="preserve"> IF(D44=0,0,D45/D44*100)</f>
        <v>26.666666666666668</v>
      </c>
      <c r="E49" s="45">
        <v>100</v>
      </c>
      <c r="F49" s="45">
        <v>0</v>
      </c>
      <c r="G49" s="45">
        <v>0</v>
      </c>
      <c r="H49" s="45">
        <v>0</v>
      </c>
      <c r="I49" s="45"/>
      <c r="J49" s="45">
        <v>60</v>
      </c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99.213724088634734</v>
      </c>
      <c r="E50" s="49">
        <v>100</v>
      </c>
      <c r="F50" s="49">
        <v>99.333333333333329</v>
      </c>
      <c r="G50" s="49">
        <v>99.433427762039656</v>
      </c>
      <c r="H50" s="49">
        <v>98.181818181818187</v>
      </c>
      <c r="I50" s="49"/>
      <c r="J50" s="49">
        <v>99.21875</v>
      </c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/>
    </row>
    <row r="51" spans="1:29" s="34" customFormat="1">
      <c r="A51" s="11"/>
      <c r="B51" s="11"/>
      <c r="C51" s="52" t="s">
        <v>28</v>
      </c>
      <c r="D51" s="53">
        <f>IF(D42=0,100,(D45+D43+D47)/D42*100)</f>
        <v>99.213724088634734</v>
      </c>
      <c r="E51" s="53">
        <v>100</v>
      </c>
      <c r="F51" s="53">
        <v>99.333333333333329</v>
      </c>
      <c r="G51" s="53">
        <v>99.433427762039656</v>
      </c>
      <c r="H51" s="53">
        <v>98.181818181818187</v>
      </c>
      <c r="I51" s="53"/>
      <c r="J51" s="53">
        <v>99.21875</v>
      </c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/>
    </row>
    <row r="52" spans="1:29">
      <c r="A52" s="56" t="s">
        <v>35</v>
      </c>
      <c r="B52" s="57" t="s">
        <v>14</v>
      </c>
      <c r="C52" s="58" t="s">
        <v>39</v>
      </c>
      <c r="D52" s="57">
        <f>SUM(E52:AB52)</f>
        <v>1</v>
      </c>
      <c r="E52" s="57"/>
      <c r="F52" s="57"/>
      <c r="G52" s="57"/>
      <c r="H52" s="57">
        <v>1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92</v>
      </c>
      <c r="C53" s="58" t="s">
        <v>93</v>
      </c>
      <c r="D53" s="57">
        <f>SUM(E53:AB53)</f>
        <v>9</v>
      </c>
      <c r="E53" s="57">
        <v>1</v>
      </c>
      <c r="F53" s="57"/>
      <c r="G53" s="57">
        <v>1</v>
      </c>
      <c r="H53" s="57">
        <v>2</v>
      </c>
      <c r="I53" s="57"/>
      <c r="J53" s="57">
        <v>5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16</v>
      </c>
      <c r="C54" s="58" t="s">
        <v>42</v>
      </c>
      <c r="D54" s="57">
        <f>SUM(E54:AB54)</f>
        <v>4</v>
      </c>
      <c r="E54" s="57"/>
      <c r="F54" s="57">
        <v>2</v>
      </c>
      <c r="G54" s="57"/>
      <c r="H54" s="57">
        <v>2</v>
      </c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32</v>
      </c>
      <c r="C55" s="58" t="s">
        <v>43</v>
      </c>
      <c r="D55" s="57">
        <f>SUM(E55:AB55)</f>
        <v>1</v>
      </c>
      <c r="E55" s="57"/>
      <c r="F55" s="57"/>
      <c r="G55" s="57">
        <v>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36</v>
      </c>
      <c r="B57" s="11"/>
      <c r="C57" s="12" t="s">
        <v>10</v>
      </c>
      <c r="D57" s="13">
        <f>SUM(E57:AB57)</f>
        <v>650</v>
      </c>
      <c r="E57" s="13"/>
      <c r="F57" s="13"/>
      <c r="G57" s="13">
        <v>350</v>
      </c>
      <c r="H57" s="13"/>
      <c r="I57" s="13"/>
      <c r="J57" s="13">
        <v>300</v>
      </c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650</v>
      </c>
      <c r="E58" s="13"/>
      <c r="F58" s="13"/>
      <c r="G58" s="13">
        <v>350</v>
      </c>
      <c r="H58" s="13"/>
      <c r="I58" s="13"/>
      <c r="J58" s="13">
        <v>300</v>
      </c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 ht="3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37">
    <mergeCell ref="A59:N59"/>
    <mergeCell ref="A39:B40"/>
    <mergeCell ref="A41:N41"/>
    <mergeCell ref="A42:B51"/>
    <mergeCell ref="A52:A55"/>
    <mergeCell ref="A56:N56"/>
    <mergeCell ref="A57:B5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4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>
        <v>100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100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18</v>
      </c>
      <c r="B22" s="11"/>
      <c r="C22" s="12" t="s">
        <v>10</v>
      </c>
      <c r="D22" s="13">
        <f>SUM(E22:AB22)</f>
        <v>840</v>
      </c>
      <c r="E22" s="13"/>
      <c r="F22" s="13">
        <v>280</v>
      </c>
      <c r="G22" s="13">
        <v>280</v>
      </c>
      <c r="H22" s="13">
        <v>280</v>
      </c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840</v>
      </c>
      <c r="E23" s="13"/>
      <c r="F23" s="13">
        <v>280</v>
      </c>
      <c r="G23" s="13">
        <v>280</v>
      </c>
      <c r="H23" s="13">
        <v>280</v>
      </c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95</v>
      </c>
      <c r="B25" s="11"/>
      <c r="C25" s="12" t="s">
        <v>10</v>
      </c>
      <c r="D25" s="13">
        <f>SUM(E25:AB25)</f>
        <v>560</v>
      </c>
      <c r="E25" s="13">
        <v>140</v>
      </c>
      <c r="F25" s="13"/>
      <c r="G25" s="13">
        <v>266</v>
      </c>
      <c r="H25" s="13">
        <v>14</v>
      </c>
      <c r="I25" s="13"/>
      <c r="J25" s="13">
        <v>140</v>
      </c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560</v>
      </c>
      <c r="E26" s="13">
        <v>140</v>
      </c>
      <c r="F26" s="13"/>
      <c r="G26" s="13">
        <v>266</v>
      </c>
      <c r="H26" s="13">
        <v>14</v>
      </c>
      <c r="I26" s="13"/>
      <c r="J26" s="13">
        <v>140</v>
      </c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20</v>
      </c>
      <c r="B28" s="11"/>
      <c r="C28" s="12" t="s">
        <v>10</v>
      </c>
      <c r="D28" s="13">
        <f>SUM(E28:AB28)</f>
        <v>1078</v>
      </c>
      <c r="E28" s="13"/>
      <c r="F28" s="13">
        <v>84</v>
      </c>
      <c r="G28" s="13">
        <v>140</v>
      </c>
      <c r="H28" s="13">
        <v>728</v>
      </c>
      <c r="I28" s="13"/>
      <c r="J28" s="13">
        <v>126</v>
      </c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1078</v>
      </c>
      <c r="E29" s="13"/>
      <c r="F29" s="13">
        <v>84</v>
      </c>
      <c r="G29" s="13">
        <v>140</v>
      </c>
      <c r="H29" s="13">
        <v>728</v>
      </c>
      <c r="I29" s="13"/>
      <c r="J29" s="13">
        <v>126</v>
      </c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21</v>
      </c>
      <c r="B31" s="11"/>
      <c r="C31" s="12" t="s">
        <v>10</v>
      </c>
      <c r="D31" s="13">
        <f>SUM(E31:AB31)</f>
        <v>572</v>
      </c>
      <c r="E31" s="13"/>
      <c r="F31" s="13"/>
      <c r="G31" s="13"/>
      <c r="H31" s="13">
        <v>572</v>
      </c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572</v>
      </c>
      <c r="E32" s="13"/>
      <c r="F32" s="13"/>
      <c r="G32" s="13"/>
      <c r="H32" s="13">
        <v>572</v>
      </c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96</v>
      </c>
      <c r="B34" s="11"/>
      <c r="C34" s="12" t="s">
        <v>10</v>
      </c>
      <c r="D34" s="13">
        <f>SUM(E34:AB34)</f>
        <v>560</v>
      </c>
      <c r="E34" s="13"/>
      <c r="F34" s="13"/>
      <c r="G34" s="13"/>
      <c r="H34" s="13">
        <v>560</v>
      </c>
      <c r="I34" s="13"/>
      <c r="J34" s="13"/>
      <c r="K34" s="13"/>
      <c r="L34" s="13"/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/>
    </row>
    <row r="35" spans="1:29">
      <c r="A35" s="11"/>
      <c r="B35" s="11"/>
      <c r="C35" s="12" t="s">
        <v>11</v>
      </c>
      <c r="D35" s="13">
        <f>SUM(E35:AB35)</f>
        <v>560</v>
      </c>
      <c r="E35" s="13"/>
      <c r="F35" s="13"/>
      <c r="G35" s="13"/>
      <c r="H35" s="13">
        <v>560</v>
      </c>
      <c r="I35" s="13"/>
      <c r="J35" s="13"/>
      <c r="K35" s="13"/>
      <c r="L35" s="13"/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49</v>
      </c>
      <c r="B37" s="11"/>
      <c r="C37" s="12" t="s">
        <v>10</v>
      </c>
      <c r="D37" s="13">
        <f>SUM(E37:AB37)</f>
        <v>500</v>
      </c>
      <c r="E37" s="13">
        <v>500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5"/>
    </row>
    <row r="38" spans="1:29">
      <c r="A38" s="11"/>
      <c r="B38" s="11"/>
      <c r="C38" s="12" t="s">
        <v>11</v>
      </c>
      <c r="D38" s="13">
        <f>SUM(E38:AB38)</f>
        <v>500</v>
      </c>
      <c r="E38" s="13">
        <v>500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5"/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12</v>
      </c>
      <c r="B40" s="11"/>
      <c r="C40" s="12" t="s">
        <v>10</v>
      </c>
      <c r="D40" s="13">
        <f>SUM(E40:AB40)</f>
        <v>2000</v>
      </c>
      <c r="E40" s="13"/>
      <c r="F40" s="13"/>
      <c r="G40" s="13"/>
      <c r="H40" s="13"/>
      <c r="I40" s="13"/>
      <c r="J40" s="13">
        <v>2000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11</v>
      </c>
      <c r="D41" s="13">
        <f>SUM(E41:AB41)</f>
        <v>2000</v>
      </c>
      <c r="E41" s="13"/>
      <c r="F41" s="13"/>
      <c r="G41" s="13"/>
      <c r="H41" s="13"/>
      <c r="I41" s="13"/>
      <c r="J41" s="13">
        <v>2000</v>
      </c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 ht="3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</sheetData>
  <mergeCells count="16">
    <mergeCell ref="A37:B38"/>
    <mergeCell ref="A39:N39"/>
    <mergeCell ref="A40:B41"/>
    <mergeCell ref="A42:N42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/>
      <c r="H16" s="21"/>
      <c r="I16" s="21"/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/>
      <c r="H17" s="21"/>
      <c r="I17" s="21"/>
      <c r="J17" s="21">
        <v>100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/>
      <c r="H18" s="21"/>
      <c r="I18" s="21"/>
      <c r="J18" s="21">
        <v>100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/>
      <c r="H19" s="27"/>
      <c r="I19" s="27"/>
      <c r="J19" s="27">
        <v>100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17</v>
      </c>
      <c r="B22" s="11"/>
      <c r="C22" s="12" t="s">
        <v>10</v>
      </c>
      <c r="D22" s="13">
        <f>SUM(E22:AB22)</f>
        <v>941</v>
      </c>
      <c r="E22" s="13"/>
      <c r="F22" s="13">
        <v>941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941</v>
      </c>
      <c r="E23" s="13"/>
      <c r="F23" s="13">
        <v>941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9</v>
      </c>
      <c r="B25" s="11"/>
      <c r="C25" s="12" t="s">
        <v>10</v>
      </c>
      <c r="D25" s="13">
        <f>SUM(E25:AB25)</f>
        <v>402</v>
      </c>
      <c r="E25" s="13"/>
      <c r="F25" s="13"/>
      <c r="G25" s="13"/>
      <c r="H25" s="13"/>
      <c r="I25" s="13"/>
      <c r="J25" s="13">
        <v>402</v>
      </c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402</v>
      </c>
      <c r="E26" s="13"/>
      <c r="F26" s="13"/>
      <c r="G26" s="13"/>
      <c r="H26" s="13"/>
      <c r="I26" s="13"/>
      <c r="J26" s="13">
        <v>402</v>
      </c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49</v>
      </c>
      <c r="B28" s="11"/>
      <c r="C28" s="12" t="s">
        <v>10</v>
      </c>
      <c r="D28" s="13">
        <f>SUM(E28:AB28)</f>
        <v>1869</v>
      </c>
      <c r="E28" s="13">
        <v>509</v>
      </c>
      <c r="F28" s="13">
        <v>860</v>
      </c>
      <c r="G28" s="13"/>
      <c r="H28" s="13"/>
      <c r="I28" s="13"/>
      <c r="J28" s="13">
        <v>500</v>
      </c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1869</v>
      </c>
      <c r="E29" s="13">
        <v>509</v>
      </c>
      <c r="F29" s="13">
        <v>860</v>
      </c>
      <c r="G29" s="13"/>
      <c r="H29" s="13"/>
      <c r="I29" s="13"/>
      <c r="J29" s="13">
        <v>500</v>
      </c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12</v>
      </c>
      <c r="B31" s="11"/>
      <c r="C31" s="12" t="s">
        <v>10</v>
      </c>
      <c r="D31" s="13">
        <f>SUM(E31:AB31)</f>
        <v>3370</v>
      </c>
      <c r="E31" s="13">
        <v>10</v>
      </c>
      <c r="F31" s="13">
        <v>360</v>
      </c>
      <c r="G31" s="13"/>
      <c r="H31" s="13"/>
      <c r="I31" s="13"/>
      <c r="J31" s="13">
        <v>3000</v>
      </c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3370</v>
      </c>
      <c r="E32" s="13">
        <v>10</v>
      </c>
      <c r="F32" s="13">
        <v>360</v>
      </c>
      <c r="G32" s="13"/>
      <c r="H32" s="13"/>
      <c r="I32" s="13"/>
      <c r="J32" s="13">
        <v>3000</v>
      </c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99.1</v>
      </c>
      <c r="F17" s="21">
        <v>99.32</v>
      </c>
      <c r="G17" s="21">
        <v>99.83</v>
      </c>
      <c r="H17" s="21">
        <v>99.81</v>
      </c>
      <c r="I17" s="21">
        <v>99.86</v>
      </c>
      <c r="J17" s="21">
        <v>99.81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99.66</v>
      </c>
    </row>
    <row r="18" spans="1:29" s="18" customFormat="1">
      <c r="A18" s="16"/>
      <c r="B18" s="16"/>
      <c r="C18" s="17"/>
      <c r="D18" s="22" t="s">
        <v>3</v>
      </c>
      <c r="E18" s="21">
        <v>99.1</v>
      </c>
      <c r="F18" s="21">
        <v>99.32</v>
      </c>
      <c r="G18" s="21">
        <v>99.83</v>
      </c>
      <c r="H18" s="21">
        <v>99.81</v>
      </c>
      <c r="I18" s="21">
        <v>99.86</v>
      </c>
      <c r="J18" s="21">
        <v>99.81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99.66</v>
      </c>
    </row>
    <row r="19" spans="1:29" s="18" customFormat="1" ht="17.25" thickBot="1">
      <c r="A19" s="16"/>
      <c r="B19" s="16"/>
      <c r="C19" s="17"/>
      <c r="D19" s="26" t="s">
        <v>4</v>
      </c>
      <c r="E19" s="27">
        <v>99.095022624434392</v>
      </c>
      <c r="F19" s="27">
        <v>99.321266968325787</v>
      </c>
      <c r="G19" s="27">
        <v>99.832775919732455</v>
      </c>
      <c r="H19" s="27">
        <v>99.807692307692307</v>
      </c>
      <c r="I19" s="27">
        <v>99.862637362637358</v>
      </c>
      <c r="J19" s="27">
        <v>99.807692307692307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99.661538461538456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86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0.24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99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0.09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47</v>
      </c>
      <c r="B39" s="11"/>
      <c r="C39" s="12" t="s">
        <v>10</v>
      </c>
      <c r="D39" s="13">
        <f>SUM(E39:AB39)</f>
        <v>4186</v>
      </c>
      <c r="E39" s="13">
        <v>26</v>
      </c>
      <c r="F39" s="13">
        <v>2080</v>
      </c>
      <c r="G39" s="13">
        <v>520</v>
      </c>
      <c r="H39" s="13"/>
      <c r="I39" s="13">
        <v>1560</v>
      </c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4186</v>
      </c>
      <c r="E40" s="13">
        <v>26</v>
      </c>
      <c r="F40" s="13">
        <v>2080</v>
      </c>
      <c r="G40" s="13">
        <v>520</v>
      </c>
      <c r="H40" s="13"/>
      <c r="I40" s="13">
        <v>1560</v>
      </c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53</v>
      </c>
      <c r="B42" s="11"/>
      <c r="C42" s="12" t="s">
        <v>10</v>
      </c>
      <c r="D42" s="13">
        <f>SUM(E42:AB42)</f>
        <v>3536</v>
      </c>
      <c r="E42" s="13">
        <v>468</v>
      </c>
      <c r="F42" s="13">
        <v>546</v>
      </c>
      <c r="G42" s="13">
        <v>650</v>
      </c>
      <c r="H42" s="13">
        <v>572</v>
      </c>
      <c r="I42" s="13">
        <v>728</v>
      </c>
      <c r="J42" s="13">
        <v>572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3536</v>
      </c>
      <c r="E43" s="13">
        <v>468</v>
      </c>
      <c r="F43" s="13">
        <v>546</v>
      </c>
      <c r="G43" s="13">
        <v>650</v>
      </c>
      <c r="H43" s="13">
        <v>572</v>
      </c>
      <c r="I43" s="13">
        <v>728</v>
      </c>
      <c r="J43" s="13">
        <v>572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54</v>
      </c>
      <c r="B45" s="11"/>
      <c r="C45" s="12" t="s">
        <v>10</v>
      </c>
      <c r="D45" s="13">
        <f>SUM(E45:AB45)</f>
        <v>3250</v>
      </c>
      <c r="E45" s="13">
        <v>442</v>
      </c>
      <c r="F45" s="13">
        <v>442</v>
      </c>
      <c r="G45" s="13">
        <v>598</v>
      </c>
      <c r="H45" s="13">
        <v>520</v>
      </c>
      <c r="I45" s="13">
        <v>728</v>
      </c>
      <c r="J45" s="13">
        <v>520</v>
      </c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3239</v>
      </c>
      <c r="E46" s="13">
        <v>438</v>
      </c>
      <c r="F46" s="13">
        <v>439</v>
      </c>
      <c r="G46" s="13">
        <v>597</v>
      </c>
      <c r="H46" s="13">
        <v>519</v>
      </c>
      <c r="I46" s="13">
        <v>727</v>
      </c>
      <c r="J46" s="13">
        <v>519</v>
      </c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23</v>
      </c>
      <c r="D47" s="13">
        <f>SUM(E47:AB47)</f>
        <v>11</v>
      </c>
      <c r="E47" s="13">
        <v>4</v>
      </c>
      <c r="F47" s="13">
        <v>3</v>
      </c>
      <c r="G47" s="13">
        <v>1</v>
      </c>
      <c r="H47" s="13">
        <v>1</v>
      </c>
      <c r="I47" s="13">
        <v>1</v>
      </c>
      <c r="J47" s="13">
        <v>1</v>
      </c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>
      <c r="A48" s="11"/>
      <c r="B48" s="11"/>
      <c r="C48" s="12" t="s">
        <v>24</v>
      </c>
      <c r="D48" s="13">
        <f>SUM(E48:AB48)</f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25</v>
      </c>
      <c r="D49" s="13">
        <f>SUM(E49:AB49)</f>
        <v>11</v>
      </c>
      <c r="E49" s="13">
        <v>4</v>
      </c>
      <c r="F49" s="13">
        <v>3</v>
      </c>
      <c r="G49" s="13">
        <v>1</v>
      </c>
      <c r="H49" s="13">
        <v>1</v>
      </c>
      <c r="I49" s="13">
        <v>1</v>
      </c>
      <c r="J49" s="13">
        <v>1</v>
      </c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>
      <c r="A50" s="11"/>
      <c r="B50" s="11"/>
      <c r="C50" s="12" t="s">
        <v>26</v>
      </c>
      <c r="D50" s="13">
        <f>SUM(E50:AB50)</f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/>
    </row>
    <row r="51" spans="1:29" s="31" customFormat="1">
      <c r="A51" s="11"/>
      <c r="B51" s="11"/>
      <c r="C51" s="40" t="s">
        <v>2</v>
      </c>
      <c r="D51" s="41">
        <f xml:space="preserve"> IF(D45=0,100,D46/D45*100)</f>
        <v>99.661538461538456</v>
      </c>
      <c r="E51" s="41">
        <v>99.095022624434392</v>
      </c>
      <c r="F51" s="41">
        <v>99.321266968325787</v>
      </c>
      <c r="G51" s="41">
        <v>99.832775919732441</v>
      </c>
      <c r="H51" s="41">
        <v>99.807692307692307</v>
      </c>
      <c r="I51" s="41">
        <v>99.862637362637358</v>
      </c>
      <c r="J51" s="41">
        <v>99.807692307692307</v>
      </c>
      <c r="K51" s="41"/>
      <c r="L51" s="41"/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/>
    </row>
    <row r="52" spans="1:29" s="32" customFormat="1">
      <c r="A52" s="11"/>
      <c r="B52" s="11"/>
      <c r="C52" s="44" t="s">
        <v>27</v>
      </c>
      <c r="D52" s="45">
        <f xml:space="preserve"> IF(D47=0,0,D48/D47*100)</f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/>
    </row>
    <row r="53" spans="1:29" s="33" customFormat="1">
      <c r="A53" s="11"/>
      <c r="B53" s="11"/>
      <c r="C53" s="48" t="s">
        <v>3</v>
      </c>
      <c r="D53" s="49">
        <f xml:space="preserve"> IF(D45=0,100,(D48+D46)/D45*100)</f>
        <v>99.661538461538456</v>
      </c>
      <c r="E53" s="49">
        <v>99.095022624434392</v>
      </c>
      <c r="F53" s="49">
        <v>99.321266968325787</v>
      </c>
      <c r="G53" s="49">
        <v>99.832775919732441</v>
      </c>
      <c r="H53" s="49">
        <v>99.807692307692307</v>
      </c>
      <c r="I53" s="49">
        <v>99.862637362637358</v>
      </c>
      <c r="J53" s="49">
        <v>99.807692307692307</v>
      </c>
      <c r="K53" s="49"/>
      <c r="L53" s="49"/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/>
    </row>
    <row r="54" spans="1:29" s="34" customFormat="1">
      <c r="A54" s="11"/>
      <c r="B54" s="11"/>
      <c r="C54" s="52" t="s">
        <v>28</v>
      </c>
      <c r="D54" s="53">
        <f>IF(D45=0,100,(D48+D46+D50)/D45*100)</f>
        <v>99.661538461538456</v>
      </c>
      <c r="E54" s="53">
        <v>99.095022624434392</v>
      </c>
      <c r="F54" s="53">
        <v>99.321266968325787</v>
      </c>
      <c r="G54" s="53">
        <v>99.832775919732441</v>
      </c>
      <c r="H54" s="53">
        <v>99.807692307692307</v>
      </c>
      <c r="I54" s="53">
        <v>99.862637362637358</v>
      </c>
      <c r="J54" s="53">
        <v>99.807692307692307</v>
      </c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5"/>
    </row>
    <row r="55" spans="1:29">
      <c r="A55" s="56" t="s">
        <v>35</v>
      </c>
      <c r="B55" s="57" t="s">
        <v>86</v>
      </c>
      <c r="C55" s="58" t="s">
        <v>87</v>
      </c>
      <c r="D55" s="57">
        <f>SUM(E55:AB55)</f>
        <v>8</v>
      </c>
      <c r="E55" s="57">
        <v>4</v>
      </c>
      <c r="F55" s="57">
        <v>1</v>
      </c>
      <c r="G55" s="57">
        <v>1</v>
      </c>
      <c r="H55" s="57"/>
      <c r="I55" s="57">
        <v>1</v>
      </c>
      <c r="J55" s="57">
        <v>1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99</v>
      </c>
      <c r="C56" s="58" t="s">
        <v>100</v>
      </c>
      <c r="D56" s="57">
        <f>SUM(E56:AB56)</f>
        <v>3</v>
      </c>
      <c r="E56" s="57"/>
      <c r="F56" s="57">
        <v>2</v>
      </c>
      <c r="G56" s="57"/>
      <c r="H56" s="57">
        <v>1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17</v>
      </c>
      <c r="B58" s="11"/>
      <c r="C58" s="12" t="s">
        <v>10</v>
      </c>
      <c r="D58" s="13">
        <f>SUM(E58:AB58)</f>
        <v>1560</v>
      </c>
      <c r="E58" s="13">
        <v>234</v>
      </c>
      <c r="F58" s="13">
        <v>182</v>
      </c>
      <c r="G58" s="13">
        <v>104</v>
      </c>
      <c r="H58" s="13">
        <v>52</v>
      </c>
      <c r="I58" s="13">
        <v>494</v>
      </c>
      <c r="J58" s="13">
        <v>494</v>
      </c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11</v>
      </c>
      <c r="D59" s="13">
        <f>SUM(E59:AB59)</f>
        <v>1560</v>
      </c>
      <c r="E59" s="13">
        <v>234</v>
      </c>
      <c r="F59" s="13">
        <v>182</v>
      </c>
      <c r="G59" s="13">
        <v>104</v>
      </c>
      <c r="H59" s="13">
        <v>52</v>
      </c>
      <c r="I59" s="13">
        <v>494</v>
      </c>
      <c r="J59" s="13">
        <v>494</v>
      </c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 ht="3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39">
    <mergeCell ref="A57:N57"/>
    <mergeCell ref="A58:B59"/>
    <mergeCell ref="A60:N60"/>
    <mergeCell ref="A39:B40"/>
    <mergeCell ref="A41:N41"/>
    <mergeCell ref="A42:B43"/>
    <mergeCell ref="A44:N44"/>
    <mergeCell ref="A45:B54"/>
    <mergeCell ref="A55:A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46.88</v>
      </c>
      <c r="F17" s="21">
        <v>21.74</v>
      </c>
      <c r="G17" s="21">
        <v>96.77</v>
      </c>
      <c r="H17" s="21">
        <v>93.44</v>
      </c>
      <c r="I17" s="21">
        <v>93.51</v>
      </c>
      <c r="J17" s="21">
        <v>79.55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81.61</v>
      </c>
    </row>
    <row r="18" spans="1:29" s="18" customFormat="1">
      <c r="A18" s="16"/>
      <c r="B18" s="16"/>
      <c r="C18" s="17"/>
      <c r="D18" s="22" t="s">
        <v>3</v>
      </c>
      <c r="E18" s="21">
        <v>62.5</v>
      </c>
      <c r="F18" s="21">
        <v>39.130000000000003</v>
      </c>
      <c r="G18" s="21">
        <v>96.77</v>
      </c>
      <c r="H18" s="21">
        <v>96.72</v>
      </c>
      <c r="I18" s="21">
        <v>94.81</v>
      </c>
      <c r="J18" s="21">
        <v>79.55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85.62</v>
      </c>
    </row>
    <row r="19" spans="1:29" s="18" customFormat="1" ht="17.25" thickBot="1">
      <c r="A19" s="16"/>
      <c r="B19" s="16"/>
      <c r="C19" s="17"/>
      <c r="D19" s="26" t="s">
        <v>4</v>
      </c>
      <c r="E19" s="27">
        <v>62.5</v>
      </c>
      <c r="F19" s="27">
        <v>39.130434782608695</v>
      </c>
      <c r="G19" s="27">
        <v>96.774193548387103</v>
      </c>
      <c r="H19" s="27">
        <v>96.721311475409834</v>
      </c>
      <c r="I19" s="27">
        <v>94.805194805194802</v>
      </c>
      <c r="J19" s="27">
        <v>79.545454545454547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85.618729096989966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14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10.98</v>
      </c>
      <c r="P34" s="37"/>
      <c r="Q34" s="37">
        <v>9.36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31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>
        <v>7.88</v>
      </c>
      <c r="P35" s="37"/>
      <c r="Q35" s="37">
        <v>4.68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102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v>0.4</v>
      </c>
      <c r="P36" s="37"/>
      <c r="Q36" s="37">
        <v>1.67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17</v>
      </c>
      <c r="B39" s="11"/>
      <c r="C39" s="12" t="s">
        <v>10</v>
      </c>
      <c r="D39" s="13">
        <f>SUM(E39:AB39)</f>
        <v>918</v>
      </c>
      <c r="E39" s="13"/>
      <c r="F39" s="13"/>
      <c r="G39" s="13"/>
      <c r="H39" s="13"/>
      <c r="I39" s="13"/>
      <c r="J39" s="13">
        <v>918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918</v>
      </c>
      <c r="E40" s="13"/>
      <c r="F40" s="13"/>
      <c r="G40" s="13"/>
      <c r="H40" s="13"/>
      <c r="I40" s="13"/>
      <c r="J40" s="13">
        <v>918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9</v>
      </c>
      <c r="B42" s="11"/>
      <c r="C42" s="12" t="s">
        <v>10</v>
      </c>
      <c r="D42" s="13">
        <f>SUM(E42:AB42)</f>
        <v>1368</v>
      </c>
      <c r="E42" s="13">
        <v>90</v>
      </c>
      <c r="F42" s="13">
        <v>484</v>
      </c>
      <c r="G42" s="13">
        <v>164</v>
      </c>
      <c r="H42" s="13">
        <v>630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1368</v>
      </c>
      <c r="E43" s="13">
        <v>90</v>
      </c>
      <c r="F43" s="13">
        <v>484</v>
      </c>
      <c r="G43" s="13">
        <v>164</v>
      </c>
      <c r="H43" s="13">
        <v>630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18</v>
      </c>
      <c r="B45" s="11"/>
      <c r="C45" s="12" t="s">
        <v>10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19</v>
      </c>
      <c r="B48" s="11"/>
      <c r="C48" s="12" t="s">
        <v>10</v>
      </c>
      <c r="D48" s="13">
        <f>SUM(E48:AB48)</f>
        <v>1260</v>
      </c>
      <c r="E48" s="13">
        <v>504</v>
      </c>
      <c r="F48" s="13"/>
      <c r="G48" s="13">
        <v>756</v>
      </c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1260</v>
      </c>
      <c r="E49" s="13">
        <v>504</v>
      </c>
      <c r="F49" s="13"/>
      <c r="G49" s="13">
        <v>756</v>
      </c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20</v>
      </c>
      <c r="B51" s="11"/>
      <c r="C51" s="12" t="s">
        <v>10</v>
      </c>
      <c r="D51" s="13">
        <f>SUM(E51:AB51)</f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21</v>
      </c>
      <c r="B54" s="11"/>
      <c r="C54" s="12" t="s">
        <v>10</v>
      </c>
      <c r="D54" s="13">
        <f>SUM(E54:AB54)</f>
        <v>540</v>
      </c>
      <c r="E54" s="13">
        <v>414</v>
      </c>
      <c r="F54" s="13">
        <v>18</v>
      </c>
      <c r="G54" s="13">
        <v>108</v>
      </c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11</v>
      </c>
      <c r="D55" s="13">
        <f>SUM(E55:AB55)</f>
        <v>540</v>
      </c>
      <c r="E55" s="13">
        <v>414</v>
      </c>
      <c r="F55" s="13">
        <v>18</v>
      </c>
      <c r="G55" s="13">
        <v>108</v>
      </c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22</v>
      </c>
      <c r="B57" s="11"/>
      <c r="C57" s="12" t="s">
        <v>10</v>
      </c>
      <c r="D57" s="13">
        <f>SUM(E57:AB57)</f>
        <v>299</v>
      </c>
      <c r="E57" s="13">
        <v>32</v>
      </c>
      <c r="F57" s="13">
        <v>23</v>
      </c>
      <c r="G57" s="13">
        <v>62</v>
      </c>
      <c r="H57" s="13">
        <v>61</v>
      </c>
      <c r="I57" s="13">
        <v>77</v>
      </c>
      <c r="J57" s="13">
        <v>44</v>
      </c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244</v>
      </c>
      <c r="E58" s="13">
        <v>15</v>
      </c>
      <c r="F58" s="13">
        <v>5</v>
      </c>
      <c r="G58" s="13">
        <v>60</v>
      </c>
      <c r="H58" s="13">
        <v>57</v>
      </c>
      <c r="I58" s="13">
        <v>72</v>
      </c>
      <c r="J58" s="13">
        <v>35</v>
      </c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23</v>
      </c>
      <c r="D59" s="13">
        <f>SUM(E59:AB59)</f>
        <v>55</v>
      </c>
      <c r="E59" s="13">
        <v>17</v>
      </c>
      <c r="F59" s="13">
        <v>18</v>
      </c>
      <c r="G59" s="13">
        <v>2</v>
      </c>
      <c r="H59" s="13">
        <v>4</v>
      </c>
      <c r="I59" s="13">
        <v>5</v>
      </c>
      <c r="J59" s="13">
        <v>9</v>
      </c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24</v>
      </c>
      <c r="D60" s="13">
        <f>SUM(E60:AB60)</f>
        <v>12</v>
      </c>
      <c r="E60" s="13">
        <v>5</v>
      </c>
      <c r="F60" s="13">
        <v>4</v>
      </c>
      <c r="G60" s="13">
        <v>0</v>
      </c>
      <c r="H60" s="13">
        <v>2</v>
      </c>
      <c r="I60" s="13">
        <v>1</v>
      </c>
      <c r="J60" s="13">
        <v>0</v>
      </c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25</v>
      </c>
      <c r="D61" s="13">
        <f>SUM(E61:AB61)</f>
        <v>43</v>
      </c>
      <c r="E61" s="13">
        <v>12</v>
      </c>
      <c r="F61" s="13">
        <v>14</v>
      </c>
      <c r="G61" s="13">
        <v>2</v>
      </c>
      <c r="H61" s="13">
        <v>2</v>
      </c>
      <c r="I61" s="13">
        <v>4</v>
      </c>
      <c r="J61" s="13">
        <v>9</v>
      </c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26</v>
      </c>
      <c r="D62" s="13">
        <f>SUM(E62:AB62)</f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 s="31" customFormat="1">
      <c r="A63" s="11"/>
      <c r="B63" s="11"/>
      <c r="C63" s="40" t="s">
        <v>2</v>
      </c>
      <c r="D63" s="41">
        <f xml:space="preserve"> IF(D57=0,100,D58/D57*100)</f>
        <v>81.605351170568568</v>
      </c>
      <c r="E63" s="41">
        <v>46.875</v>
      </c>
      <c r="F63" s="41">
        <v>21.739130434782609</v>
      </c>
      <c r="G63" s="41">
        <v>96.774193548387103</v>
      </c>
      <c r="H63" s="41">
        <v>93.442622950819668</v>
      </c>
      <c r="I63" s="41">
        <v>93.506493506493513</v>
      </c>
      <c r="J63" s="41">
        <v>79.545454545454547</v>
      </c>
      <c r="K63" s="41"/>
      <c r="L63" s="41"/>
      <c r="M63" s="41"/>
      <c r="N63" s="41"/>
      <c r="O63" s="41"/>
      <c r="P63" s="41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3"/>
    </row>
    <row r="64" spans="1:29" s="32" customFormat="1">
      <c r="A64" s="11"/>
      <c r="B64" s="11"/>
      <c r="C64" s="44" t="s">
        <v>27</v>
      </c>
      <c r="D64" s="45">
        <f xml:space="preserve"> IF(D59=0,0,D60/D59*100)</f>
        <v>21.818181818181817</v>
      </c>
      <c r="E64" s="45">
        <v>29.411764705882351</v>
      </c>
      <c r="F64" s="45">
        <v>22.222222222222221</v>
      </c>
      <c r="G64" s="45">
        <v>0</v>
      </c>
      <c r="H64" s="45">
        <v>50</v>
      </c>
      <c r="I64" s="45">
        <v>20</v>
      </c>
      <c r="J64" s="45">
        <v>0</v>
      </c>
      <c r="K64" s="45"/>
      <c r="L64" s="45"/>
      <c r="M64" s="45"/>
      <c r="N64" s="45"/>
      <c r="O64" s="45"/>
      <c r="P64" s="45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7"/>
    </row>
    <row r="65" spans="1:29" s="33" customFormat="1">
      <c r="A65" s="11"/>
      <c r="B65" s="11"/>
      <c r="C65" s="48" t="s">
        <v>3</v>
      </c>
      <c r="D65" s="49">
        <f xml:space="preserve"> IF(D57=0,100,(D60+D58)/D57*100)</f>
        <v>85.618729096989966</v>
      </c>
      <c r="E65" s="49">
        <v>62.5</v>
      </c>
      <c r="F65" s="49">
        <v>39.130434782608695</v>
      </c>
      <c r="G65" s="49">
        <v>96.774193548387103</v>
      </c>
      <c r="H65" s="49">
        <v>96.721311475409834</v>
      </c>
      <c r="I65" s="49">
        <v>94.805194805194802</v>
      </c>
      <c r="J65" s="49">
        <v>79.545454545454547</v>
      </c>
      <c r="K65" s="49"/>
      <c r="L65" s="49"/>
      <c r="M65" s="49"/>
      <c r="N65" s="49"/>
      <c r="O65" s="49"/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1"/>
    </row>
    <row r="66" spans="1:29" s="34" customFormat="1">
      <c r="A66" s="11"/>
      <c r="B66" s="11"/>
      <c r="C66" s="52" t="s">
        <v>28</v>
      </c>
      <c r="D66" s="53">
        <f>IF(D57=0,100,(D60+D58+D62)/D57*100)</f>
        <v>85.618729096989966</v>
      </c>
      <c r="E66" s="53">
        <v>62.5</v>
      </c>
      <c r="F66" s="53">
        <v>39.130434782608695</v>
      </c>
      <c r="G66" s="53">
        <v>96.774193548387103</v>
      </c>
      <c r="H66" s="53">
        <v>96.721311475409834</v>
      </c>
      <c r="I66" s="53">
        <v>94.805194805194802</v>
      </c>
      <c r="J66" s="53">
        <v>79.545454545454547</v>
      </c>
      <c r="K66" s="53"/>
      <c r="L66" s="53"/>
      <c r="M66" s="53"/>
      <c r="N66" s="53"/>
      <c r="O66" s="53"/>
      <c r="P66" s="53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5"/>
    </row>
    <row r="67" spans="1:29">
      <c r="A67" s="56" t="s">
        <v>35</v>
      </c>
      <c r="B67" s="57" t="s">
        <v>103</v>
      </c>
      <c r="C67" s="58" t="s">
        <v>105</v>
      </c>
      <c r="D67" s="57">
        <f>SUM(E67:AB67)</f>
        <v>4</v>
      </c>
      <c r="E67" s="57"/>
      <c r="F67" s="57"/>
      <c r="G67" s="57"/>
      <c r="H67" s="57">
        <v>4</v>
      </c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"/>
    </row>
    <row r="68" spans="1:29">
      <c r="A68" s="56"/>
      <c r="B68" s="57" t="s">
        <v>14</v>
      </c>
      <c r="C68" s="58" t="s">
        <v>39</v>
      </c>
      <c r="D68" s="57">
        <f>SUM(E68:AB68)</f>
        <v>28</v>
      </c>
      <c r="E68" s="57">
        <v>8</v>
      </c>
      <c r="F68" s="57">
        <v>15</v>
      </c>
      <c r="G68" s="57">
        <v>1</v>
      </c>
      <c r="H68" s="57"/>
      <c r="I68" s="57">
        <v>2</v>
      </c>
      <c r="J68" s="57">
        <v>2</v>
      </c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>
      <c r="A69" s="56"/>
      <c r="B69" s="57" t="s">
        <v>30</v>
      </c>
      <c r="C69" s="58" t="s">
        <v>40</v>
      </c>
      <c r="D69" s="57">
        <f>SUM(E69:AB69)</f>
        <v>1</v>
      </c>
      <c r="E69" s="57">
        <v>1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31</v>
      </c>
      <c r="C70" s="58" t="s">
        <v>41</v>
      </c>
      <c r="D70" s="57">
        <f>SUM(E70:AB70)</f>
        <v>14</v>
      </c>
      <c r="E70" s="57">
        <v>8</v>
      </c>
      <c r="F70" s="57">
        <v>3</v>
      </c>
      <c r="G70" s="57"/>
      <c r="H70" s="57"/>
      <c r="I70" s="57">
        <v>3</v>
      </c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>
      <c r="A71" s="56"/>
      <c r="B71" s="57" t="s">
        <v>32</v>
      </c>
      <c r="C71" s="58" t="s">
        <v>43</v>
      </c>
      <c r="D71" s="57">
        <f>SUM(E71:AB71)</f>
        <v>2</v>
      </c>
      <c r="E71" s="57"/>
      <c r="F71" s="57"/>
      <c r="G71" s="57">
        <v>1</v>
      </c>
      <c r="H71" s="57"/>
      <c r="I71" s="57"/>
      <c r="J71" s="57">
        <v>1</v>
      </c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"/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104</v>
      </c>
      <c r="B73" s="11"/>
      <c r="C73" s="12" t="s">
        <v>10</v>
      </c>
      <c r="D73" s="13">
        <f>SUM(E73:AB73)</f>
        <v>258</v>
      </c>
      <c r="E73" s="13">
        <v>22</v>
      </c>
      <c r="F73" s="13">
        <v>10</v>
      </c>
      <c r="G73" s="13">
        <v>60</v>
      </c>
      <c r="H73" s="13">
        <v>58</v>
      </c>
      <c r="I73" s="13">
        <v>74</v>
      </c>
      <c r="J73" s="13">
        <v>34</v>
      </c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/>
    </row>
    <row r="74" spans="1:29">
      <c r="A74" s="11"/>
      <c r="B74" s="11"/>
      <c r="C74" s="12" t="s">
        <v>11</v>
      </c>
      <c r="D74" s="13">
        <f>SUM(E74:AB74)</f>
        <v>258</v>
      </c>
      <c r="E74" s="13">
        <v>22</v>
      </c>
      <c r="F74" s="13">
        <v>10</v>
      </c>
      <c r="G74" s="13">
        <v>60</v>
      </c>
      <c r="H74" s="13">
        <v>58</v>
      </c>
      <c r="I74" s="13">
        <v>74</v>
      </c>
      <c r="J74" s="13">
        <v>34</v>
      </c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/>
    </row>
    <row r="75" spans="1:29" ht="3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47">
    <mergeCell ref="A57:B66"/>
    <mergeCell ref="A67:A71"/>
    <mergeCell ref="A72:N72"/>
    <mergeCell ref="A73:B74"/>
    <mergeCell ref="A75:N75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8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0</v>
      </c>
      <c r="F17" s="21">
        <v>97.51</v>
      </c>
      <c r="G17" s="21">
        <v>95.42</v>
      </c>
      <c r="H17" s="21">
        <v>98.62</v>
      </c>
      <c r="I17" s="21">
        <v>98.82</v>
      </c>
      <c r="J17" s="21">
        <v>94.18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95.79</v>
      </c>
    </row>
    <row r="18" spans="1:29" s="18" customFormat="1">
      <c r="A18" s="16"/>
      <c r="B18" s="16"/>
      <c r="C18" s="17"/>
      <c r="D18" s="22" t="s">
        <v>3</v>
      </c>
      <c r="E18" s="21">
        <v>0</v>
      </c>
      <c r="F18" s="21">
        <v>97.77</v>
      </c>
      <c r="G18" s="21">
        <v>95.42</v>
      </c>
      <c r="H18" s="21">
        <v>98.85</v>
      </c>
      <c r="I18" s="21">
        <v>98.82</v>
      </c>
      <c r="J18" s="21">
        <v>94.18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95.88</v>
      </c>
    </row>
    <row r="19" spans="1:29" s="18" customFormat="1" ht="17.25" thickBot="1">
      <c r="A19" s="16"/>
      <c r="B19" s="16"/>
      <c r="C19" s="17"/>
      <c r="D19" s="26" t="s">
        <v>4</v>
      </c>
      <c r="E19" s="27">
        <v>0</v>
      </c>
      <c r="F19" s="27">
        <v>97.774959040219898</v>
      </c>
      <c r="G19" s="27">
        <v>95.419847328244288</v>
      </c>
      <c r="H19" s="27">
        <v>98.853211009174316</v>
      </c>
      <c r="I19" s="27">
        <v>98.823529411764696</v>
      </c>
      <c r="J19" s="27">
        <v>94.175389004037626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95.879925699151357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45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1.58</v>
      </c>
      <c r="P34" s="37"/>
      <c r="Q34" s="37">
        <v>3.06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16</v>
      </c>
      <c r="E35" s="37"/>
      <c r="F35" s="37"/>
      <c r="G35" s="37"/>
      <c r="H35" s="37"/>
      <c r="I35" s="37"/>
      <c r="J35" s="37"/>
      <c r="K35" s="37"/>
      <c r="L35" s="37"/>
      <c r="M35" s="37">
        <v>50</v>
      </c>
      <c r="N35" s="37"/>
      <c r="O35" s="37">
        <v>0.45</v>
      </c>
      <c r="P35" s="37"/>
      <c r="Q35" s="37">
        <v>0.62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14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v>0.06</v>
      </c>
      <c r="P36" s="37"/>
      <c r="Q36" s="37">
        <v>0.17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18</v>
      </c>
      <c r="B39" s="11"/>
      <c r="C39" s="12" t="s">
        <v>10</v>
      </c>
      <c r="D39" s="13">
        <f>SUM(E39:AB39)</f>
        <v>0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20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21</v>
      </c>
      <c r="B45" s="11"/>
      <c r="C45" s="12" t="s">
        <v>10</v>
      </c>
      <c r="D45" s="13">
        <f>SUM(E45:AB45)</f>
        <v>460</v>
      </c>
      <c r="E45" s="13"/>
      <c r="F45" s="13"/>
      <c r="G45" s="13"/>
      <c r="H45" s="13"/>
      <c r="I45" s="13"/>
      <c r="J45" s="13">
        <v>460</v>
      </c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460</v>
      </c>
      <c r="E46" s="13"/>
      <c r="F46" s="13"/>
      <c r="G46" s="13"/>
      <c r="H46" s="13"/>
      <c r="I46" s="13"/>
      <c r="J46" s="13">
        <v>460</v>
      </c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22</v>
      </c>
      <c r="B48" s="11"/>
      <c r="C48" s="12" t="s">
        <v>10</v>
      </c>
      <c r="D48" s="13">
        <f>SUM(E48:AB48)</f>
        <v>2251</v>
      </c>
      <c r="E48" s="13">
        <v>337</v>
      </c>
      <c r="F48" s="13">
        <v>371</v>
      </c>
      <c r="G48" s="13">
        <v>393</v>
      </c>
      <c r="H48" s="13">
        <v>436</v>
      </c>
      <c r="I48" s="13">
        <v>425</v>
      </c>
      <c r="J48" s="13">
        <v>289</v>
      </c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2227</v>
      </c>
      <c r="E49" s="13">
        <v>336</v>
      </c>
      <c r="F49" s="13">
        <v>369</v>
      </c>
      <c r="G49" s="13">
        <v>390</v>
      </c>
      <c r="H49" s="13">
        <v>430</v>
      </c>
      <c r="I49" s="13">
        <v>420</v>
      </c>
      <c r="J49" s="13">
        <v>282</v>
      </c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>
      <c r="A50" s="11"/>
      <c r="B50" s="11"/>
      <c r="C50" s="12" t="s">
        <v>23</v>
      </c>
      <c r="D50" s="13">
        <f>SUM(E50:AB50)</f>
        <v>24</v>
      </c>
      <c r="E50" s="13">
        <v>1</v>
      </c>
      <c r="F50" s="13">
        <v>2</v>
      </c>
      <c r="G50" s="13">
        <v>3</v>
      </c>
      <c r="H50" s="13">
        <v>6</v>
      </c>
      <c r="I50" s="13">
        <v>5</v>
      </c>
      <c r="J50" s="13">
        <v>7</v>
      </c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/>
    </row>
    <row r="51" spans="1:29">
      <c r="A51" s="11"/>
      <c r="B51" s="11"/>
      <c r="C51" s="12" t="s">
        <v>24</v>
      </c>
      <c r="D51" s="13">
        <f>SUM(E51:AB51)</f>
        <v>2</v>
      </c>
      <c r="E51" s="13">
        <v>0</v>
      </c>
      <c r="F51" s="13">
        <v>1</v>
      </c>
      <c r="G51" s="13">
        <v>0</v>
      </c>
      <c r="H51" s="13">
        <v>1</v>
      </c>
      <c r="I51" s="13">
        <v>0</v>
      </c>
      <c r="J51" s="13">
        <v>0</v>
      </c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25</v>
      </c>
      <c r="D52" s="13">
        <f>SUM(E52:AB52)</f>
        <v>22</v>
      </c>
      <c r="E52" s="13">
        <v>1</v>
      </c>
      <c r="F52" s="13">
        <v>1</v>
      </c>
      <c r="G52" s="13">
        <v>3</v>
      </c>
      <c r="H52" s="13">
        <v>5</v>
      </c>
      <c r="I52" s="13">
        <v>5</v>
      </c>
      <c r="J52" s="13">
        <v>7</v>
      </c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>
      <c r="A53" s="11"/>
      <c r="B53" s="11"/>
      <c r="C53" s="12" t="s">
        <v>26</v>
      </c>
      <c r="D53" s="13">
        <f>SUM(E53:AB53)</f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/>
    </row>
    <row r="54" spans="1:29" s="31" customFormat="1">
      <c r="A54" s="11"/>
      <c r="B54" s="11"/>
      <c r="C54" s="40" t="s">
        <v>2</v>
      </c>
      <c r="D54" s="41">
        <f xml:space="preserve"> IF(D48=0,100,D49/D48*100)</f>
        <v>98.933807196801425</v>
      </c>
      <c r="E54" s="41">
        <v>99.703264094955486</v>
      </c>
      <c r="F54" s="41">
        <v>99.460916442048514</v>
      </c>
      <c r="G54" s="41">
        <v>99.236641221374043</v>
      </c>
      <c r="H54" s="41">
        <v>98.623853211009177</v>
      </c>
      <c r="I54" s="41">
        <v>98.82352941176471</v>
      </c>
      <c r="J54" s="41">
        <v>97.577854671280278</v>
      </c>
      <c r="K54" s="41"/>
      <c r="L54" s="41"/>
      <c r="M54" s="41"/>
      <c r="N54" s="41"/>
      <c r="O54" s="41"/>
      <c r="P54" s="41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3"/>
    </row>
    <row r="55" spans="1:29" s="32" customFormat="1">
      <c r="A55" s="11"/>
      <c r="B55" s="11"/>
      <c r="C55" s="44" t="s">
        <v>27</v>
      </c>
      <c r="D55" s="45">
        <f xml:space="preserve"> IF(D50=0,0,D51/D50*100)</f>
        <v>8.3333333333333321</v>
      </c>
      <c r="E55" s="45">
        <v>0</v>
      </c>
      <c r="F55" s="45">
        <v>50</v>
      </c>
      <c r="G55" s="45">
        <v>0</v>
      </c>
      <c r="H55" s="45">
        <v>16.666666666666668</v>
      </c>
      <c r="I55" s="45">
        <v>0</v>
      </c>
      <c r="J55" s="45">
        <v>0</v>
      </c>
      <c r="K55" s="45"/>
      <c r="L55" s="45"/>
      <c r="M55" s="45"/>
      <c r="N55" s="45"/>
      <c r="O55" s="45"/>
      <c r="P55" s="45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7"/>
    </row>
    <row r="56" spans="1:29" s="33" customFormat="1">
      <c r="A56" s="11"/>
      <c r="B56" s="11"/>
      <c r="C56" s="48" t="s">
        <v>3</v>
      </c>
      <c r="D56" s="49">
        <f xml:space="preserve"> IF(D48=0,100,(D51+D49)/D48*100)</f>
        <v>99.022656597067964</v>
      </c>
      <c r="E56" s="49">
        <v>99.703264094955486</v>
      </c>
      <c r="F56" s="49">
        <v>99.730458221024264</v>
      </c>
      <c r="G56" s="49">
        <v>99.236641221374043</v>
      </c>
      <c r="H56" s="49">
        <v>98.853211009174316</v>
      </c>
      <c r="I56" s="49">
        <v>98.82352941176471</v>
      </c>
      <c r="J56" s="49">
        <v>97.577854671280278</v>
      </c>
      <c r="K56" s="49"/>
      <c r="L56" s="49"/>
      <c r="M56" s="49"/>
      <c r="N56" s="49"/>
      <c r="O56" s="49"/>
      <c r="P56" s="49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1"/>
    </row>
    <row r="57" spans="1:29" s="34" customFormat="1">
      <c r="A57" s="11"/>
      <c r="B57" s="11"/>
      <c r="C57" s="52" t="s">
        <v>28</v>
      </c>
      <c r="D57" s="53">
        <f>IF(D48=0,100,(D51+D49+D53)/D48*100)</f>
        <v>99.022656597067964</v>
      </c>
      <c r="E57" s="53">
        <v>99.703264094955486</v>
      </c>
      <c r="F57" s="53">
        <v>99.730458221024264</v>
      </c>
      <c r="G57" s="53">
        <v>99.236641221374043</v>
      </c>
      <c r="H57" s="53">
        <v>98.853211009174316</v>
      </c>
      <c r="I57" s="53">
        <v>98.82352941176471</v>
      </c>
      <c r="J57" s="53">
        <v>97.577854671280278</v>
      </c>
      <c r="K57" s="53"/>
      <c r="L57" s="53"/>
      <c r="M57" s="53"/>
      <c r="N57" s="53"/>
      <c r="O57" s="53"/>
      <c r="P57" s="53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5"/>
    </row>
    <row r="58" spans="1:29">
      <c r="A58" s="56" t="s">
        <v>35</v>
      </c>
      <c r="B58" s="57" t="s">
        <v>29</v>
      </c>
      <c r="C58" s="58" t="s">
        <v>38</v>
      </c>
      <c r="D58" s="57">
        <f>SUM(E58:AB58)</f>
        <v>1</v>
      </c>
      <c r="E58" s="57"/>
      <c r="F58" s="57"/>
      <c r="G58" s="57"/>
      <c r="H58" s="57">
        <v>1</v>
      </c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"/>
    </row>
    <row r="59" spans="1:29">
      <c r="A59" s="56"/>
      <c r="B59" s="57" t="s">
        <v>14</v>
      </c>
      <c r="C59" s="58" t="s">
        <v>39</v>
      </c>
      <c r="D59" s="57">
        <f>SUM(E59:AB59)</f>
        <v>4</v>
      </c>
      <c r="E59" s="57"/>
      <c r="F59" s="57">
        <v>1</v>
      </c>
      <c r="G59" s="57"/>
      <c r="H59" s="57"/>
      <c r="I59" s="57">
        <v>2</v>
      </c>
      <c r="J59" s="57">
        <v>1</v>
      </c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"/>
    </row>
    <row r="60" spans="1:29">
      <c r="A60" s="56"/>
      <c r="B60" s="57" t="s">
        <v>102</v>
      </c>
      <c r="C60" s="58" t="s">
        <v>107</v>
      </c>
      <c r="D60" s="57">
        <f>SUM(E60:AB60)</f>
        <v>1</v>
      </c>
      <c r="E60" s="57"/>
      <c r="F60" s="57"/>
      <c r="G60" s="57"/>
      <c r="H60" s="57">
        <v>1</v>
      </c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"/>
    </row>
    <row r="61" spans="1:29">
      <c r="A61" s="56"/>
      <c r="B61" s="57" t="s">
        <v>16</v>
      </c>
      <c r="C61" s="58" t="s">
        <v>42</v>
      </c>
      <c r="D61" s="57">
        <f>SUM(E61:AB61)</f>
        <v>14</v>
      </c>
      <c r="E61" s="57">
        <v>1</v>
      </c>
      <c r="F61" s="57">
        <v>1</v>
      </c>
      <c r="G61" s="57">
        <v>2</v>
      </c>
      <c r="H61" s="57">
        <v>3</v>
      </c>
      <c r="I61" s="57">
        <v>3</v>
      </c>
      <c r="J61" s="57">
        <v>4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"/>
    </row>
    <row r="62" spans="1:29">
      <c r="A62" s="56"/>
      <c r="B62" s="57" t="s">
        <v>75</v>
      </c>
      <c r="C62" s="58" t="s">
        <v>76</v>
      </c>
      <c r="D62" s="57">
        <f>SUM(E62:AB62)</f>
        <v>2</v>
      </c>
      <c r="E62" s="57"/>
      <c r="F62" s="57"/>
      <c r="G62" s="57">
        <v>1</v>
      </c>
      <c r="H62" s="57">
        <v>1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"/>
    </row>
    <row r="63" spans="1:29" ht="3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5"/>
    </row>
    <row r="64" spans="1:29">
      <c r="A64" s="11" t="s">
        <v>48</v>
      </c>
      <c r="B64" s="11"/>
      <c r="C64" s="12" t="s">
        <v>10</v>
      </c>
      <c r="D64" s="13">
        <f>SUM(E64:AB64)</f>
        <v>550</v>
      </c>
      <c r="E64" s="13"/>
      <c r="F64" s="13">
        <v>550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/>
    </row>
    <row r="65" spans="1:29">
      <c r="A65" s="11"/>
      <c r="B65" s="11"/>
      <c r="C65" s="12" t="s">
        <v>11</v>
      </c>
      <c r="D65" s="13">
        <f>SUM(E65:AB65)</f>
        <v>550</v>
      </c>
      <c r="E65" s="13"/>
      <c r="F65" s="13">
        <v>550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5"/>
    </row>
    <row r="66" spans="1:29" ht="3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5"/>
    </row>
    <row r="67" spans="1:29">
      <c r="A67" s="11" t="s">
        <v>36</v>
      </c>
      <c r="B67" s="11"/>
      <c r="C67" s="12" t="s">
        <v>10</v>
      </c>
      <c r="D67" s="13">
        <f>SUM(E67:AB67)</f>
        <v>1859</v>
      </c>
      <c r="E67" s="13">
        <v>1</v>
      </c>
      <c r="F67" s="13">
        <v>561</v>
      </c>
      <c r="G67" s="13">
        <v>494</v>
      </c>
      <c r="H67" s="13"/>
      <c r="I67" s="13"/>
      <c r="J67" s="13">
        <v>803</v>
      </c>
      <c r="K67" s="13"/>
      <c r="L67" s="13"/>
      <c r="M67" s="13"/>
      <c r="N67" s="13"/>
      <c r="O67" s="13"/>
      <c r="P67" s="13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5"/>
    </row>
    <row r="68" spans="1:29">
      <c r="A68" s="11"/>
      <c r="B68" s="11"/>
      <c r="C68" s="12" t="s">
        <v>11</v>
      </c>
      <c r="D68" s="13">
        <f>SUM(E68:AB68)</f>
        <v>1800</v>
      </c>
      <c r="E68" s="13">
        <v>0</v>
      </c>
      <c r="F68" s="13">
        <v>550</v>
      </c>
      <c r="G68" s="13">
        <v>475</v>
      </c>
      <c r="H68" s="13"/>
      <c r="I68" s="13"/>
      <c r="J68" s="13">
        <v>775</v>
      </c>
      <c r="K68" s="13"/>
      <c r="L68" s="13"/>
      <c r="M68" s="13"/>
      <c r="N68" s="13"/>
      <c r="O68" s="13"/>
      <c r="P68" s="13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5"/>
    </row>
    <row r="69" spans="1:29">
      <c r="A69" s="11"/>
      <c r="B69" s="11"/>
      <c r="C69" s="12" t="s">
        <v>23</v>
      </c>
      <c r="D69" s="13">
        <f>SUM(E69:AB69)</f>
        <v>59</v>
      </c>
      <c r="E69" s="13">
        <v>1</v>
      </c>
      <c r="F69" s="13">
        <v>11</v>
      </c>
      <c r="G69" s="13">
        <v>19</v>
      </c>
      <c r="H69" s="13"/>
      <c r="I69" s="13"/>
      <c r="J69" s="13">
        <v>28</v>
      </c>
      <c r="K69" s="13"/>
      <c r="L69" s="13"/>
      <c r="M69" s="13"/>
      <c r="N69" s="13"/>
      <c r="O69" s="13"/>
      <c r="P69" s="13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5"/>
    </row>
    <row r="70" spans="1:29">
      <c r="A70" s="11"/>
      <c r="B70" s="11"/>
      <c r="C70" s="12" t="s">
        <v>24</v>
      </c>
      <c r="D70" s="13">
        <f>SUM(E70:AB70)</f>
        <v>0</v>
      </c>
      <c r="E70" s="13">
        <v>0</v>
      </c>
      <c r="F70" s="13">
        <v>0</v>
      </c>
      <c r="G70" s="13">
        <v>0</v>
      </c>
      <c r="H70" s="13"/>
      <c r="I70" s="13"/>
      <c r="J70" s="13">
        <v>0</v>
      </c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/>
    </row>
    <row r="71" spans="1:29">
      <c r="A71" s="11"/>
      <c r="B71" s="11"/>
      <c r="C71" s="12" t="s">
        <v>25</v>
      </c>
      <c r="D71" s="13">
        <f>SUM(E71:AB71)</f>
        <v>59</v>
      </c>
      <c r="E71" s="13">
        <v>1</v>
      </c>
      <c r="F71" s="13">
        <v>11</v>
      </c>
      <c r="G71" s="13">
        <v>19</v>
      </c>
      <c r="H71" s="13"/>
      <c r="I71" s="13"/>
      <c r="J71" s="13">
        <v>28</v>
      </c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5"/>
    </row>
    <row r="72" spans="1:29">
      <c r="A72" s="11"/>
      <c r="B72" s="11"/>
      <c r="C72" s="12" t="s">
        <v>26</v>
      </c>
      <c r="D72" s="13">
        <f>SUM(E72:AB72)</f>
        <v>0</v>
      </c>
      <c r="E72" s="13">
        <v>0</v>
      </c>
      <c r="F72" s="13">
        <v>0</v>
      </c>
      <c r="G72" s="13">
        <v>0</v>
      </c>
      <c r="H72" s="13"/>
      <c r="I72" s="13"/>
      <c r="J72" s="13">
        <v>0</v>
      </c>
      <c r="K72" s="13"/>
      <c r="L72" s="13"/>
      <c r="M72" s="13"/>
      <c r="N72" s="13"/>
      <c r="O72" s="13"/>
      <c r="P72" s="13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5"/>
    </row>
    <row r="73" spans="1:29" s="31" customFormat="1">
      <c r="A73" s="11"/>
      <c r="B73" s="11"/>
      <c r="C73" s="40" t="s">
        <v>2</v>
      </c>
      <c r="D73" s="41">
        <f xml:space="preserve"> IF(D67=0,100,D68/D67*100)</f>
        <v>96.826250672404527</v>
      </c>
      <c r="E73" s="41">
        <v>0</v>
      </c>
      <c r="F73" s="41">
        <v>98.039215686274517</v>
      </c>
      <c r="G73" s="41">
        <v>96.15384615384616</v>
      </c>
      <c r="H73" s="41"/>
      <c r="I73" s="41"/>
      <c r="J73" s="41">
        <v>96.513075965130753</v>
      </c>
      <c r="K73" s="41"/>
      <c r="L73" s="41"/>
      <c r="M73" s="41"/>
      <c r="N73" s="41"/>
      <c r="O73" s="41"/>
      <c r="P73" s="41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3"/>
    </row>
    <row r="74" spans="1:29" s="32" customFormat="1">
      <c r="A74" s="11"/>
      <c r="B74" s="11"/>
      <c r="C74" s="44" t="s">
        <v>27</v>
      </c>
      <c r="D74" s="45">
        <f xml:space="preserve"> IF(D69=0,0,D70/D69*100)</f>
        <v>0</v>
      </c>
      <c r="E74" s="45">
        <v>0</v>
      </c>
      <c r="F74" s="45">
        <v>0</v>
      </c>
      <c r="G74" s="45">
        <v>0</v>
      </c>
      <c r="H74" s="45"/>
      <c r="I74" s="45"/>
      <c r="J74" s="45">
        <v>0</v>
      </c>
      <c r="K74" s="45"/>
      <c r="L74" s="45"/>
      <c r="M74" s="45"/>
      <c r="N74" s="45"/>
      <c r="O74" s="45"/>
      <c r="P74" s="45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7"/>
    </row>
    <row r="75" spans="1:29" s="33" customFormat="1">
      <c r="A75" s="11"/>
      <c r="B75" s="11"/>
      <c r="C75" s="48" t="s">
        <v>3</v>
      </c>
      <c r="D75" s="49">
        <f xml:space="preserve"> IF(D67=0,100,(D70+D68)/D67*100)</f>
        <v>96.826250672404527</v>
      </c>
      <c r="E75" s="49">
        <v>0</v>
      </c>
      <c r="F75" s="49">
        <v>98.039215686274517</v>
      </c>
      <c r="G75" s="49">
        <v>96.15384615384616</v>
      </c>
      <c r="H75" s="49"/>
      <c r="I75" s="49"/>
      <c r="J75" s="49">
        <v>96.513075965130753</v>
      </c>
      <c r="K75" s="49"/>
      <c r="L75" s="49"/>
      <c r="M75" s="49"/>
      <c r="N75" s="49"/>
      <c r="O75" s="49"/>
      <c r="P75" s="49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1"/>
    </row>
    <row r="76" spans="1:29" s="34" customFormat="1">
      <c r="A76" s="11"/>
      <c r="B76" s="11"/>
      <c r="C76" s="52" t="s">
        <v>28</v>
      </c>
      <c r="D76" s="53">
        <f>IF(D67=0,100,(D70+D68+D72)/D67*100)</f>
        <v>96.826250672404527</v>
      </c>
      <c r="E76" s="53">
        <v>0</v>
      </c>
      <c r="F76" s="53">
        <v>98.039215686274517</v>
      </c>
      <c r="G76" s="53">
        <v>96.15384615384616</v>
      </c>
      <c r="H76" s="53"/>
      <c r="I76" s="53"/>
      <c r="J76" s="53">
        <v>96.513075965130753</v>
      </c>
      <c r="K76" s="53"/>
      <c r="L76" s="53"/>
      <c r="M76" s="53"/>
      <c r="N76" s="53"/>
      <c r="O76" s="53"/>
      <c r="P76" s="53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5"/>
    </row>
    <row r="77" spans="1:29">
      <c r="A77" s="56" t="s">
        <v>35</v>
      </c>
      <c r="B77" s="57" t="s">
        <v>78</v>
      </c>
      <c r="C77" s="58" t="s">
        <v>82</v>
      </c>
      <c r="D77" s="57">
        <f>SUM(E77:AB77)</f>
        <v>1</v>
      </c>
      <c r="E77" s="57">
        <v>1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"/>
    </row>
    <row r="78" spans="1:29">
      <c r="A78" s="56"/>
      <c r="B78" s="57" t="s">
        <v>45</v>
      </c>
      <c r="C78" s="58" t="s">
        <v>51</v>
      </c>
      <c r="D78" s="57">
        <f>SUM(E78:AB78)</f>
        <v>57</v>
      </c>
      <c r="E78" s="57"/>
      <c r="F78" s="57">
        <v>11</v>
      </c>
      <c r="G78" s="57">
        <v>18</v>
      </c>
      <c r="H78" s="57"/>
      <c r="I78" s="57"/>
      <c r="J78" s="57">
        <v>28</v>
      </c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"/>
    </row>
    <row r="79" spans="1:29">
      <c r="A79" s="56"/>
      <c r="B79" s="57" t="s">
        <v>108</v>
      </c>
      <c r="C79" s="58" t="s">
        <v>109</v>
      </c>
      <c r="D79" s="57">
        <f>SUM(E79:AB79)</f>
        <v>1</v>
      </c>
      <c r="E79" s="57"/>
      <c r="F79" s="57"/>
      <c r="G79" s="57">
        <v>1</v>
      </c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"/>
    </row>
    <row r="80" spans="1:29" ht="3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5"/>
    </row>
    <row r="81" spans="1:29">
      <c r="A81" s="11" t="s">
        <v>49</v>
      </c>
      <c r="B81" s="11"/>
      <c r="C81" s="12" t="s">
        <v>10</v>
      </c>
      <c r="D81" s="13">
        <f>SUM(E81:AB81)</f>
        <v>1750</v>
      </c>
      <c r="E81" s="13"/>
      <c r="F81" s="13"/>
      <c r="G81" s="13">
        <v>1500</v>
      </c>
      <c r="H81" s="13">
        <v>250</v>
      </c>
      <c r="I81" s="13"/>
      <c r="J81" s="13"/>
      <c r="K81" s="13"/>
      <c r="L81" s="13"/>
      <c r="M81" s="13"/>
      <c r="N81" s="13"/>
      <c r="O81" s="13"/>
      <c r="P81" s="13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5"/>
    </row>
    <row r="82" spans="1:29">
      <c r="A82" s="11"/>
      <c r="B82" s="11"/>
      <c r="C82" s="12" t="s">
        <v>11</v>
      </c>
      <c r="D82" s="13">
        <f>SUM(E82:AB82)</f>
        <v>1750</v>
      </c>
      <c r="E82" s="13"/>
      <c r="F82" s="13"/>
      <c r="G82" s="13">
        <v>1500</v>
      </c>
      <c r="H82" s="13">
        <v>250</v>
      </c>
      <c r="I82" s="13"/>
      <c r="J82" s="13"/>
      <c r="K82" s="13"/>
      <c r="L82" s="13"/>
      <c r="M82" s="13"/>
      <c r="N82" s="13"/>
      <c r="O82" s="13"/>
      <c r="P82" s="13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5"/>
    </row>
    <row r="83" spans="1:29" ht="3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</sheetData>
  <mergeCells count="46">
    <mergeCell ref="A77:A79"/>
    <mergeCell ref="A80:N80"/>
    <mergeCell ref="A81:B82"/>
    <mergeCell ref="A83:N83"/>
    <mergeCell ref="A48:B57"/>
    <mergeCell ref="A58:A62"/>
    <mergeCell ref="A63:N63"/>
    <mergeCell ref="A64:B65"/>
    <mergeCell ref="A66:N66"/>
    <mergeCell ref="A67:B7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5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95.69</v>
      </c>
      <c r="H17" s="21">
        <v>95.19</v>
      </c>
      <c r="I17" s="21">
        <v>93.64</v>
      </c>
      <c r="J17" s="21">
        <v>98.04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96.06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97.41</v>
      </c>
      <c r="H18" s="21">
        <v>97.12</v>
      </c>
      <c r="I18" s="21">
        <v>99.09</v>
      </c>
      <c r="J18" s="21">
        <v>98.04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98.25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97.413793103448285</v>
      </c>
      <c r="H19" s="27">
        <v>97.115384615384613</v>
      </c>
      <c r="I19" s="27">
        <v>99.090909090909093</v>
      </c>
      <c r="J19" s="27">
        <v>98.039215686274517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98.249452954048138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16</v>
      </c>
      <c r="E34" s="37">
        <v>4.34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1.0900000000000001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32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>
        <v>0.76</v>
      </c>
      <c r="P35" s="37"/>
      <c r="Q35" s="37">
        <v>0.87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92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0.65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111</v>
      </c>
      <c r="B39" s="11"/>
      <c r="C39" s="12" t="s">
        <v>10</v>
      </c>
      <c r="D39" s="13">
        <f>SUM(E39:AB39)</f>
        <v>457</v>
      </c>
      <c r="E39" s="13">
        <v>30</v>
      </c>
      <c r="F39" s="13">
        <v>46</v>
      </c>
      <c r="G39" s="13">
        <v>116</v>
      </c>
      <c r="H39" s="13">
        <v>104</v>
      </c>
      <c r="I39" s="13">
        <v>110</v>
      </c>
      <c r="J39" s="13">
        <v>51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439</v>
      </c>
      <c r="E40" s="13">
        <v>30</v>
      </c>
      <c r="F40" s="13">
        <v>46</v>
      </c>
      <c r="G40" s="13">
        <v>111</v>
      </c>
      <c r="H40" s="13">
        <v>99</v>
      </c>
      <c r="I40" s="13">
        <v>103</v>
      </c>
      <c r="J40" s="13">
        <v>50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23</v>
      </c>
      <c r="D41" s="13">
        <f>SUM(E41:AB41)</f>
        <v>18</v>
      </c>
      <c r="E41" s="13"/>
      <c r="F41" s="13"/>
      <c r="G41" s="13">
        <v>5</v>
      </c>
      <c r="H41" s="13">
        <v>5</v>
      </c>
      <c r="I41" s="13">
        <v>7</v>
      </c>
      <c r="J41" s="13">
        <v>1</v>
      </c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>
      <c r="A42" s="11"/>
      <c r="B42" s="11"/>
      <c r="C42" s="12" t="s">
        <v>24</v>
      </c>
      <c r="D42" s="13">
        <f>SUM(E42:AB42)</f>
        <v>10</v>
      </c>
      <c r="E42" s="13"/>
      <c r="F42" s="13"/>
      <c r="G42" s="13">
        <v>2</v>
      </c>
      <c r="H42" s="13">
        <v>2</v>
      </c>
      <c r="I42" s="13">
        <v>6</v>
      </c>
      <c r="J42" s="13">
        <v>0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25</v>
      </c>
      <c r="D43" s="13">
        <f>SUM(E43:AB43)</f>
        <v>8</v>
      </c>
      <c r="E43" s="13"/>
      <c r="F43" s="13"/>
      <c r="G43" s="13">
        <v>3</v>
      </c>
      <c r="H43" s="13">
        <v>3</v>
      </c>
      <c r="I43" s="13">
        <v>1</v>
      </c>
      <c r="J43" s="13">
        <v>1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26</v>
      </c>
      <c r="D44" s="13">
        <f>SUM(E44:AB44)</f>
        <v>0</v>
      </c>
      <c r="E44" s="13"/>
      <c r="F44" s="13"/>
      <c r="G44" s="13">
        <v>0</v>
      </c>
      <c r="H44" s="13">
        <v>0</v>
      </c>
      <c r="I44" s="13">
        <v>0</v>
      </c>
      <c r="J44" s="13">
        <v>0</v>
      </c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 s="31" customFormat="1">
      <c r="A45" s="11"/>
      <c r="B45" s="11"/>
      <c r="C45" s="40" t="s">
        <v>2</v>
      </c>
      <c r="D45" s="41">
        <f xml:space="preserve"> IF(D39=0,100,D40/D39*100)</f>
        <v>96.061269146608325</v>
      </c>
      <c r="E45" s="41"/>
      <c r="F45" s="41"/>
      <c r="G45" s="41">
        <v>95.689655172413794</v>
      </c>
      <c r="H45" s="41">
        <v>95.192307692307693</v>
      </c>
      <c r="I45" s="41">
        <v>93.63636363636364</v>
      </c>
      <c r="J45" s="41">
        <v>98.039215686274517</v>
      </c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/>
    </row>
    <row r="46" spans="1:29" s="32" customFormat="1">
      <c r="A46" s="11"/>
      <c r="B46" s="11"/>
      <c r="C46" s="44" t="s">
        <v>27</v>
      </c>
      <c r="D46" s="45">
        <f xml:space="preserve"> IF(D41=0,0,D42/D41*100)</f>
        <v>55.555555555555557</v>
      </c>
      <c r="E46" s="45"/>
      <c r="F46" s="45"/>
      <c r="G46" s="45">
        <v>40</v>
      </c>
      <c r="H46" s="45">
        <v>40</v>
      </c>
      <c r="I46" s="45">
        <v>85.714285714285708</v>
      </c>
      <c r="J46" s="45">
        <v>0</v>
      </c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98.249452954048138</v>
      </c>
      <c r="E47" s="49"/>
      <c r="F47" s="49"/>
      <c r="G47" s="49">
        <v>97.41379310344827</v>
      </c>
      <c r="H47" s="49">
        <v>97.115384615384613</v>
      </c>
      <c r="I47" s="49">
        <v>99.090909090909093</v>
      </c>
      <c r="J47" s="49">
        <v>98.039215686274517</v>
      </c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/>
    </row>
    <row r="48" spans="1:29" s="34" customFormat="1">
      <c r="A48" s="11"/>
      <c r="B48" s="11"/>
      <c r="C48" s="52" t="s">
        <v>28</v>
      </c>
      <c r="D48" s="53">
        <f>IF(D39=0,100,(D42+D40+D44)/D39*100)</f>
        <v>98.249452954048138</v>
      </c>
      <c r="E48" s="53"/>
      <c r="F48" s="53"/>
      <c r="G48" s="53">
        <v>97.41379310344827</v>
      </c>
      <c r="H48" s="53">
        <v>97.115384615384613</v>
      </c>
      <c r="I48" s="53">
        <v>99.090909090909093</v>
      </c>
      <c r="J48" s="53">
        <v>98.039215686274517</v>
      </c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/>
    </row>
    <row r="49" spans="1:29">
      <c r="A49" s="56" t="s">
        <v>35</v>
      </c>
      <c r="B49" s="57" t="s">
        <v>29</v>
      </c>
      <c r="C49" s="58" t="s">
        <v>38</v>
      </c>
      <c r="D49" s="57">
        <f>SUM(E49:AB49)</f>
        <v>1</v>
      </c>
      <c r="E49" s="57"/>
      <c r="F49" s="57"/>
      <c r="G49" s="57">
        <v>1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103</v>
      </c>
      <c r="C50" s="58" t="s">
        <v>105</v>
      </c>
      <c r="D50" s="57">
        <f>SUM(E50:AB50)</f>
        <v>1</v>
      </c>
      <c r="E50" s="57"/>
      <c r="F50" s="57"/>
      <c r="G50" s="57"/>
      <c r="H50" s="57">
        <v>1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15</v>
      </c>
      <c r="C51" s="58" t="s">
        <v>37</v>
      </c>
      <c r="D51" s="57">
        <f>SUM(E51:AB51)</f>
        <v>2</v>
      </c>
      <c r="E51" s="57"/>
      <c r="F51" s="57"/>
      <c r="G51" s="57"/>
      <c r="H51" s="57"/>
      <c r="I51" s="57">
        <v>2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>
      <c r="A52" s="56"/>
      <c r="B52" s="57" t="s">
        <v>92</v>
      </c>
      <c r="C52" s="58" t="s">
        <v>93</v>
      </c>
      <c r="D52" s="57">
        <f>SUM(E52:AB52)</f>
        <v>3</v>
      </c>
      <c r="E52" s="57"/>
      <c r="F52" s="57"/>
      <c r="G52" s="57">
        <v>2</v>
      </c>
      <c r="H52" s="57"/>
      <c r="I52" s="57">
        <v>1</v>
      </c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16</v>
      </c>
      <c r="C53" s="58" t="s">
        <v>42</v>
      </c>
      <c r="D53" s="57">
        <f>SUM(E53:AB53)</f>
        <v>5</v>
      </c>
      <c r="E53" s="57"/>
      <c r="F53" s="57"/>
      <c r="G53" s="57">
        <v>2</v>
      </c>
      <c r="H53" s="57">
        <v>2</v>
      </c>
      <c r="I53" s="57"/>
      <c r="J53" s="57">
        <v>1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32</v>
      </c>
      <c r="C54" s="58" t="s">
        <v>43</v>
      </c>
      <c r="D54" s="57">
        <f>SUM(E54:AB54)</f>
        <v>4</v>
      </c>
      <c r="E54" s="57"/>
      <c r="F54" s="57"/>
      <c r="G54" s="57"/>
      <c r="H54" s="57">
        <v>1</v>
      </c>
      <c r="I54" s="57">
        <v>3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33</v>
      </c>
      <c r="C55" s="58" t="s">
        <v>34</v>
      </c>
      <c r="D55" s="57">
        <f>SUM(E55:AB55)</f>
        <v>2</v>
      </c>
      <c r="E55" s="57"/>
      <c r="F55" s="57"/>
      <c r="G55" s="57"/>
      <c r="H55" s="57">
        <v>1</v>
      </c>
      <c r="I55" s="57">
        <v>1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49</v>
      </c>
      <c r="B57" s="11"/>
      <c r="C57" s="12" t="s">
        <v>10</v>
      </c>
      <c r="D57" s="13">
        <f>SUM(E57:AB57)</f>
        <v>1000</v>
      </c>
      <c r="E57" s="13">
        <v>250</v>
      </c>
      <c r="F57" s="13">
        <v>750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1000</v>
      </c>
      <c r="E58" s="13">
        <v>250</v>
      </c>
      <c r="F58" s="13">
        <v>750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 ht="3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35">
    <mergeCell ref="A39:B48"/>
    <mergeCell ref="A49:A55"/>
    <mergeCell ref="A56:N56"/>
    <mergeCell ref="A57:B58"/>
    <mergeCell ref="A59:N59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7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97.85</v>
      </c>
      <c r="F17" s="21">
        <v>96.93</v>
      </c>
      <c r="G17" s="21">
        <v>99.4</v>
      </c>
      <c r="H17" s="21">
        <v>99.15</v>
      </c>
      <c r="I17" s="21">
        <v>95.52</v>
      </c>
      <c r="J17" s="21">
        <v>99.18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98.29</v>
      </c>
    </row>
    <row r="18" spans="1:29" s="18" customFormat="1">
      <c r="A18" s="16"/>
      <c r="B18" s="16"/>
      <c r="C18" s="17"/>
      <c r="D18" s="22" t="s">
        <v>3</v>
      </c>
      <c r="E18" s="21">
        <v>97.85</v>
      </c>
      <c r="F18" s="21">
        <v>97.55</v>
      </c>
      <c r="G18" s="21">
        <v>99.4</v>
      </c>
      <c r="H18" s="21">
        <v>99.15</v>
      </c>
      <c r="I18" s="21">
        <v>95.96</v>
      </c>
      <c r="J18" s="21">
        <v>99.18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98.44</v>
      </c>
    </row>
    <row r="19" spans="1:29" s="18" customFormat="1" ht="17.25" thickBot="1">
      <c r="A19" s="16"/>
      <c r="B19" s="16"/>
      <c r="C19" s="17"/>
      <c r="D19" s="26" t="s">
        <v>4</v>
      </c>
      <c r="E19" s="27">
        <v>97.849462365591393</v>
      </c>
      <c r="F19" s="27">
        <v>97.546012269938657</v>
      </c>
      <c r="G19" s="27">
        <v>99.395770392749242</v>
      </c>
      <c r="H19" s="27">
        <v>99.147727272727266</v>
      </c>
      <c r="I19" s="27">
        <v>95.964125560538122</v>
      </c>
      <c r="J19" s="27">
        <v>99.180327868852459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98.435277382645793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14</v>
      </c>
      <c r="E34" s="37">
        <v>0.25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0.56000000000000005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15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0.42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16</v>
      </c>
      <c r="E36" s="37">
        <v>0.75</v>
      </c>
      <c r="F36" s="37"/>
      <c r="G36" s="37"/>
      <c r="H36" s="37"/>
      <c r="I36" s="37">
        <v>5.26</v>
      </c>
      <c r="J36" s="37"/>
      <c r="K36" s="37"/>
      <c r="L36" s="37"/>
      <c r="M36" s="37"/>
      <c r="N36" s="37"/>
      <c r="O36" s="37"/>
      <c r="P36" s="37"/>
      <c r="Q36" s="37">
        <v>0.21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17</v>
      </c>
      <c r="B39" s="11"/>
      <c r="C39" s="12" t="s">
        <v>10</v>
      </c>
      <c r="D39" s="13">
        <f>SUM(E39:AB39)</f>
        <v>1551</v>
      </c>
      <c r="E39" s="13"/>
      <c r="F39" s="13"/>
      <c r="G39" s="13"/>
      <c r="H39" s="13"/>
      <c r="I39" s="13"/>
      <c r="J39" s="13">
        <v>1551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1551</v>
      </c>
      <c r="E40" s="13"/>
      <c r="F40" s="13"/>
      <c r="G40" s="13"/>
      <c r="H40" s="13"/>
      <c r="I40" s="13"/>
      <c r="J40" s="13">
        <v>1551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9</v>
      </c>
      <c r="B42" s="11"/>
      <c r="C42" s="12" t="s">
        <v>10</v>
      </c>
      <c r="D42" s="13">
        <f>SUM(E42:AB42)</f>
        <v>2060</v>
      </c>
      <c r="E42" s="13">
        <v>780</v>
      </c>
      <c r="F42" s="13"/>
      <c r="G42" s="13">
        <v>800</v>
      </c>
      <c r="H42" s="13">
        <v>480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2060</v>
      </c>
      <c r="E43" s="13">
        <v>780</v>
      </c>
      <c r="F43" s="13"/>
      <c r="G43" s="13">
        <v>800</v>
      </c>
      <c r="H43" s="13">
        <v>480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18</v>
      </c>
      <c r="B45" s="11"/>
      <c r="C45" s="12" t="s">
        <v>10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19</v>
      </c>
      <c r="B48" s="11"/>
      <c r="C48" s="12" t="s">
        <v>10</v>
      </c>
      <c r="D48" s="13">
        <f>SUM(E48:AB48)</f>
        <v>1300</v>
      </c>
      <c r="E48" s="13"/>
      <c r="F48" s="13">
        <v>200</v>
      </c>
      <c r="G48" s="13">
        <v>920</v>
      </c>
      <c r="H48" s="13">
        <v>180</v>
      </c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1300</v>
      </c>
      <c r="E49" s="13"/>
      <c r="F49" s="13">
        <v>200</v>
      </c>
      <c r="G49" s="13">
        <v>920</v>
      </c>
      <c r="H49" s="13">
        <v>180</v>
      </c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20</v>
      </c>
      <c r="B51" s="11"/>
      <c r="C51" s="12" t="s">
        <v>10</v>
      </c>
      <c r="D51" s="13">
        <f>SUM(E51:AB51)</f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21</v>
      </c>
      <c r="B54" s="11"/>
      <c r="C54" s="12" t="s">
        <v>10</v>
      </c>
      <c r="D54" s="13">
        <f>SUM(E54:AB54)</f>
        <v>3212</v>
      </c>
      <c r="E54" s="13">
        <v>560</v>
      </c>
      <c r="F54" s="13">
        <v>940</v>
      </c>
      <c r="G54" s="13">
        <v>160</v>
      </c>
      <c r="H54" s="13">
        <v>359</v>
      </c>
      <c r="I54" s="13"/>
      <c r="J54" s="13">
        <v>1193</v>
      </c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11</v>
      </c>
      <c r="D55" s="13">
        <f>SUM(E55:AB55)</f>
        <v>3212</v>
      </c>
      <c r="E55" s="13">
        <v>560</v>
      </c>
      <c r="F55" s="13">
        <v>940</v>
      </c>
      <c r="G55" s="13">
        <v>160</v>
      </c>
      <c r="H55" s="13">
        <v>359</v>
      </c>
      <c r="I55" s="13"/>
      <c r="J55" s="13">
        <v>1193</v>
      </c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22</v>
      </c>
      <c r="B57" s="11"/>
      <c r="C57" s="12" t="s">
        <v>10</v>
      </c>
      <c r="D57" s="13">
        <f>SUM(E57:AB57)</f>
        <v>1406</v>
      </c>
      <c r="E57" s="13">
        <v>93</v>
      </c>
      <c r="F57" s="13">
        <v>163</v>
      </c>
      <c r="G57" s="13">
        <v>331</v>
      </c>
      <c r="H57" s="13">
        <v>352</v>
      </c>
      <c r="I57" s="13">
        <v>223</v>
      </c>
      <c r="J57" s="13">
        <v>244</v>
      </c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1382</v>
      </c>
      <c r="E58" s="13">
        <v>91</v>
      </c>
      <c r="F58" s="13">
        <v>158</v>
      </c>
      <c r="G58" s="13">
        <v>329</v>
      </c>
      <c r="H58" s="13">
        <v>349</v>
      </c>
      <c r="I58" s="13">
        <v>213</v>
      </c>
      <c r="J58" s="13">
        <v>242</v>
      </c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23</v>
      </c>
      <c r="D59" s="13">
        <f>SUM(E59:AB59)</f>
        <v>24</v>
      </c>
      <c r="E59" s="13">
        <v>2</v>
      </c>
      <c r="F59" s="13">
        <v>5</v>
      </c>
      <c r="G59" s="13">
        <v>2</v>
      </c>
      <c r="H59" s="13">
        <v>3</v>
      </c>
      <c r="I59" s="13">
        <v>10</v>
      </c>
      <c r="J59" s="13">
        <v>2</v>
      </c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24</v>
      </c>
      <c r="D60" s="13">
        <f>SUM(E60:AB60)</f>
        <v>2</v>
      </c>
      <c r="E60" s="13">
        <v>0</v>
      </c>
      <c r="F60" s="13">
        <v>1</v>
      </c>
      <c r="G60" s="13">
        <v>0</v>
      </c>
      <c r="H60" s="13">
        <v>0</v>
      </c>
      <c r="I60" s="13">
        <v>1</v>
      </c>
      <c r="J60" s="13">
        <v>0</v>
      </c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25</v>
      </c>
      <c r="D61" s="13">
        <f>SUM(E61:AB61)</f>
        <v>22</v>
      </c>
      <c r="E61" s="13">
        <v>2</v>
      </c>
      <c r="F61" s="13">
        <v>4</v>
      </c>
      <c r="G61" s="13">
        <v>2</v>
      </c>
      <c r="H61" s="13">
        <v>3</v>
      </c>
      <c r="I61" s="13">
        <v>9</v>
      </c>
      <c r="J61" s="13">
        <v>2</v>
      </c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26</v>
      </c>
      <c r="D62" s="13">
        <f>SUM(E62:AB62)</f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 s="31" customFormat="1">
      <c r="A63" s="11"/>
      <c r="B63" s="11"/>
      <c r="C63" s="40" t="s">
        <v>2</v>
      </c>
      <c r="D63" s="41">
        <f xml:space="preserve"> IF(D57=0,100,D58/D57*100)</f>
        <v>98.29302987197724</v>
      </c>
      <c r="E63" s="41">
        <v>97.849462365591393</v>
      </c>
      <c r="F63" s="41">
        <v>96.932515337423311</v>
      </c>
      <c r="G63" s="41">
        <v>99.395770392749242</v>
      </c>
      <c r="H63" s="41">
        <v>99.147727272727266</v>
      </c>
      <c r="I63" s="41">
        <v>95.515695067264573</v>
      </c>
      <c r="J63" s="41">
        <v>99.180327868852459</v>
      </c>
      <c r="K63" s="41"/>
      <c r="L63" s="41"/>
      <c r="M63" s="41"/>
      <c r="N63" s="41"/>
      <c r="O63" s="41"/>
      <c r="P63" s="41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3"/>
    </row>
    <row r="64" spans="1:29" s="32" customFormat="1">
      <c r="A64" s="11"/>
      <c r="B64" s="11"/>
      <c r="C64" s="44" t="s">
        <v>27</v>
      </c>
      <c r="D64" s="45">
        <f xml:space="preserve"> IF(D59=0,0,D60/D59*100)</f>
        <v>8.3333333333333321</v>
      </c>
      <c r="E64" s="45">
        <v>0</v>
      </c>
      <c r="F64" s="45">
        <v>20</v>
      </c>
      <c r="G64" s="45">
        <v>0</v>
      </c>
      <c r="H64" s="45">
        <v>0</v>
      </c>
      <c r="I64" s="45">
        <v>10</v>
      </c>
      <c r="J64" s="45">
        <v>0</v>
      </c>
      <c r="K64" s="45"/>
      <c r="L64" s="45"/>
      <c r="M64" s="45"/>
      <c r="N64" s="45"/>
      <c r="O64" s="45"/>
      <c r="P64" s="45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7"/>
    </row>
    <row r="65" spans="1:29" s="33" customFormat="1">
      <c r="A65" s="11"/>
      <c r="B65" s="11"/>
      <c r="C65" s="48" t="s">
        <v>3</v>
      </c>
      <c r="D65" s="49">
        <f xml:space="preserve"> IF(D57=0,100,(D60+D58)/D57*100)</f>
        <v>98.435277382645808</v>
      </c>
      <c r="E65" s="49">
        <v>97.849462365591393</v>
      </c>
      <c r="F65" s="49">
        <v>97.546012269938657</v>
      </c>
      <c r="G65" s="49">
        <v>99.395770392749242</v>
      </c>
      <c r="H65" s="49">
        <v>99.147727272727266</v>
      </c>
      <c r="I65" s="49">
        <v>95.964125560538122</v>
      </c>
      <c r="J65" s="49">
        <v>99.180327868852459</v>
      </c>
      <c r="K65" s="49"/>
      <c r="L65" s="49"/>
      <c r="M65" s="49"/>
      <c r="N65" s="49"/>
      <c r="O65" s="49"/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1"/>
    </row>
    <row r="66" spans="1:29" s="34" customFormat="1">
      <c r="A66" s="11"/>
      <c r="B66" s="11"/>
      <c r="C66" s="52" t="s">
        <v>28</v>
      </c>
      <c r="D66" s="53">
        <f>IF(D57=0,100,(D60+D58+D62)/D57*100)</f>
        <v>98.435277382645808</v>
      </c>
      <c r="E66" s="53">
        <v>97.849462365591393</v>
      </c>
      <c r="F66" s="53">
        <v>97.546012269938657</v>
      </c>
      <c r="G66" s="53">
        <v>99.395770392749242</v>
      </c>
      <c r="H66" s="53">
        <v>99.147727272727266</v>
      </c>
      <c r="I66" s="53">
        <v>95.964125560538122</v>
      </c>
      <c r="J66" s="53">
        <v>99.180327868852459</v>
      </c>
      <c r="K66" s="53"/>
      <c r="L66" s="53"/>
      <c r="M66" s="53"/>
      <c r="N66" s="53"/>
      <c r="O66" s="53"/>
      <c r="P66" s="53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5"/>
    </row>
    <row r="67" spans="1:29">
      <c r="A67" s="56" t="s">
        <v>35</v>
      </c>
      <c r="B67" s="57" t="s">
        <v>15</v>
      </c>
      <c r="C67" s="58" t="s">
        <v>37</v>
      </c>
      <c r="D67" s="57">
        <f>SUM(E67:AB67)</f>
        <v>6</v>
      </c>
      <c r="E67" s="57">
        <v>1</v>
      </c>
      <c r="F67" s="57">
        <v>3</v>
      </c>
      <c r="G67" s="57">
        <v>1</v>
      </c>
      <c r="H67" s="57"/>
      <c r="I67" s="57"/>
      <c r="J67" s="57">
        <v>1</v>
      </c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"/>
    </row>
    <row r="68" spans="1:29">
      <c r="A68" s="56"/>
      <c r="B68" s="57" t="s">
        <v>29</v>
      </c>
      <c r="C68" s="58" t="s">
        <v>38</v>
      </c>
      <c r="D68" s="57">
        <f>SUM(E68:AB68)</f>
        <v>2</v>
      </c>
      <c r="E68" s="57"/>
      <c r="F68" s="57"/>
      <c r="G68" s="57"/>
      <c r="H68" s="57"/>
      <c r="I68" s="57">
        <v>2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>
      <c r="A69" s="56"/>
      <c r="B69" s="57" t="s">
        <v>14</v>
      </c>
      <c r="C69" s="58" t="s">
        <v>39</v>
      </c>
      <c r="D69" s="57">
        <f>SUM(E69:AB69)</f>
        <v>8</v>
      </c>
      <c r="E69" s="57"/>
      <c r="F69" s="57">
        <v>1</v>
      </c>
      <c r="G69" s="57"/>
      <c r="H69" s="57"/>
      <c r="I69" s="57">
        <v>7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30</v>
      </c>
      <c r="C70" s="58" t="s">
        <v>40</v>
      </c>
      <c r="D70" s="57">
        <f>SUM(E70:AB70)</f>
        <v>1</v>
      </c>
      <c r="E70" s="57"/>
      <c r="F70" s="57"/>
      <c r="G70" s="57"/>
      <c r="H70" s="57"/>
      <c r="I70" s="57">
        <v>1</v>
      </c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>
      <c r="A71" s="56"/>
      <c r="B71" s="57" t="s">
        <v>31</v>
      </c>
      <c r="C71" s="58" t="s">
        <v>41</v>
      </c>
      <c r="D71" s="57">
        <f>SUM(E71:AB71)</f>
        <v>1</v>
      </c>
      <c r="E71" s="57"/>
      <c r="F71" s="57">
        <v>1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"/>
    </row>
    <row r="72" spans="1:29">
      <c r="A72" s="56"/>
      <c r="B72" s="57" t="s">
        <v>16</v>
      </c>
      <c r="C72" s="58" t="s">
        <v>42</v>
      </c>
      <c r="D72" s="57">
        <f>SUM(E72:AB72)</f>
        <v>3</v>
      </c>
      <c r="E72" s="57"/>
      <c r="F72" s="57"/>
      <c r="G72" s="57">
        <v>1</v>
      </c>
      <c r="H72" s="57">
        <v>1</v>
      </c>
      <c r="I72" s="57"/>
      <c r="J72" s="57">
        <v>1</v>
      </c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"/>
    </row>
    <row r="73" spans="1:29">
      <c r="A73" s="56"/>
      <c r="B73" s="57" t="s">
        <v>32</v>
      </c>
      <c r="C73" s="58" t="s">
        <v>43</v>
      </c>
      <c r="D73" s="57">
        <f>SUM(E73:AB73)</f>
        <v>2</v>
      </c>
      <c r="E73" s="57"/>
      <c r="F73" s="57"/>
      <c r="G73" s="57"/>
      <c r="H73" s="57">
        <v>2</v>
      </c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"/>
    </row>
    <row r="74" spans="1:29">
      <c r="A74" s="56"/>
      <c r="B74" s="57" t="s">
        <v>33</v>
      </c>
      <c r="C74" s="58" t="s">
        <v>34</v>
      </c>
      <c r="D74" s="57">
        <f>SUM(E74:AB74)</f>
        <v>1</v>
      </c>
      <c r="E74" s="57">
        <v>1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"/>
    </row>
    <row r="75" spans="1:29" ht="3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5"/>
    </row>
    <row r="76" spans="1:29">
      <c r="A76" s="11" t="s">
        <v>36</v>
      </c>
      <c r="B76" s="11"/>
      <c r="C76" s="12" t="s">
        <v>10</v>
      </c>
      <c r="D76" s="13">
        <f>SUM(E76:AB76)</f>
        <v>1150</v>
      </c>
      <c r="E76" s="13"/>
      <c r="F76" s="13"/>
      <c r="G76" s="13">
        <v>375</v>
      </c>
      <c r="H76" s="13"/>
      <c r="I76" s="13"/>
      <c r="J76" s="13">
        <v>775</v>
      </c>
      <c r="K76" s="13"/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11</v>
      </c>
      <c r="D77" s="13">
        <f>SUM(E77:AB77)</f>
        <v>1150</v>
      </c>
      <c r="E77" s="13"/>
      <c r="F77" s="13"/>
      <c r="G77" s="13">
        <v>375</v>
      </c>
      <c r="H77" s="13"/>
      <c r="I77" s="13"/>
      <c r="J77" s="13">
        <v>775</v>
      </c>
      <c r="K77" s="13"/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 ht="3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</sheetData>
  <mergeCells count="47">
    <mergeCell ref="A57:B66"/>
    <mergeCell ref="A67:A74"/>
    <mergeCell ref="A75:N75"/>
    <mergeCell ref="A76:B77"/>
    <mergeCell ref="A78:N78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94.39</v>
      </c>
      <c r="H17" s="21">
        <v>100</v>
      </c>
      <c r="I17" s="21">
        <v>100</v>
      </c>
      <c r="J17" s="21">
        <v>100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98.85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94.39</v>
      </c>
      <c r="H18" s="21">
        <v>100</v>
      </c>
      <c r="I18" s="21">
        <v>100</v>
      </c>
      <c r="J18" s="21">
        <v>100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98.85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>
        <v>100</v>
      </c>
      <c r="J19" s="27">
        <v>100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113</v>
      </c>
      <c r="E34" s="37"/>
      <c r="F34" s="37"/>
      <c r="G34" s="37"/>
      <c r="H34" s="37"/>
      <c r="I34" s="37"/>
      <c r="J34" s="37"/>
      <c r="K34" s="37"/>
      <c r="L34" s="37"/>
      <c r="M34" s="37">
        <v>0.05</v>
      </c>
      <c r="N34" s="37"/>
      <c r="O34" s="37"/>
      <c r="P34" s="37"/>
      <c r="Q34" s="37">
        <v>0.19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114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0.19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115</v>
      </c>
      <c r="E36" s="37"/>
      <c r="F36" s="37"/>
      <c r="G36" s="37"/>
      <c r="H36" s="37"/>
      <c r="I36" s="37"/>
      <c r="J36" s="37"/>
      <c r="K36" s="37"/>
      <c r="L36" s="37"/>
      <c r="M36" s="37">
        <v>0.05</v>
      </c>
      <c r="N36" s="37"/>
      <c r="O36" s="37">
        <v>0.04</v>
      </c>
      <c r="P36" s="37"/>
      <c r="Q36" s="37">
        <v>0.19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58</v>
      </c>
      <c r="B39" s="11"/>
      <c r="C39" s="12" t="s">
        <v>10</v>
      </c>
      <c r="D39" s="13">
        <f>SUM(E39:AB39)</f>
        <v>644</v>
      </c>
      <c r="E39" s="13">
        <v>188</v>
      </c>
      <c r="F39" s="13">
        <v>81</v>
      </c>
      <c r="G39" s="13">
        <v>56</v>
      </c>
      <c r="H39" s="13">
        <v>160</v>
      </c>
      <c r="I39" s="13"/>
      <c r="J39" s="13">
        <v>159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644</v>
      </c>
      <c r="E40" s="13">
        <v>188</v>
      </c>
      <c r="F40" s="13">
        <v>81</v>
      </c>
      <c r="G40" s="13">
        <v>56</v>
      </c>
      <c r="H40" s="13">
        <v>160</v>
      </c>
      <c r="I40" s="13"/>
      <c r="J40" s="13">
        <v>159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116</v>
      </c>
      <c r="B42" s="11"/>
      <c r="C42" s="12" t="s">
        <v>10</v>
      </c>
      <c r="D42" s="13">
        <f>SUM(E42:AB42)</f>
        <v>522</v>
      </c>
      <c r="E42" s="13">
        <v>105</v>
      </c>
      <c r="F42" s="13">
        <v>99</v>
      </c>
      <c r="G42" s="13">
        <v>107</v>
      </c>
      <c r="H42" s="13">
        <v>100</v>
      </c>
      <c r="I42" s="13">
        <v>24</v>
      </c>
      <c r="J42" s="13">
        <v>87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516</v>
      </c>
      <c r="E43" s="13">
        <v>105</v>
      </c>
      <c r="F43" s="13">
        <v>99</v>
      </c>
      <c r="G43" s="13">
        <v>101</v>
      </c>
      <c r="H43" s="13">
        <v>100</v>
      </c>
      <c r="I43" s="13">
        <v>24</v>
      </c>
      <c r="J43" s="13">
        <v>87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23</v>
      </c>
      <c r="D44" s="13">
        <f>SUM(E44:AB44)</f>
        <v>6</v>
      </c>
      <c r="E44" s="13"/>
      <c r="F44" s="13"/>
      <c r="G44" s="13">
        <v>6</v>
      </c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24</v>
      </c>
      <c r="D45" s="13">
        <f>SUM(E45:AB45)</f>
        <v>0</v>
      </c>
      <c r="E45" s="13"/>
      <c r="F45" s="13"/>
      <c r="G45" s="13">
        <v>0</v>
      </c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25</v>
      </c>
      <c r="D46" s="13">
        <f>SUM(E46:AB46)</f>
        <v>6</v>
      </c>
      <c r="E46" s="13"/>
      <c r="F46" s="13"/>
      <c r="G46" s="13">
        <v>6</v>
      </c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26</v>
      </c>
      <c r="D47" s="13">
        <f>SUM(E47:AB47)</f>
        <v>6</v>
      </c>
      <c r="E47" s="13"/>
      <c r="F47" s="13"/>
      <c r="G47" s="13">
        <v>6</v>
      </c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40" t="s">
        <v>2</v>
      </c>
      <c r="D48" s="41">
        <f xml:space="preserve"> IF(D42=0,100,D43/D42*100)</f>
        <v>98.850574712643677</v>
      </c>
      <c r="E48" s="41"/>
      <c r="F48" s="41"/>
      <c r="G48" s="41">
        <v>94.392523364485982</v>
      </c>
      <c r="H48" s="41"/>
      <c r="I48" s="41"/>
      <c r="J48" s="41"/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</row>
    <row r="49" spans="1:29" s="32" customFormat="1">
      <c r="A49" s="11"/>
      <c r="B49" s="11"/>
      <c r="C49" s="44" t="s">
        <v>27</v>
      </c>
      <c r="D49" s="45">
        <f xml:space="preserve"> IF(D44=0,0,D45/D44*100)</f>
        <v>0</v>
      </c>
      <c r="E49" s="45"/>
      <c r="F49" s="45"/>
      <c r="G49" s="45">
        <v>0</v>
      </c>
      <c r="H49" s="45"/>
      <c r="I49" s="45"/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98.850574712643677</v>
      </c>
      <c r="E50" s="49"/>
      <c r="F50" s="49"/>
      <c r="G50" s="49">
        <v>94.392523364485982</v>
      </c>
      <c r="H50" s="49"/>
      <c r="I50" s="49"/>
      <c r="J50" s="49"/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/>
    </row>
    <row r="51" spans="1:29" s="34" customFormat="1">
      <c r="A51" s="11"/>
      <c r="B51" s="11"/>
      <c r="C51" s="52" t="s">
        <v>28</v>
      </c>
      <c r="D51" s="53">
        <f>IF(D42=0,100,(D45+D43+D47)/D42*100)</f>
        <v>100</v>
      </c>
      <c r="E51" s="53"/>
      <c r="F51" s="53"/>
      <c r="G51" s="53">
        <v>100</v>
      </c>
      <c r="H51" s="53"/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/>
    </row>
    <row r="52" spans="1:29">
      <c r="A52" s="56" t="s">
        <v>35</v>
      </c>
      <c r="B52" s="57" t="s">
        <v>117</v>
      </c>
      <c r="C52" s="58" t="s">
        <v>121</v>
      </c>
      <c r="D52" s="57">
        <f>SUM(E52:AB52)</f>
        <v>1</v>
      </c>
      <c r="E52" s="57"/>
      <c r="F52" s="57"/>
      <c r="G52" s="57">
        <v>1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118</v>
      </c>
      <c r="C53" s="58" t="s">
        <v>122</v>
      </c>
      <c r="D53" s="57">
        <f>SUM(E53:AB53)</f>
        <v>1</v>
      </c>
      <c r="E53" s="57"/>
      <c r="F53" s="57"/>
      <c r="G53" s="57">
        <v>1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113</v>
      </c>
      <c r="C54" s="58" t="s">
        <v>123</v>
      </c>
      <c r="D54" s="57">
        <f>SUM(E54:AB54)</f>
        <v>1</v>
      </c>
      <c r="E54" s="57"/>
      <c r="F54" s="57"/>
      <c r="G54" s="57">
        <v>1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119</v>
      </c>
      <c r="C55" s="58" t="s">
        <v>124</v>
      </c>
      <c r="D55" s="57">
        <f>SUM(E55:AB55)</f>
        <v>1</v>
      </c>
      <c r="E55" s="57"/>
      <c r="F55" s="57"/>
      <c r="G55" s="57">
        <v>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115</v>
      </c>
      <c r="C56" s="58" t="s">
        <v>125</v>
      </c>
      <c r="D56" s="57">
        <f>SUM(E56:AB56)</f>
        <v>1</v>
      </c>
      <c r="E56" s="57"/>
      <c r="F56" s="57"/>
      <c r="G56" s="57">
        <v>1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>
      <c r="A57" s="56"/>
      <c r="B57" s="57" t="s">
        <v>114</v>
      </c>
      <c r="C57" s="58" t="s">
        <v>126</v>
      </c>
      <c r="D57" s="57">
        <f>SUM(E57:AB57)</f>
        <v>1</v>
      </c>
      <c r="E57" s="57"/>
      <c r="F57" s="57"/>
      <c r="G57" s="57">
        <v>1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"/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36</v>
      </c>
      <c r="B59" s="11"/>
      <c r="C59" s="12" t="s">
        <v>10</v>
      </c>
      <c r="D59" s="13">
        <f>SUM(E59:AB59)</f>
        <v>520</v>
      </c>
      <c r="E59" s="13">
        <v>105</v>
      </c>
      <c r="F59" s="13">
        <v>93</v>
      </c>
      <c r="G59" s="13">
        <v>107</v>
      </c>
      <c r="H59" s="13">
        <v>107</v>
      </c>
      <c r="I59" s="13">
        <v>24</v>
      </c>
      <c r="J59" s="13">
        <v>84</v>
      </c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11</v>
      </c>
      <c r="D60" s="13">
        <f>SUM(E60:AB60)</f>
        <v>520</v>
      </c>
      <c r="E60" s="13">
        <v>105</v>
      </c>
      <c r="F60" s="13">
        <v>93</v>
      </c>
      <c r="G60" s="13">
        <v>107</v>
      </c>
      <c r="H60" s="13">
        <v>107</v>
      </c>
      <c r="I60" s="13">
        <v>24</v>
      </c>
      <c r="J60" s="13">
        <v>84</v>
      </c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 ht="3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5"/>
    </row>
    <row r="62" spans="1:29">
      <c r="A62" s="11" t="s">
        <v>120</v>
      </c>
      <c r="B62" s="11"/>
      <c r="C62" s="12" t="s">
        <v>10</v>
      </c>
      <c r="D62" s="13">
        <f>SUM(E62:AB62)</f>
        <v>530</v>
      </c>
      <c r="E62" s="13">
        <v>104</v>
      </c>
      <c r="F62" s="13">
        <v>88</v>
      </c>
      <c r="G62" s="13">
        <v>128</v>
      </c>
      <c r="H62" s="13">
        <v>111</v>
      </c>
      <c r="I62" s="13">
        <v>22</v>
      </c>
      <c r="J62" s="13">
        <v>77</v>
      </c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>
      <c r="A63" s="11"/>
      <c r="B63" s="11"/>
      <c r="C63" s="12" t="s">
        <v>11</v>
      </c>
      <c r="D63" s="13">
        <f>SUM(E63:AB63)</f>
        <v>530</v>
      </c>
      <c r="E63" s="13">
        <v>104</v>
      </c>
      <c r="F63" s="13">
        <v>88</v>
      </c>
      <c r="G63" s="13">
        <v>128</v>
      </c>
      <c r="H63" s="13">
        <v>111</v>
      </c>
      <c r="I63" s="13">
        <v>22</v>
      </c>
      <c r="J63" s="13">
        <v>77</v>
      </c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 ht="3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5"/>
    </row>
    <row r="65" spans="1:29">
      <c r="A65" s="11" t="s">
        <v>12</v>
      </c>
      <c r="B65" s="11"/>
      <c r="C65" s="12" t="s">
        <v>10</v>
      </c>
      <c r="D65" s="13">
        <f>SUM(E65:AB65)</f>
        <v>530</v>
      </c>
      <c r="E65" s="13">
        <v>104</v>
      </c>
      <c r="F65" s="13">
        <v>88</v>
      </c>
      <c r="G65" s="13">
        <v>128</v>
      </c>
      <c r="H65" s="13">
        <v>111</v>
      </c>
      <c r="I65" s="13">
        <v>22</v>
      </c>
      <c r="J65" s="13">
        <v>77</v>
      </c>
      <c r="K65" s="13"/>
      <c r="L65" s="13"/>
      <c r="M65" s="13"/>
      <c r="N65" s="13"/>
      <c r="O65" s="13"/>
      <c r="P65" s="1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5"/>
    </row>
    <row r="66" spans="1:29">
      <c r="A66" s="11"/>
      <c r="B66" s="11"/>
      <c r="C66" s="12" t="s">
        <v>11</v>
      </c>
      <c r="D66" s="13">
        <f>SUM(E66:AB66)</f>
        <v>530</v>
      </c>
      <c r="E66" s="13">
        <v>104</v>
      </c>
      <c r="F66" s="13">
        <v>88</v>
      </c>
      <c r="G66" s="13">
        <v>128</v>
      </c>
      <c r="H66" s="13">
        <v>111</v>
      </c>
      <c r="I66" s="13">
        <v>22</v>
      </c>
      <c r="J66" s="13">
        <v>77</v>
      </c>
      <c r="K66" s="13"/>
      <c r="L66" s="13"/>
      <c r="M66" s="13"/>
      <c r="N66" s="13"/>
      <c r="O66" s="13"/>
      <c r="P66" s="13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5"/>
    </row>
    <row r="67" spans="1:29" ht="3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</sheetData>
  <mergeCells count="41">
    <mergeCell ref="A61:N61"/>
    <mergeCell ref="A62:B63"/>
    <mergeCell ref="A64:N64"/>
    <mergeCell ref="A65:B66"/>
    <mergeCell ref="A67:N67"/>
    <mergeCell ref="A39:B40"/>
    <mergeCell ref="A41:N41"/>
    <mergeCell ref="A42:B51"/>
    <mergeCell ref="A52:A57"/>
    <mergeCell ref="A58:N58"/>
    <mergeCell ref="A59:B6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8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51.36</v>
      </c>
      <c r="F17" s="21">
        <v>0</v>
      </c>
      <c r="G17" s="21">
        <v>96.94</v>
      </c>
      <c r="H17" s="21">
        <v>98.18</v>
      </c>
      <c r="I17" s="21">
        <v>99.7</v>
      </c>
      <c r="J17" s="21">
        <v>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68.260000000000005</v>
      </c>
    </row>
    <row r="18" spans="1:29" s="18" customFormat="1">
      <c r="A18" s="16"/>
      <c r="B18" s="16"/>
      <c r="C18" s="17"/>
      <c r="D18" s="22" t="s">
        <v>3</v>
      </c>
      <c r="E18" s="21">
        <v>51.36</v>
      </c>
      <c r="F18" s="21">
        <v>0</v>
      </c>
      <c r="G18" s="21">
        <v>96.94</v>
      </c>
      <c r="H18" s="21">
        <v>98.18</v>
      </c>
      <c r="I18" s="21">
        <v>99.7</v>
      </c>
      <c r="J18" s="21">
        <v>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68.260000000000005</v>
      </c>
    </row>
    <row r="19" spans="1:29" s="18" customFormat="1" ht="17.25" thickBot="1">
      <c r="A19" s="16"/>
      <c r="B19" s="16"/>
      <c r="C19" s="17"/>
      <c r="D19" s="26" t="s">
        <v>4</v>
      </c>
      <c r="E19" s="27">
        <v>51.357714138286902</v>
      </c>
      <c r="F19" s="27">
        <v>0</v>
      </c>
      <c r="G19" s="27">
        <v>96.939792663476894</v>
      </c>
      <c r="H19" s="27">
        <v>98.181818181818187</v>
      </c>
      <c r="I19" s="27">
        <v>99.701492537313428</v>
      </c>
      <c r="J19" s="27">
        <v>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68.255802981694671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45</v>
      </c>
      <c r="E34" s="37"/>
      <c r="F34" s="37"/>
      <c r="G34" s="37"/>
      <c r="H34" s="37"/>
      <c r="I34" s="37"/>
      <c r="J34" s="37"/>
      <c r="K34" s="37">
        <v>0.39</v>
      </c>
      <c r="L34" s="37"/>
      <c r="M34" s="37">
        <v>2.5</v>
      </c>
      <c r="N34" s="37"/>
      <c r="O34" s="37">
        <v>0.95</v>
      </c>
      <c r="P34" s="37"/>
      <c r="Q34" s="37">
        <v>30.58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46</v>
      </c>
      <c r="E35" s="37">
        <v>12.68</v>
      </c>
      <c r="F35" s="37"/>
      <c r="G35" s="37"/>
      <c r="H35" s="37"/>
      <c r="I35" s="37">
        <v>0.14000000000000001</v>
      </c>
      <c r="J35" s="37"/>
      <c r="K35" s="37">
        <v>0.01</v>
      </c>
      <c r="L35" s="37"/>
      <c r="M35" s="37">
        <v>0.02</v>
      </c>
      <c r="N35" s="37"/>
      <c r="O35" s="37"/>
      <c r="P35" s="37"/>
      <c r="Q35" s="37">
        <v>0.61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16</v>
      </c>
      <c r="E36" s="37">
        <v>3.84</v>
      </c>
      <c r="F36" s="37"/>
      <c r="G36" s="37"/>
      <c r="H36" s="37"/>
      <c r="I36" s="37">
        <v>0.2</v>
      </c>
      <c r="J36" s="37"/>
      <c r="K36" s="37">
        <v>0.27</v>
      </c>
      <c r="L36" s="37"/>
      <c r="M36" s="37">
        <v>0.17</v>
      </c>
      <c r="N36" s="37"/>
      <c r="O36" s="37">
        <v>0.25</v>
      </c>
      <c r="P36" s="37"/>
      <c r="Q36" s="37">
        <v>0.35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47</v>
      </c>
      <c r="B39" s="11"/>
      <c r="C39" s="12" t="s">
        <v>10</v>
      </c>
      <c r="D39" s="13">
        <f>SUM(E39:AB39)</f>
        <v>2080</v>
      </c>
      <c r="E39" s="13"/>
      <c r="F39" s="13"/>
      <c r="G39" s="13"/>
      <c r="H39" s="13"/>
      <c r="I39" s="13"/>
      <c r="J39" s="13">
        <v>2080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2080</v>
      </c>
      <c r="E40" s="13"/>
      <c r="F40" s="13"/>
      <c r="G40" s="13"/>
      <c r="H40" s="13"/>
      <c r="I40" s="13"/>
      <c r="J40" s="13">
        <v>2080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9</v>
      </c>
      <c r="B42" s="11"/>
      <c r="C42" s="12" t="s">
        <v>10</v>
      </c>
      <c r="D42" s="13">
        <f>SUM(E42:AB42)</f>
        <v>2021</v>
      </c>
      <c r="E42" s="13"/>
      <c r="F42" s="13"/>
      <c r="G42" s="13"/>
      <c r="H42" s="13">
        <v>1163</v>
      </c>
      <c r="I42" s="13"/>
      <c r="J42" s="13">
        <v>858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2021</v>
      </c>
      <c r="E43" s="13"/>
      <c r="F43" s="13"/>
      <c r="G43" s="13"/>
      <c r="H43" s="13">
        <v>1163</v>
      </c>
      <c r="I43" s="13"/>
      <c r="J43" s="13">
        <v>858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22</v>
      </c>
      <c r="B45" s="11"/>
      <c r="C45" s="12" t="s">
        <v>10</v>
      </c>
      <c r="D45" s="13">
        <f>SUM(E45:AB45)</f>
        <v>1960</v>
      </c>
      <c r="E45" s="13">
        <v>288</v>
      </c>
      <c r="F45" s="13">
        <v>392</v>
      </c>
      <c r="G45" s="13">
        <v>396</v>
      </c>
      <c r="H45" s="13">
        <v>330</v>
      </c>
      <c r="I45" s="13">
        <v>335</v>
      </c>
      <c r="J45" s="13">
        <v>219</v>
      </c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1929</v>
      </c>
      <c r="E46" s="13">
        <v>273</v>
      </c>
      <c r="F46" s="13">
        <v>391</v>
      </c>
      <c r="G46" s="13">
        <v>389</v>
      </c>
      <c r="H46" s="13">
        <v>324</v>
      </c>
      <c r="I46" s="13">
        <v>334</v>
      </c>
      <c r="J46" s="13">
        <v>218</v>
      </c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23</v>
      </c>
      <c r="D47" s="13">
        <f>SUM(E47:AB47)</f>
        <v>31</v>
      </c>
      <c r="E47" s="13">
        <v>15</v>
      </c>
      <c r="F47" s="13">
        <v>1</v>
      </c>
      <c r="G47" s="13">
        <v>7</v>
      </c>
      <c r="H47" s="13">
        <v>6</v>
      </c>
      <c r="I47" s="13">
        <v>1</v>
      </c>
      <c r="J47" s="13">
        <v>1</v>
      </c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>
      <c r="A48" s="11"/>
      <c r="B48" s="11"/>
      <c r="C48" s="12" t="s">
        <v>24</v>
      </c>
      <c r="D48" s="13">
        <f>SUM(E48:AB48)</f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25</v>
      </c>
      <c r="D49" s="13">
        <f>SUM(E49:AB49)</f>
        <v>31</v>
      </c>
      <c r="E49" s="13">
        <v>15</v>
      </c>
      <c r="F49" s="13">
        <v>1</v>
      </c>
      <c r="G49" s="13">
        <v>7</v>
      </c>
      <c r="H49" s="13">
        <v>6</v>
      </c>
      <c r="I49" s="13">
        <v>1</v>
      </c>
      <c r="J49" s="13">
        <v>1</v>
      </c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>
      <c r="A50" s="11"/>
      <c r="B50" s="11"/>
      <c r="C50" s="12" t="s">
        <v>26</v>
      </c>
      <c r="D50" s="13">
        <f>SUM(E50:AB50)</f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/>
    </row>
    <row r="51" spans="1:29" s="31" customFormat="1">
      <c r="A51" s="11"/>
      <c r="B51" s="11"/>
      <c r="C51" s="40" t="s">
        <v>2</v>
      </c>
      <c r="D51" s="41">
        <f xml:space="preserve"> IF(D45=0,100,D46/D45*100)</f>
        <v>98.41836734693878</v>
      </c>
      <c r="E51" s="41">
        <v>94.791666666666671</v>
      </c>
      <c r="F51" s="41">
        <v>99.744897959183675</v>
      </c>
      <c r="G51" s="41">
        <v>98.232323232323239</v>
      </c>
      <c r="H51" s="41">
        <v>98.181818181818187</v>
      </c>
      <c r="I51" s="41">
        <v>99.701492537313428</v>
      </c>
      <c r="J51" s="41">
        <v>99.543378995433784</v>
      </c>
      <c r="K51" s="41"/>
      <c r="L51" s="41"/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/>
    </row>
    <row r="52" spans="1:29" s="32" customFormat="1">
      <c r="A52" s="11"/>
      <c r="B52" s="11"/>
      <c r="C52" s="44" t="s">
        <v>27</v>
      </c>
      <c r="D52" s="45">
        <f xml:space="preserve"> IF(D47=0,0,D48/D47*100)</f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/>
    </row>
    <row r="53" spans="1:29" s="33" customFormat="1">
      <c r="A53" s="11"/>
      <c r="B53" s="11"/>
      <c r="C53" s="48" t="s">
        <v>3</v>
      </c>
      <c r="D53" s="49">
        <f xml:space="preserve"> IF(D45=0,100,(D48+D46)/D45*100)</f>
        <v>98.41836734693878</v>
      </c>
      <c r="E53" s="49">
        <v>94.791666666666671</v>
      </c>
      <c r="F53" s="49">
        <v>99.744897959183675</v>
      </c>
      <c r="G53" s="49">
        <v>98.232323232323239</v>
      </c>
      <c r="H53" s="49">
        <v>98.181818181818187</v>
      </c>
      <c r="I53" s="49">
        <v>99.701492537313428</v>
      </c>
      <c r="J53" s="49">
        <v>99.543378995433784</v>
      </c>
      <c r="K53" s="49"/>
      <c r="L53" s="49"/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/>
    </row>
    <row r="54" spans="1:29" s="34" customFormat="1">
      <c r="A54" s="11"/>
      <c r="B54" s="11"/>
      <c r="C54" s="52" t="s">
        <v>28</v>
      </c>
      <c r="D54" s="53">
        <f>IF(D45=0,100,(D48+D46+D50)/D45*100)</f>
        <v>98.41836734693878</v>
      </c>
      <c r="E54" s="53">
        <v>94.791666666666671</v>
      </c>
      <c r="F54" s="53">
        <v>99.744897959183675</v>
      </c>
      <c r="G54" s="53">
        <v>98.232323232323239</v>
      </c>
      <c r="H54" s="53">
        <v>98.181818181818187</v>
      </c>
      <c r="I54" s="53">
        <v>99.701492537313428</v>
      </c>
      <c r="J54" s="53">
        <v>99.543378995433784</v>
      </c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5"/>
    </row>
    <row r="55" spans="1:29">
      <c r="A55" s="56" t="s">
        <v>35</v>
      </c>
      <c r="B55" s="57" t="s">
        <v>29</v>
      </c>
      <c r="C55" s="58" t="s">
        <v>38</v>
      </c>
      <c r="D55" s="57">
        <f>SUM(E55:AB55)</f>
        <v>1</v>
      </c>
      <c r="E55" s="57"/>
      <c r="F55" s="57"/>
      <c r="G55" s="57">
        <v>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14</v>
      </c>
      <c r="C56" s="58" t="s">
        <v>39</v>
      </c>
      <c r="D56" s="57">
        <f>SUM(E56:AB56)</f>
        <v>6</v>
      </c>
      <c r="E56" s="57">
        <v>2</v>
      </c>
      <c r="F56" s="57">
        <v>1</v>
      </c>
      <c r="G56" s="57">
        <v>1</v>
      </c>
      <c r="H56" s="57">
        <v>2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>
      <c r="A57" s="56"/>
      <c r="B57" s="57" t="s">
        <v>30</v>
      </c>
      <c r="C57" s="58" t="s">
        <v>40</v>
      </c>
      <c r="D57" s="57">
        <f>SUM(E57:AB57)</f>
        <v>1</v>
      </c>
      <c r="E57" s="57"/>
      <c r="F57" s="57"/>
      <c r="G57" s="57"/>
      <c r="H57" s="57">
        <v>1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"/>
    </row>
    <row r="58" spans="1:29">
      <c r="A58" s="56"/>
      <c r="B58" s="57" t="s">
        <v>16</v>
      </c>
      <c r="C58" s="58" t="s">
        <v>42</v>
      </c>
      <c r="D58" s="57">
        <f>SUM(E58:AB58)</f>
        <v>7</v>
      </c>
      <c r="E58" s="57">
        <v>1</v>
      </c>
      <c r="F58" s="57"/>
      <c r="G58" s="57">
        <v>2</v>
      </c>
      <c r="H58" s="57">
        <v>2</v>
      </c>
      <c r="I58" s="57">
        <v>1</v>
      </c>
      <c r="J58" s="57">
        <v>1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"/>
    </row>
    <row r="59" spans="1:29">
      <c r="A59" s="56"/>
      <c r="B59" s="57" t="s">
        <v>46</v>
      </c>
      <c r="C59" s="58" t="s">
        <v>50</v>
      </c>
      <c r="D59" s="57">
        <f>SUM(E59:AB59)</f>
        <v>12</v>
      </c>
      <c r="E59" s="57">
        <v>12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"/>
    </row>
    <row r="60" spans="1:29">
      <c r="A60" s="56"/>
      <c r="B60" s="57" t="s">
        <v>31</v>
      </c>
      <c r="C60" s="58" t="s">
        <v>41</v>
      </c>
      <c r="D60" s="57">
        <f>SUM(E60:AB60)</f>
        <v>3</v>
      </c>
      <c r="E60" s="57"/>
      <c r="F60" s="57"/>
      <c r="G60" s="57">
        <v>3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"/>
    </row>
    <row r="61" spans="1:29">
      <c r="A61" s="56"/>
      <c r="B61" s="57" t="s">
        <v>32</v>
      </c>
      <c r="C61" s="58" t="s">
        <v>43</v>
      </c>
      <c r="D61" s="57">
        <f>SUM(E61:AB61)</f>
        <v>1</v>
      </c>
      <c r="E61" s="57"/>
      <c r="F61" s="57"/>
      <c r="G61" s="57"/>
      <c r="H61" s="57">
        <v>1</v>
      </c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"/>
    </row>
    <row r="62" spans="1:29" ht="3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5"/>
    </row>
    <row r="63" spans="1:29">
      <c r="A63" s="11" t="s">
        <v>48</v>
      </c>
      <c r="B63" s="11"/>
      <c r="C63" s="12" t="s">
        <v>10</v>
      </c>
      <c r="D63" s="13">
        <f>SUM(E63:AB63)</f>
        <v>1025</v>
      </c>
      <c r="E63" s="13">
        <v>500</v>
      </c>
      <c r="F63" s="13">
        <v>525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>
      <c r="A64" s="11"/>
      <c r="B64" s="11"/>
      <c r="C64" s="12" t="s">
        <v>11</v>
      </c>
      <c r="D64" s="13">
        <f>SUM(E64:AB64)</f>
        <v>1025</v>
      </c>
      <c r="E64" s="13">
        <v>500</v>
      </c>
      <c r="F64" s="13">
        <v>525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/>
    </row>
    <row r="65" spans="1:29" ht="3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5"/>
    </row>
    <row r="66" spans="1:29">
      <c r="A66" s="11" t="s">
        <v>36</v>
      </c>
      <c r="B66" s="11"/>
      <c r="C66" s="12" t="s">
        <v>10</v>
      </c>
      <c r="D66" s="13">
        <f>SUM(E66:AB66)</f>
        <v>1514</v>
      </c>
      <c r="E66" s="13">
        <v>969</v>
      </c>
      <c r="F66" s="13">
        <v>11</v>
      </c>
      <c r="G66" s="13">
        <v>532</v>
      </c>
      <c r="H66" s="13"/>
      <c r="I66" s="13"/>
      <c r="J66" s="13">
        <v>2</v>
      </c>
      <c r="K66" s="13"/>
      <c r="L66" s="13"/>
      <c r="M66" s="13"/>
      <c r="N66" s="13"/>
      <c r="O66" s="13"/>
      <c r="P66" s="13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5"/>
    </row>
    <row r="67" spans="1:29">
      <c r="A67" s="11"/>
      <c r="B67" s="11"/>
      <c r="C67" s="12" t="s">
        <v>11</v>
      </c>
      <c r="D67" s="13">
        <f>SUM(E67:AB67)</f>
        <v>1050</v>
      </c>
      <c r="E67" s="13">
        <v>525</v>
      </c>
      <c r="F67" s="13">
        <v>0</v>
      </c>
      <c r="G67" s="13">
        <v>525</v>
      </c>
      <c r="H67" s="13"/>
      <c r="I67" s="13"/>
      <c r="J67" s="13">
        <v>0</v>
      </c>
      <c r="K67" s="13"/>
      <c r="L67" s="13"/>
      <c r="M67" s="13"/>
      <c r="N67" s="13"/>
      <c r="O67" s="13"/>
      <c r="P67" s="13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5"/>
    </row>
    <row r="68" spans="1:29">
      <c r="A68" s="11"/>
      <c r="B68" s="11"/>
      <c r="C68" s="12" t="s">
        <v>23</v>
      </c>
      <c r="D68" s="13">
        <f>SUM(E68:AB68)</f>
        <v>464</v>
      </c>
      <c r="E68" s="13">
        <v>444</v>
      </c>
      <c r="F68" s="13">
        <v>11</v>
      </c>
      <c r="G68" s="13">
        <v>7</v>
      </c>
      <c r="H68" s="13"/>
      <c r="I68" s="13"/>
      <c r="J68" s="13">
        <v>2</v>
      </c>
      <c r="K68" s="13"/>
      <c r="L68" s="13"/>
      <c r="M68" s="13"/>
      <c r="N68" s="13"/>
      <c r="O68" s="13"/>
      <c r="P68" s="13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5"/>
    </row>
    <row r="69" spans="1:29">
      <c r="A69" s="11"/>
      <c r="B69" s="11"/>
      <c r="C69" s="12" t="s">
        <v>24</v>
      </c>
      <c r="D69" s="13">
        <f>SUM(E69:AB69)</f>
        <v>0</v>
      </c>
      <c r="E69" s="13">
        <v>0</v>
      </c>
      <c r="F69" s="13">
        <v>0</v>
      </c>
      <c r="G69" s="13">
        <v>0</v>
      </c>
      <c r="H69" s="13"/>
      <c r="I69" s="13"/>
      <c r="J69" s="13">
        <v>0</v>
      </c>
      <c r="K69" s="13"/>
      <c r="L69" s="13"/>
      <c r="M69" s="13"/>
      <c r="N69" s="13"/>
      <c r="O69" s="13"/>
      <c r="P69" s="13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5"/>
    </row>
    <row r="70" spans="1:29">
      <c r="A70" s="11"/>
      <c r="B70" s="11"/>
      <c r="C70" s="12" t="s">
        <v>25</v>
      </c>
      <c r="D70" s="13">
        <f>SUM(E70:AB70)</f>
        <v>464</v>
      </c>
      <c r="E70" s="13">
        <v>444</v>
      </c>
      <c r="F70" s="13">
        <v>11</v>
      </c>
      <c r="G70" s="13">
        <v>7</v>
      </c>
      <c r="H70" s="13"/>
      <c r="I70" s="13"/>
      <c r="J70" s="13">
        <v>2</v>
      </c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/>
    </row>
    <row r="71" spans="1:29">
      <c r="A71" s="11"/>
      <c r="B71" s="11"/>
      <c r="C71" s="12" t="s">
        <v>26</v>
      </c>
      <c r="D71" s="13">
        <f>SUM(E71:AB71)</f>
        <v>0</v>
      </c>
      <c r="E71" s="13">
        <v>0</v>
      </c>
      <c r="F71" s="13">
        <v>0</v>
      </c>
      <c r="G71" s="13">
        <v>0</v>
      </c>
      <c r="H71" s="13"/>
      <c r="I71" s="13"/>
      <c r="J71" s="13">
        <v>0</v>
      </c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5"/>
    </row>
    <row r="72" spans="1:29" s="31" customFormat="1">
      <c r="A72" s="11"/>
      <c r="B72" s="11"/>
      <c r="C72" s="40" t="s">
        <v>2</v>
      </c>
      <c r="D72" s="41">
        <f xml:space="preserve"> IF(D66=0,100,D67/D66*100)</f>
        <v>69.352708058124179</v>
      </c>
      <c r="E72" s="41">
        <v>54.179566563467489</v>
      </c>
      <c r="F72" s="41">
        <v>0</v>
      </c>
      <c r="G72" s="41">
        <v>98.684210526315795</v>
      </c>
      <c r="H72" s="41"/>
      <c r="I72" s="41"/>
      <c r="J72" s="41">
        <v>0</v>
      </c>
      <c r="K72" s="41"/>
      <c r="L72" s="41"/>
      <c r="M72" s="41"/>
      <c r="N72" s="41"/>
      <c r="O72" s="41"/>
      <c r="P72" s="41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3"/>
    </row>
    <row r="73" spans="1:29" s="32" customFormat="1">
      <c r="A73" s="11"/>
      <c r="B73" s="11"/>
      <c r="C73" s="44" t="s">
        <v>27</v>
      </c>
      <c r="D73" s="45">
        <f xml:space="preserve"> IF(D68=0,0,D69/D68*100)</f>
        <v>0</v>
      </c>
      <c r="E73" s="45">
        <v>0</v>
      </c>
      <c r="F73" s="45">
        <v>0</v>
      </c>
      <c r="G73" s="45">
        <v>0</v>
      </c>
      <c r="H73" s="45"/>
      <c r="I73" s="45"/>
      <c r="J73" s="45">
        <v>0</v>
      </c>
      <c r="K73" s="45"/>
      <c r="L73" s="45"/>
      <c r="M73" s="45"/>
      <c r="N73" s="45"/>
      <c r="O73" s="45"/>
      <c r="P73" s="45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7"/>
    </row>
    <row r="74" spans="1:29" s="33" customFormat="1">
      <c r="A74" s="11"/>
      <c r="B74" s="11"/>
      <c r="C74" s="48" t="s">
        <v>3</v>
      </c>
      <c r="D74" s="49">
        <f xml:space="preserve"> IF(D66=0,100,(D69+D67)/D66*100)</f>
        <v>69.352708058124179</v>
      </c>
      <c r="E74" s="49">
        <v>54.179566563467489</v>
      </c>
      <c r="F74" s="49">
        <v>0</v>
      </c>
      <c r="G74" s="49">
        <v>98.684210526315795</v>
      </c>
      <c r="H74" s="49"/>
      <c r="I74" s="49"/>
      <c r="J74" s="49">
        <v>0</v>
      </c>
      <c r="K74" s="49"/>
      <c r="L74" s="49"/>
      <c r="M74" s="49"/>
      <c r="N74" s="49"/>
      <c r="O74" s="49"/>
      <c r="P74" s="49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1"/>
    </row>
    <row r="75" spans="1:29" s="34" customFormat="1">
      <c r="A75" s="11"/>
      <c r="B75" s="11"/>
      <c r="C75" s="52" t="s">
        <v>28</v>
      </c>
      <c r="D75" s="53">
        <f>IF(D66=0,100,(D69+D67+D71)/D66*100)</f>
        <v>69.352708058124179</v>
      </c>
      <c r="E75" s="53">
        <v>54.179566563467489</v>
      </c>
      <c r="F75" s="53">
        <v>0</v>
      </c>
      <c r="G75" s="53">
        <v>98.684210526315795</v>
      </c>
      <c r="H75" s="53"/>
      <c r="I75" s="53"/>
      <c r="J75" s="53">
        <v>0</v>
      </c>
      <c r="K75" s="53"/>
      <c r="L75" s="53"/>
      <c r="M75" s="53"/>
      <c r="N75" s="53"/>
      <c r="O75" s="53"/>
      <c r="P75" s="53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5"/>
    </row>
    <row r="76" spans="1:29">
      <c r="A76" s="57" t="s">
        <v>35</v>
      </c>
      <c r="B76" s="57" t="s">
        <v>45</v>
      </c>
      <c r="C76" s="58" t="s">
        <v>51</v>
      </c>
      <c r="D76" s="57">
        <f>SUM(E76:AB76)</f>
        <v>463</v>
      </c>
      <c r="E76" s="57">
        <v>444</v>
      </c>
      <c r="F76" s="57">
        <v>11</v>
      </c>
      <c r="G76" s="57">
        <v>7</v>
      </c>
      <c r="H76" s="57"/>
      <c r="I76" s="57"/>
      <c r="J76" s="57">
        <v>1</v>
      </c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"/>
    </row>
    <row r="77" spans="1:29" ht="3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5"/>
    </row>
    <row r="78" spans="1:29">
      <c r="A78" s="11" t="s">
        <v>49</v>
      </c>
      <c r="B78" s="11"/>
      <c r="C78" s="12" t="s">
        <v>10</v>
      </c>
      <c r="D78" s="13">
        <f>SUM(E78:AB78)</f>
        <v>4500</v>
      </c>
      <c r="E78" s="13"/>
      <c r="F78" s="13"/>
      <c r="G78" s="13"/>
      <c r="H78" s="13">
        <v>4500</v>
      </c>
      <c r="I78" s="13"/>
      <c r="J78" s="13"/>
      <c r="K78" s="13"/>
      <c r="L78" s="13"/>
      <c r="M78" s="13"/>
      <c r="N78" s="13"/>
      <c r="O78" s="13"/>
      <c r="P78" s="1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5"/>
    </row>
    <row r="79" spans="1:29">
      <c r="A79" s="11"/>
      <c r="B79" s="11"/>
      <c r="C79" s="12" t="s">
        <v>11</v>
      </c>
      <c r="D79" s="13">
        <f>SUM(E79:AB79)</f>
        <v>4500</v>
      </c>
      <c r="E79" s="13"/>
      <c r="F79" s="13"/>
      <c r="G79" s="13"/>
      <c r="H79" s="13">
        <v>4500</v>
      </c>
      <c r="I79" s="13"/>
      <c r="J79" s="13"/>
      <c r="K79" s="13"/>
      <c r="L79" s="13"/>
      <c r="M79" s="13"/>
      <c r="N79" s="13"/>
      <c r="O79" s="13"/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5"/>
    </row>
    <row r="80" spans="1:29" ht="3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</sheetData>
  <mergeCells count="43">
    <mergeCell ref="A80:N80"/>
    <mergeCell ref="A62:N62"/>
    <mergeCell ref="A63:B64"/>
    <mergeCell ref="A65:N65"/>
    <mergeCell ref="A66:B75"/>
    <mergeCell ref="A77:N77"/>
    <mergeCell ref="A78:B79"/>
    <mergeCell ref="A39:B40"/>
    <mergeCell ref="A41:N41"/>
    <mergeCell ref="A42:B43"/>
    <mergeCell ref="A44:N44"/>
    <mergeCell ref="A45:B54"/>
    <mergeCell ref="A55:A61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>
        <v>100</v>
      </c>
      <c r="J17" s="21">
        <v>100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>
        <v>100</v>
      </c>
      <c r="J18" s="21">
        <v>100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>
        <v>100</v>
      </c>
      <c r="J19" s="27">
        <v>100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47</v>
      </c>
      <c r="B22" s="11"/>
      <c r="C22" s="12" t="s">
        <v>10</v>
      </c>
      <c r="D22" s="13">
        <f>SUM(E22:AB22)</f>
        <v>2152</v>
      </c>
      <c r="E22" s="13">
        <v>1632</v>
      </c>
      <c r="F22" s="13"/>
      <c r="G22" s="13">
        <v>520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2152</v>
      </c>
      <c r="E23" s="13">
        <v>1632</v>
      </c>
      <c r="F23" s="13"/>
      <c r="G23" s="13">
        <v>520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53</v>
      </c>
      <c r="B25" s="11"/>
      <c r="C25" s="12" t="s">
        <v>10</v>
      </c>
      <c r="D25" s="13">
        <f>SUM(E25:AB25)</f>
        <v>3874</v>
      </c>
      <c r="E25" s="13">
        <v>572</v>
      </c>
      <c r="F25" s="13">
        <v>650</v>
      </c>
      <c r="G25" s="13">
        <v>728</v>
      </c>
      <c r="H25" s="13">
        <v>754</v>
      </c>
      <c r="I25" s="13">
        <v>624</v>
      </c>
      <c r="J25" s="13">
        <v>546</v>
      </c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3874</v>
      </c>
      <c r="E26" s="13">
        <v>572</v>
      </c>
      <c r="F26" s="13">
        <v>650</v>
      </c>
      <c r="G26" s="13">
        <v>728</v>
      </c>
      <c r="H26" s="13">
        <v>754</v>
      </c>
      <c r="I26" s="13">
        <v>624</v>
      </c>
      <c r="J26" s="13">
        <v>546</v>
      </c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54</v>
      </c>
      <c r="B28" s="11"/>
      <c r="C28" s="12" t="s">
        <v>10</v>
      </c>
      <c r="D28" s="13">
        <f>SUM(E28:AB28)</f>
        <v>3874</v>
      </c>
      <c r="E28" s="13">
        <v>624</v>
      </c>
      <c r="F28" s="13">
        <v>624</v>
      </c>
      <c r="G28" s="13">
        <v>806</v>
      </c>
      <c r="H28" s="13">
        <v>728</v>
      </c>
      <c r="I28" s="13">
        <v>624</v>
      </c>
      <c r="J28" s="13">
        <v>468</v>
      </c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3874</v>
      </c>
      <c r="E29" s="13">
        <v>624</v>
      </c>
      <c r="F29" s="13">
        <v>624</v>
      </c>
      <c r="G29" s="13">
        <v>806</v>
      </c>
      <c r="H29" s="13">
        <v>728</v>
      </c>
      <c r="I29" s="13">
        <v>624</v>
      </c>
      <c r="J29" s="13">
        <v>468</v>
      </c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17</v>
      </c>
      <c r="B31" s="11"/>
      <c r="C31" s="12" t="s">
        <v>10</v>
      </c>
      <c r="D31" s="13">
        <f>SUM(E31:AB31)</f>
        <v>2860</v>
      </c>
      <c r="E31" s="13">
        <v>182</v>
      </c>
      <c r="F31" s="13">
        <v>598</v>
      </c>
      <c r="G31" s="13">
        <v>806</v>
      </c>
      <c r="H31" s="13">
        <v>572</v>
      </c>
      <c r="I31" s="13">
        <v>182</v>
      </c>
      <c r="J31" s="13">
        <v>520</v>
      </c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2860</v>
      </c>
      <c r="E32" s="13">
        <v>182</v>
      </c>
      <c r="F32" s="13">
        <v>598</v>
      </c>
      <c r="G32" s="13">
        <v>806</v>
      </c>
      <c r="H32" s="13">
        <v>572</v>
      </c>
      <c r="I32" s="13">
        <v>182</v>
      </c>
      <c r="J32" s="13">
        <v>520</v>
      </c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7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>
        <v>95</v>
      </c>
      <c r="I16" s="21">
        <v>95</v>
      </c>
      <c r="J16" s="21">
        <v>95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85.3</v>
      </c>
      <c r="F17" s="21">
        <v>71.87</v>
      </c>
      <c r="G17" s="21">
        <v>78.94</v>
      </c>
      <c r="H17" s="21">
        <v>76.400000000000006</v>
      </c>
      <c r="I17" s="21">
        <v>65.52</v>
      </c>
      <c r="J17" s="21">
        <v>77.78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76.599999999999994</v>
      </c>
    </row>
    <row r="18" spans="1:29" s="18" customFormat="1">
      <c r="A18" s="16"/>
      <c r="B18" s="16"/>
      <c r="C18" s="17"/>
      <c r="D18" s="22" t="s">
        <v>3</v>
      </c>
      <c r="E18" s="21">
        <v>96.19</v>
      </c>
      <c r="F18" s="21">
        <v>89.8</v>
      </c>
      <c r="G18" s="21">
        <v>84.71</v>
      </c>
      <c r="H18" s="21">
        <v>86.18</v>
      </c>
      <c r="I18" s="21">
        <v>65.52</v>
      </c>
      <c r="J18" s="21">
        <v>94.44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87.17</v>
      </c>
    </row>
    <row r="19" spans="1:29" s="18" customFormat="1" ht="17.25" thickBot="1">
      <c r="A19" s="16"/>
      <c r="B19" s="16"/>
      <c r="C19" s="17"/>
      <c r="D19" s="26" t="s">
        <v>4</v>
      </c>
      <c r="E19" s="27">
        <v>96.185185185185176</v>
      </c>
      <c r="F19" s="27">
        <v>89.795918367346943</v>
      </c>
      <c r="G19" s="27">
        <v>84.713130535232963</v>
      </c>
      <c r="H19" s="27">
        <v>86.18012422360249</v>
      </c>
      <c r="I19" s="27">
        <v>65.517241379310349</v>
      </c>
      <c r="J19" s="27">
        <v>94.444444444444429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87.173752215129966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56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7.02</v>
      </c>
      <c r="P34" s="37"/>
      <c r="Q34" s="37">
        <v>11.06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57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>
        <v>5.36</v>
      </c>
      <c r="P35" s="37"/>
      <c r="Q35" s="37">
        <v>4.1900000000000004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14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v>1.75</v>
      </c>
      <c r="P36" s="37"/>
      <c r="Q36" s="37">
        <v>3.05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58</v>
      </c>
      <c r="B39" s="11"/>
      <c r="C39" s="12" t="s">
        <v>10</v>
      </c>
      <c r="D39" s="13">
        <f>SUM(E39:AB39)</f>
        <v>474</v>
      </c>
      <c r="E39" s="13">
        <v>474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474</v>
      </c>
      <c r="E40" s="13">
        <v>474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59</v>
      </c>
      <c r="B42" s="11"/>
      <c r="C42" s="12" t="s">
        <v>10</v>
      </c>
      <c r="D42" s="13">
        <f>SUM(E42:AB42)</f>
        <v>263</v>
      </c>
      <c r="E42" s="13">
        <v>54</v>
      </c>
      <c r="F42" s="13">
        <v>49</v>
      </c>
      <c r="G42" s="13">
        <v>49</v>
      </c>
      <c r="H42" s="13">
        <v>46</v>
      </c>
      <c r="I42" s="13">
        <v>29</v>
      </c>
      <c r="J42" s="13">
        <v>36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212</v>
      </c>
      <c r="E43" s="13">
        <v>47</v>
      </c>
      <c r="F43" s="13">
        <v>36</v>
      </c>
      <c r="G43" s="13">
        <v>41</v>
      </c>
      <c r="H43" s="13">
        <v>41</v>
      </c>
      <c r="I43" s="13">
        <v>19</v>
      </c>
      <c r="J43" s="13">
        <v>28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23</v>
      </c>
      <c r="D44" s="13">
        <f>SUM(E44:AB44)</f>
        <v>51</v>
      </c>
      <c r="E44" s="13">
        <v>7</v>
      </c>
      <c r="F44" s="13">
        <v>13</v>
      </c>
      <c r="G44" s="13">
        <v>8</v>
      </c>
      <c r="H44" s="13">
        <v>5</v>
      </c>
      <c r="I44" s="13">
        <v>10</v>
      </c>
      <c r="J44" s="13">
        <v>8</v>
      </c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24</v>
      </c>
      <c r="D45" s="13">
        <f>SUM(E45:AB45)</f>
        <v>27</v>
      </c>
      <c r="E45" s="13">
        <v>6</v>
      </c>
      <c r="F45" s="13">
        <v>8</v>
      </c>
      <c r="G45" s="13">
        <v>3</v>
      </c>
      <c r="H45" s="13">
        <v>4</v>
      </c>
      <c r="I45" s="13">
        <v>0</v>
      </c>
      <c r="J45" s="13">
        <v>6</v>
      </c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25</v>
      </c>
      <c r="D46" s="13">
        <f>SUM(E46:AB46)</f>
        <v>24</v>
      </c>
      <c r="E46" s="13">
        <v>1</v>
      </c>
      <c r="F46" s="13">
        <v>5</v>
      </c>
      <c r="G46" s="13">
        <v>5</v>
      </c>
      <c r="H46" s="13">
        <v>1</v>
      </c>
      <c r="I46" s="13">
        <v>10</v>
      </c>
      <c r="J46" s="13">
        <v>2</v>
      </c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26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40" t="s">
        <v>2</v>
      </c>
      <c r="D48" s="41">
        <f xml:space="preserve"> IF(D42=0,100,D43/D42*100)</f>
        <v>80.608365019011401</v>
      </c>
      <c r="E48" s="41">
        <v>87.037037037037038</v>
      </c>
      <c r="F48" s="41">
        <v>73.469387755102048</v>
      </c>
      <c r="G48" s="41">
        <v>83.673469387755105</v>
      </c>
      <c r="H48" s="41">
        <v>89.130434782608702</v>
      </c>
      <c r="I48" s="41">
        <v>65.517241379310349</v>
      </c>
      <c r="J48" s="41">
        <v>77.777777777777771</v>
      </c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</row>
    <row r="49" spans="1:29" s="32" customFormat="1">
      <c r="A49" s="11"/>
      <c r="B49" s="11"/>
      <c r="C49" s="44" t="s">
        <v>27</v>
      </c>
      <c r="D49" s="45">
        <f xml:space="preserve"> IF(D44=0,0,D45/D44*100)</f>
        <v>52.941176470588239</v>
      </c>
      <c r="E49" s="45">
        <v>85.714285714285708</v>
      </c>
      <c r="F49" s="45">
        <v>61.53846153846154</v>
      </c>
      <c r="G49" s="45">
        <v>37.5</v>
      </c>
      <c r="H49" s="45">
        <v>80</v>
      </c>
      <c r="I49" s="45">
        <v>0</v>
      </c>
      <c r="J49" s="45">
        <v>75</v>
      </c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90.874524714828894</v>
      </c>
      <c r="E50" s="49">
        <v>98.148148148148152</v>
      </c>
      <c r="F50" s="49">
        <v>89.795918367346943</v>
      </c>
      <c r="G50" s="49">
        <v>89.795918367346943</v>
      </c>
      <c r="H50" s="49">
        <v>97.826086956521735</v>
      </c>
      <c r="I50" s="49">
        <v>65.517241379310349</v>
      </c>
      <c r="J50" s="49">
        <v>94.444444444444443</v>
      </c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/>
    </row>
    <row r="51" spans="1:29" s="34" customFormat="1">
      <c r="A51" s="11"/>
      <c r="B51" s="11"/>
      <c r="C51" s="52" t="s">
        <v>28</v>
      </c>
      <c r="D51" s="53">
        <f>IF(D42=0,100,(D45+D43+D47)/D42*100)</f>
        <v>90.874524714828894</v>
      </c>
      <c r="E51" s="53">
        <v>98.148148148148152</v>
      </c>
      <c r="F51" s="53">
        <v>89.795918367346943</v>
      </c>
      <c r="G51" s="53">
        <v>89.795918367346943</v>
      </c>
      <c r="H51" s="53">
        <v>97.826086956521735</v>
      </c>
      <c r="I51" s="53">
        <v>65.517241379310349</v>
      </c>
      <c r="J51" s="53">
        <v>94.444444444444443</v>
      </c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/>
    </row>
    <row r="52" spans="1:29">
      <c r="A52" s="56" t="s">
        <v>35</v>
      </c>
      <c r="B52" s="57" t="s">
        <v>60</v>
      </c>
      <c r="C52" s="58" t="s">
        <v>66</v>
      </c>
      <c r="D52" s="57">
        <f>SUM(E52:AB52)</f>
        <v>1</v>
      </c>
      <c r="E52" s="57"/>
      <c r="F52" s="57"/>
      <c r="G52" s="57"/>
      <c r="H52" s="57">
        <v>1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61</v>
      </c>
      <c r="C53" s="58" t="s">
        <v>67</v>
      </c>
      <c r="D53" s="57">
        <f>SUM(E53:AB53)</f>
        <v>1</v>
      </c>
      <c r="E53" s="57"/>
      <c r="F53" s="57"/>
      <c r="G53" s="57"/>
      <c r="H53" s="57"/>
      <c r="I53" s="57">
        <v>1</v>
      </c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57</v>
      </c>
      <c r="C54" s="58" t="s">
        <v>68</v>
      </c>
      <c r="D54" s="57">
        <f>SUM(E54:AB54)</f>
        <v>11</v>
      </c>
      <c r="E54" s="57">
        <v>1</v>
      </c>
      <c r="F54" s="57"/>
      <c r="G54" s="57"/>
      <c r="H54" s="57">
        <v>2</v>
      </c>
      <c r="I54" s="57">
        <v>2</v>
      </c>
      <c r="J54" s="57">
        <v>6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14</v>
      </c>
      <c r="C55" s="58" t="s">
        <v>39</v>
      </c>
      <c r="D55" s="57">
        <f>SUM(E55:AB55)</f>
        <v>8</v>
      </c>
      <c r="E55" s="57">
        <v>1</v>
      </c>
      <c r="F55" s="57">
        <v>3</v>
      </c>
      <c r="G55" s="57">
        <v>4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56</v>
      </c>
      <c r="C56" s="58" t="s">
        <v>69</v>
      </c>
      <c r="D56" s="57">
        <f>SUM(E56:AB56)</f>
        <v>29</v>
      </c>
      <c r="E56" s="57">
        <v>5</v>
      </c>
      <c r="F56" s="57">
        <v>10</v>
      </c>
      <c r="G56" s="57">
        <v>4</v>
      </c>
      <c r="H56" s="57">
        <v>2</v>
      </c>
      <c r="I56" s="57">
        <v>7</v>
      </c>
      <c r="J56" s="57">
        <v>1</v>
      </c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62</v>
      </c>
      <c r="B58" s="11"/>
      <c r="C58" s="12" t="s">
        <v>10</v>
      </c>
      <c r="D58" s="13">
        <f>SUM(E58:AB58)</f>
        <v>221</v>
      </c>
      <c r="E58" s="13">
        <v>50</v>
      </c>
      <c r="F58" s="13">
        <v>46</v>
      </c>
      <c r="G58" s="13">
        <v>53</v>
      </c>
      <c r="H58" s="13">
        <v>42</v>
      </c>
      <c r="I58" s="13"/>
      <c r="J58" s="13">
        <v>30</v>
      </c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11</v>
      </c>
      <c r="D59" s="13">
        <f>SUM(E59:AB59)</f>
        <v>210</v>
      </c>
      <c r="E59" s="13">
        <v>49</v>
      </c>
      <c r="F59" s="13">
        <v>45</v>
      </c>
      <c r="G59" s="13">
        <v>50</v>
      </c>
      <c r="H59" s="13">
        <v>36</v>
      </c>
      <c r="I59" s="13"/>
      <c r="J59" s="13">
        <v>30</v>
      </c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23</v>
      </c>
      <c r="D60" s="13">
        <f>SUM(E60:AB60)</f>
        <v>11</v>
      </c>
      <c r="E60" s="13">
        <v>1</v>
      </c>
      <c r="F60" s="13">
        <v>1</v>
      </c>
      <c r="G60" s="13">
        <v>3</v>
      </c>
      <c r="H60" s="13">
        <v>6</v>
      </c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24</v>
      </c>
      <c r="D61" s="13">
        <f>SUM(E61:AB61)</f>
        <v>2</v>
      </c>
      <c r="E61" s="13">
        <v>0</v>
      </c>
      <c r="F61" s="13">
        <v>1</v>
      </c>
      <c r="G61" s="13">
        <v>0</v>
      </c>
      <c r="H61" s="13">
        <v>1</v>
      </c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25</v>
      </c>
      <c r="D62" s="13">
        <f>SUM(E62:AB62)</f>
        <v>9</v>
      </c>
      <c r="E62" s="13">
        <v>1</v>
      </c>
      <c r="F62" s="13">
        <v>0</v>
      </c>
      <c r="G62" s="13">
        <v>3</v>
      </c>
      <c r="H62" s="13">
        <v>5</v>
      </c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>
      <c r="A63" s="11"/>
      <c r="B63" s="11"/>
      <c r="C63" s="12" t="s">
        <v>26</v>
      </c>
      <c r="D63" s="13">
        <f>SUM(E63:AB63)</f>
        <v>0</v>
      </c>
      <c r="E63" s="13">
        <v>0</v>
      </c>
      <c r="F63" s="13">
        <v>0</v>
      </c>
      <c r="G63" s="13">
        <v>0</v>
      </c>
      <c r="H63" s="13">
        <v>0</v>
      </c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 s="31" customFormat="1">
      <c r="A64" s="11"/>
      <c r="B64" s="11"/>
      <c r="C64" s="40" t="s">
        <v>2</v>
      </c>
      <c r="D64" s="41">
        <f xml:space="preserve"> IF(D58=0,100,D59/D58*100)</f>
        <v>95.02262443438913</v>
      </c>
      <c r="E64" s="41">
        <v>98</v>
      </c>
      <c r="F64" s="41">
        <v>97.826086956521735</v>
      </c>
      <c r="G64" s="41">
        <v>94.339622641509436</v>
      </c>
      <c r="H64" s="41">
        <v>85.714285714285708</v>
      </c>
      <c r="I64" s="41"/>
      <c r="J64" s="41"/>
      <c r="K64" s="41"/>
      <c r="L64" s="41"/>
      <c r="M64" s="41"/>
      <c r="N64" s="41"/>
      <c r="O64" s="41"/>
      <c r="P64" s="41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3"/>
    </row>
    <row r="65" spans="1:29" s="32" customFormat="1">
      <c r="A65" s="11"/>
      <c r="B65" s="11"/>
      <c r="C65" s="44" t="s">
        <v>27</v>
      </c>
      <c r="D65" s="45">
        <f xml:space="preserve"> IF(D60=0,0,D61/D60*100)</f>
        <v>18.181818181818183</v>
      </c>
      <c r="E65" s="45">
        <v>0</v>
      </c>
      <c r="F65" s="45">
        <v>100</v>
      </c>
      <c r="G65" s="45">
        <v>0</v>
      </c>
      <c r="H65" s="45">
        <v>16.666666666666668</v>
      </c>
      <c r="I65" s="45"/>
      <c r="J65" s="45"/>
      <c r="K65" s="45"/>
      <c r="L65" s="45"/>
      <c r="M65" s="45"/>
      <c r="N65" s="45"/>
      <c r="O65" s="45"/>
      <c r="P65" s="45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7"/>
    </row>
    <row r="66" spans="1:29" s="33" customFormat="1">
      <c r="A66" s="11"/>
      <c r="B66" s="11"/>
      <c r="C66" s="48" t="s">
        <v>3</v>
      </c>
      <c r="D66" s="49">
        <f xml:space="preserve"> IF(D58=0,100,(D61+D59)/D58*100)</f>
        <v>95.927601809954751</v>
      </c>
      <c r="E66" s="49">
        <v>98</v>
      </c>
      <c r="F66" s="49">
        <v>100</v>
      </c>
      <c r="G66" s="49">
        <v>94.339622641509436</v>
      </c>
      <c r="H66" s="49">
        <v>88.095238095238102</v>
      </c>
      <c r="I66" s="49"/>
      <c r="J66" s="49"/>
      <c r="K66" s="49"/>
      <c r="L66" s="49"/>
      <c r="M66" s="49"/>
      <c r="N66" s="49"/>
      <c r="O66" s="49"/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1"/>
    </row>
    <row r="67" spans="1:29" s="34" customFormat="1">
      <c r="A67" s="11"/>
      <c r="B67" s="11"/>
      <c r="C67" s="52" t="s">
        <v>28</v>
      </c>
      <c r="D67" s="53">
        <f>IF(D58=0,100,(D61+D59+D63)/D58*100)</f>
        <v>95.927601809954751</v>
      </c>
      <c r="E67" s="53">
        <v>98</v>
      </c>
      <c r="F67" s="53">
        <v>100</v>
      </c>
      <c r="G67" s="53">
        <v>94.339622641509436</v>
      </c>
      <c r="H67" s="53">
        <v>88.095238095238102</v>
      </c>
      <c r="I67" s="53"/>
      <c r="J67" s="53"/>
      <c r="K67" s="53"/>
      <c r="L67" s="53"/>
      <c r="M67" s="53"/>
      <c r="N67" s="53"/>
      <c r="O67" s="53"/>
      <c r="P67" s="53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5"/>
    </row>
    <row r="68" spans="1:29">
      <c r="A68" s="56" t="s">
        <v>35</v>
      </c>
      <c r="B68" s="57" t="s">
        <v>63</v>
      </c>
      <c r="C68" s="58" t="s">
        <v>70</v>
      </c>
      <c r="D68" s="57">
        <f>SUM(E68:AB68)</f>
        <v>7</v>
      </c>
      <c r="E68" s="57">
        <v>1</v>
      </c>
      <c r="F68" s="57"/>
      <c r="G68" s="57">
        <v>2</v>
      </c>
      <c r="H68" s="57">
        <v>4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>
      <c r="A69" s="56"/>
      <c r="B69" s="57" t="s">
        <v>64</v>
      </c>
      <c r="C69" s="58" t="s">
        <v>71</v>
      </c>
      <c r="D69" s="57">
        <f>SUM(E69:AB69)</f>
        <v>2</v>
      </c>
      <c r="E69" s="57"/>
      <c r="F69" s="57">
        <v>1</v>
      </c>
      <c r="G69" s="57"/>
      <c r="H69" s="57">
        <v>1</v>
      </c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65</v>
      </c>
      <c r="C70" s="58" t="s">
        <v>72</v>
      </c>
      <c r="D70" s="57">
        <f>SUM(E70:AB70)</f>
        <v>2</v>
      </c>
      <c r="E70" s="57"/>
      <c r="F70" s="57"/>
      <c r="G70" s="57">
        <v>1</v>
      </c>
      <c r="H70" s="57">
        <v>1</v>
      </c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 ht="3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38">
    <mergeCell ref="A68:A70"/>
    <mergeCell ref="A71:N71"/>
    <mergeCell ref="A39:B40"/>
    <mergeCell ref="A41:N41"/>
    <mergeCell ref="A42:B51"/>
    <mergeCell ref="A52:A56"/>
    <mergeCell ref="A57:N57"/>
    <mergeCell ref="A58:B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>
        <v>98</v>
      </c>
      <c r="G16" s="21"/>
      <c r="H16" s="21"/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>
        <v>100</v>
      </c>
      <c r="G17" s="21"/>
      <c r="H17" s="21"/>
      <c r="I17" s="21">
        <v>100</v>
      </c>
      <c r="J17" s="21">
        <v>100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>
        <v>100</v>
      </c>
      <c r="G18" s="21"/>
      <c r="H18" s="21"/>
      <c r="I18" s="21">
        <v>100</v>
      </c>
      <c r="J18" s="21">
        <v>100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>
        <v>100</v>
      </c>
      <c r="G19" s="27"/>
      <c r="H19" s="27"/>
      <c r="I19" s="27">
        <v>100</v>
      </c>
      <c r="J19" s="27">
        <v>100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47</v>
      </c>
      <c r="B22" s="11"/>
      <c r="C22" s="12" t="s">
        <v>10</v>
      </c>
      <c r="D22" s="13">
        <f>SUM(E22:AB22)</f>
        <v>1080</v>
      </c>
      <c r="E22" s="13"/>
      <c r="F22" s="13">
        <v>360</v>
      </c>
      <c r="G22" s="13"/>
      <c r="H22" s="13"/>
      <c r="I22" s="13">
        <v>460</v>
      </c>
      <c r="J22" s="13">
        <v>260</v>
      </c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1080</v>
      </c>
      <c r="E23" s="13"/>
      <c r="F23" s="13">
        <v>360</v>
      </c>
      <c r="G23" s="13"/>
      <c r="H23" s="13"/>
      <c r="I23" s="13">
        <v>460</v>
      </c>
      <c r="J23" s="13">
        <v>260</v>
      </c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53</v>
      </c>
      <c r="B25" s="11"/>
      <c r="C25" s="12" t="s">
        <v>10</v>
      </c>
      <c r="D25" s="13">
        <f>SUM(E25:AB25)</f>
        <v>780</v>
      </c>
      <c r="E25" s="13"/>
      <c r="F25" s="13"/>
      <c r="G25" s="13"/>
      <c r="H25" s="13"/>
      <c r="I25" s="13">
        <v>320</v>
      </c>
      <c r="J25" s="13">
        <v>460</v>
      </c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780</v>
      </c>
      <c r="E26" s="13"/>
      <c r="F26" s="13"/>
      <c r="G26" s="13"/>
      <c r="H26" s="13"/>
      <c r="I26" s="13">
        <v>320</v>
      </c>
      <c r="J26" s="13">
        <v>460</v>
      </c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54</v>
      </c>
      <c r="B28" s="11"/>
      <c r="C28" s="12" t="s">
        <v>10</v>
      </c>
      <c r="D28" s="13">
        <f>SUM(E28:AB28)</f>
        <v>760</v>
      </c>
      <c r="E28" s="13"/>
      <c r="F28" s="13"/>
      <c r="G28" s="13"/>
      <c r="H28" s="13"/>
      <c r="I28" s="13">
        <v>300</v>
      </c>
      <c r="J28" s="13">
        <v>460</v>
      </c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760</v>
      </c>
      <c r="E29" s="13"/>
      <c r="F29" s="13"/>
      <c r="G29" s="13"/>
      <c r="H29" s="13"/>
      <c r="I29" s="13">
        <v>300</v>
      </c>
      <c r="J29" s="13">
        <v>460</v>
      </c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6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92.86</v>
      </c>
      <c r="F17" s="21">
        <v>100</v>
      </c>
      <c r="G17" s="21">
        <v>95.06</v>
      </c>
      <c r="H17" s="21">
        <v>97.06</v>
      </c>
      <c r="I17" s="21">
        <v>98.36</v>
      </c>
      <c r="J17" s="21">
        <v>97.92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97.24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>
        <v>100</v>
      </c>
      <c r="J18" s="21">
        <v>98.96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99.77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>
        <v>100</v>
      </c>
      <c r="J19" s="27">
        <v>98.958333333333314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99.77011494252875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75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1.61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29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0.69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16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0.46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806</v>
      </c>
      <c r="E39" s="13"/>
      <c r="F39" s="13"/>
      <c r="G39" s="13">
        <v>806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806</v>
      </c>
      <c r="E40" s="13"/>
      <c r="F40" s="13"/>
      <c r="G40" s="13">
        <v>806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19</v>
      </c>
      <c r="B42" s="11"/>
      <c r="C42" s="12" t="s">
        <v>10</v>
      </c>
      <c r="D42" s="13">
        <f>SUM(E42:AB42)</f>
        <v>1092</v>
      </c>
      <c r="E42" s="13">
        <v>546</v>
      </c>
      <c r="F42" s="13">
        <v>546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1092</v>
      </c>
      <c r="E43" s="13">
        <v>546</v>
      </c>
      <c r="F43" s="13">
        <v>546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21</v>
      </c>
      <c r="B45" s="11"/>
      <c r="C45" s="12" t="s">
        <v>10</v>
      </c>
      <c r="D45" s="13">
        <f>SUM(E45:AB45)</f>
        <v>858</v>
      </c>
      <c r="E45" s="13">
        <v>260</v>
      </c>
      <c r="F45" s="13">
        <v>598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858</v>
      </c>
      <c r="E46" s="13">
        <v>260</v>
      </c>
      <c r="F46" s="13">
        <v>598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22</v>
      </c>
      <c r="B48" s="11"/>
      <c r="C48" s="12" t="s">
        <v>10</v>
      </c>
      <c r="D48" s="13">
        <f>SUM(E48:AB48)</f>
        <v>435</v>
      </c>
      <c r="E48" s="13">
        <v>14</v>
      </c>
      <c r="F48" s="13">
        <v>20</v>
      </c>
      <c r="G48" s="13">
        <v>81</v>
      </c>
      <c r="H48" s="13">
        <v>102</v>
      </c>
      <c r="I48" s="13">
        <v>122</v>
      </c>
      <c r="J48" s="13">
        <v>96</v>
      </c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423</v>
      </c>
      <c r="E49" s="13">
        <v>13</v>
      </c>
      <c r="F49" s="13">
        <v>20</v>
      </c>
      <c r="G49" s="13">
        <v>77</v>
      </c>
      <c r="H49" s="13">
        <v>99</v>
      </c>
      <c r="I49" s="13">
        <v>120</v>
      </c>
      <c r="J49" s="13">
        <v>94</v>
      </c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>
      <c r="A50" s="11"/>
      <c r="B50" s="11"/>
      <c r="C50" s="12" t="s">
        <v>23</v>
      </c>
      <c r="D50" s="13">
        <f>SUM(E50:AB50)</f>
        <v>12</v>
      </c>
      <c r="E50" s="13">
        <v>1</v>
      </c>
      <c r="F50" s="13"/>
      <c r="G50" s="13">
        <v>4</v>
      </c>
      <c r="H50" s="13">
        <v>3</v>
      </c>
      <c r="I50" s="13">
        <v>2</v>
      </c>
      <c r="J50" s="13">
        <v>2</v>
      </c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/>
    </row>
    <row r="51" spans="1:29">
      <c r="A51" s="11"/>
      <c r="B51" s="11"/>
      <c r="C51" s="12" t="s">
        <v>24</v>
      </c>
      <c r="D51" s="13">
        <f>SUM(E51:AB51)</f>
        <v>11</v>
      </c>
      <c r="E51" s="13">
        <v>1</v>
      </c>
      <c r="F51" s="13"/>
      <c r="G51" s="13">
        <v>4</v>
      </c>
      <c r="H51" s="13">
        <v>3</v>
      </c>
      <c r="I51" s="13">
        <v>2</v>
      </c>
      <c r="J51" s="13">
        <v>1</v>
      </c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25</v>
      </c>
      <c r="D52" s="13">
        <f>SUM(E52:AB52)</f>
        <v>1</v>
      </c>
      <c r="E52" s="13">
        <v>0</v>
      </c>
      <c r="F52" s="13"/>
      <c r="G52" s="13">
        <v>0</v>
      </c>
      <c r="H52" s="13">
        <v>0</v>
      </c>
      <c r="I52" s="13">
        <v>0</v>
      </c>
      <c r="J52" s="13">
        <v>1</v>
      </c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>
      <c r="A53" s="11"/>
      <c r="B53" s="11"/>
      <c r="C53" s="12" t="s">
        <v>26</v>
      </c>
      <c r="D53" s="13">
        <f>SUM(E53:AB53)</f>
        <v>0</v>
      </c>
      <c r="E53" s="13">
        <v>0</v>
      </c>
      <c r="F53" s="13"/>
      <c r="G53" s="13">
        <v>0</v>
      </c>
      <c r="H53" s="13">
        <v>0</v>
      </c>
      <c r="I53" s="13">
        <v>0</v>
      </c>
      <c r="J53" s="13">
        <v>0</v>
      </c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/>
    </row>
    <row r="54" spans="1:29" s="31" customFormat="1">
      <c r="A54" s="11"/>
      <c r="B54" s="11"/>
      <c r="C54" s="40" t="s">
        <v>2</v>
      </c>
      <c r="D54" s="41">
        <f xml:space="preserve"> IF(D48=0,100,D49/D48*100)</f>
        <v>97.241379310344826</v>
      </c>
      <c r="E54" s="41">
        <v>92.857142857142861</v>
      </c>
      <c r="F54" s="41"/>
      <c r="G54" s="41">
        <v>95.061728395061735</v>
      </c>
      <c r="H54" s="41">
        <v>97.058823529411768</v>
      </c>
      <c r="I54" s="41">
        <v>98.360655737704917</v>
      </c>
      <c r="J54" s="41">
        <v>97.916666666666671</v>
      </c>
      <c r="K54" s="41"/>
      <c r="L54" s="41"/>
      <c r="M54" s="41"/>
      <c r="N54" s="41"/>
      <c r="O54" s="41"/>
      <c r="P54" s="41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3"/>
    </row>
    <row r="55" spans="1:29" s="32" customFormat="1">
      <c r="A55" s="11"/>
      <c r="B55" s="11"/>
      <c r="C55" s="44" t="s">
        <v>27</v>
      </c>
      <c r="D55" s="45">
        <f xml:space="preserve"> IF(D50=0,0,D51/D50*100)</f>
        <v>91.666666666666657</v>
      </c>
      <c r="E55" s="45">
        <v>100</v>
      </c>
      <c r="F55" s="45"/>
      <c r="G55" s="45">
        <v>100</v>
      </c>
      <c r="H55" s="45">
        <v>100</v>
      </c>
      <c r="I55" s="45">
        <v>100</v>
      </c>
      <c r="J55" s="45">
        <v>50</v>
      </c>
      <c r="K55" s="45"/>
      <c r="L55" s="45"/>
      <c r="M55" s="45"/>
      <c r="N55" s="45"/>
      <c r="O55" s="45"/>
      <c r="P55" s="45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7"/>
    </row>
    <row r="56" spans="1:29" s="33" customFormat="1">
      <c r="A56" s="11"/>
      <c r="B56" s="11"/>
      <c r="C56" s="48" t="s">
        <v>3</v>
      </c>
      <c r="D56" s="49">
        <f xml:space="preserve"> IF(D48=0,100,(D51+D49)/D48*100)</f>
        <v>99.770114942528735</v>
      </c>
      <c r="E56" s="49">
        <v>100</v>
      </c>
      <c r="F56" s="49"/>
      <c r="G56" s="49">
        <v>100</v>
      </c>
      <c r="H56" s="49">
        <v>100</v>
      </c>
      <c r="I56" s="49">
        <v>100</v>
      </c>
      <c r="J56" s="49">
        <v>98.958333333333329</v>
      </c>
      <c r="K56" s="49"/>
      <c r="L56" s="49"/>
      <c r="M56" s="49"/>
      <c r="N56" s="49"/>
      <c r="O56" s="49"/>
      <c r="P56" s="49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1"/>
    </row>
    <row r="57" spans="1:29" s="34" customFormat="1">
      <c r="A57" s="11"/>
      <c r="B57" s="11"/>
      <c r="C57" s="52" t="s">
        <v>28</v>
      </c>
      <c r="D57" s="53">
        <f>IF(D48=0,100,(D51+D49+D53)/D48*100)</f>
        <v>99.770114942528735</v>
      </c>
      <c r="E57" s="53">
        <v>100</v>
      </c>
      <c r="F57" s="53"/>
      <c r="G57" s="53">
        <v>100</v>
      </c>
      <c r="H57" s="53">
        <v>100</v>
      </c>
      <c r="I57" s="53">
        <v>100</v>
      </c>
      <c r="J57" s="53">
        <v>98.958333333333329</v>
      </c>
      <c r="K57" s="53"/>
      <c r="L57" s="53"/>
      <c r="M57" s="53"/>
      <c r="N57" s="53"/>
      <c r="O57" s="53"/>
      <c r="P57" s="53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5"/>
    </row>
    <row r="58" spans="1:29">
      <c r="A58" s="56" t="s">
        <v>35</v>
      </c>
      <c r="B58" s="57" t="s">
        <v>29</v>
      </c>
      <c r="C58" s="58" t="s">
        <v>38</v>
      </c>
      <c r="D58" s="57">
        <f>SUM(E58:AB58)</f>
        <v>3</v>
      </c>
      <c r="E58" s="57"/>
      <c r="F58" s="57"/>
      <c r="G58" s="57"/>
      <c r="H58" s="57">
        <v>1</v>
      </c>
      <c r="I58" s="57">
        <v>2</v>
      </c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"/>
    </row>
    <row r="59" spans="1:29">
      <c r="A59" s="56"/>
      <c r="B59" s="57" t="s">
        <v>16</v>
      </c>
      <c r="C59" s="58" t="s">
        <v>42</v>
      </c>
      <c r="D59" s="57">
        <f>SUM(E59:AB59)</f>
        <v>2</v>
      </c>
      <c r="E59" s="57">
        <v>1</v>
      </c>
      <c r="F59" s="57"/>
      <c r="G59" s="57"/>
      <c r="H59" s="57"/>
      <c r="I59" s="57"/>
      <c r="J59" s="57">
        <v>1</v>
      </c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"/>
    </row>
    <row r="60" spans="1:29">
      <c r="A60" s="56"/>
      <c r="B60" s="57" t="s">
        <v>75</v>
      </c>
      <c r="C60" s="58" t="s">
        <v>76</v>
      </c>
      <c r="D60" s="57">
        <f>SUM(E60:AB60)</f>
        <v>7</v>
      </c>
      <c r="E60" s="57"/>
      <c r="F60" s="57"/>
      <c r="G60" s="57">
        <v>4</v>
      </c>
      <c r="H60" s="57">
        <v>2</v>
      </c>
      <c r="I60" s="57"/>
      <c r="J60" s="57">
        <v>1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"/>
    </row>
    <row r="61" spans="1:29" ht="3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</sheetData>
  <mergeCells count="39">
    <mergeCell ref="A48:B57"/>
    <mergeCell ref="A58:A60"/>
    <mergeCell ref="A61:N61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8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94.05</v>
      </c>
      <c r="F17" s="21">
        <v>95.21</v>
      </c>
      <c r="G17" s="21">
        <v>84.96</v>
      </c>
      <c r="H17" s="21">
        <v>95.7</v>
      </c>
      <c r="I17" s="21">
        <v>99.08</v>
      </c>
      <c r="J17" s="21">
        <v>93.82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91.58</v>
      </c>
    </row>
    <row r="18" spans="1:29" s="18" customFormat="1">
      <c r="A18" s="16"/>
      <c r="B18" s="16"/>
      <c r="C18" s="17"/>
      <c r="D18" s="22" t="s">
        <v>3</v>
      </c>
      <c r="E18" s="21">
        <v>94.44</v>
      </c>
      <c r="F18" s="21">
        <v>95.21</v>
      </c>
      <c r="G18" s="21">
        <v>84.96</v>
      </c>
      <c r="H18" s="21">
        <v>95.7</v>
      </c>
      <c r="I18" s="21">
        <v>99.08</v>
      </c>
      <c r="J18" s="21">
        <v>93.82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91.63</v>
      </c>
    </row>
    <row r="19" spans="1:29" s="18" customFormat="1" ht="17.25" thickBot="1">
      <c r="A19" s="16"/>
      <c r="B19" s="16"/>
      <c r="C19" s="17"/>
      <c r="D19" s="26" t="s">
        <v>4</v>
      </c>
      <c r="E19" s="27">
        <v>94.444444444444429</v>
      </c>
      <c r="F19" s="27">
        <v>95.211579069219752</v>
      </c>
      <c r="G19" s="27">
        <v>84.964726445244722</v>
      </c>
      <c r="H19" s="27">
        <v>95.695929553419006</v>
      </c>
      <c r="I19" s="27">
        <v>99.079754601226995</v>
      </c>
      <c r="J19" s="27">
        <v>93.821556568910452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91.628993195709839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45</v>
      </c>
      <c r="E34" s="37"/>
      <c r="F34" s="37"/>
      <c r="G34" s="37"/>
      <c r="H34" s="37"/>
      <c r="I34" s="37">
        <v>0.45</v>
      </c>
      <c r="J34" s="37"/>
      <c r="K34" s="37">
        <v>1.96</v>
      </c>
      <c r="L34" s="37"/>
      <c r="M34" s="37">
        <v>3.17</v>
      </c>
      <c r="N34" s="37"/>
      <c r="O34" s="37">
        <v>0.7</v>
      </c>
      <c r="P34" s="37"/>
      <c r="Q34" s="37">
        <v>5.08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16</v>
      </c>
      <c r="E35" s="37"/>
      <c r="F35" s="37"/>
      <c r="G35" s="37">
        <v>3.84</v>
      </c>
      <c r="H35" s="37"/>
      <c r="I35" s="37">
        <v>0.61</v>
      </c>
      <c r="J35" s="37"/>
      <c r="K35" s="37">
        <v>0.94</v>
      </c>
      <c r="L35" s="37"/>
      <c r="M35" s="37">
        <v>1.04</v>
      </c>
      <c r="N35" s="37"/>
      <c r="O35" s="37">
        <v>0.95</v>
      </c>
      <c r="P35" s="37"/>
      <c r="Q35" s="37">
        <v>1.01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78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0.73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22</v>
      </c>
      <c r="B39" s="11"/>
      <c r="C39" s="12" t="s">
        <v>10</v>
      </c>
      <c r="D39" s="13">
        <f>SUM(E39:AB39)</f>
        <v>1875</v>
      </c>
      <c r="E39" s="13">
        <v>252</v>
      </c>
      <c r="F39" s="13">
        <v>339</v>
      </c>
      <c r="G39" s="13">
        <v>353</v>
      </c>
      <c r="H39" s="13">
        <v>359</v>
      </c>
      <c r="I39" s="13">
        <v>326</v>
      </c>
      <c r="J39" s="13">
        <v>246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1833</v>
      </c>
      <c r="E40" s="13">
        <v>237</v>
      </c>
      <c r="F40" s="13">
        <v>329</v>
      </c>
      <c r="G40" s="13">
        <v>350</v>
      </c>
      <c r="H40" s="13">
        <v>355</v>
      </c>
      <c r="I40" s="13">
        <v>323</v>
      </c>
      <c r="J40" s="13">
        <v>239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23</v>
      </c>
      <c r="D41" s="13">
        <f>SUM(E41:AB41)</f>
        <v>42</v>
      </c>
      <c r="E41" s="13">
        <v>15</v>
      </c>
      <c r="F41" s="13">
        <v>10</v>
      </c>
      <c r="G41" s="13">
        <v>3</v>
      </c>
      <c r="H41" s="13">
        <v>4</v>
      </c>
      <c r="I41" s="13">
        <v>3</v>
      </c>
      <c r="J41" s="13">
        <v>7</v>
      </c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>
      <c r="A42" s="11"/>
      <c r="B42" s="11"/>
      <c r="C42" s="12" t="s">
        <v>24</v>
      </c>
      <c r="D42" s="13">
        <f>SUM(E42:AB42)</f>
        <v>1</v>
      </c>
      <c r="E42" s="13">
        <v>1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25</v>
      </c>
      <c r="D43" s="13">
        <f>SUM(E43:AB43)</f>
        <v>41</v>
      </c>
      <c r="E43" s="13">
        <v>14</v>
      </c>
      <c r="F43" s="13">
        <v>10</v>
      </c>
      <c r="G43" s="13">
        <v>3</v>
      </c>
      <c r="H43" s="13">
        <v>4</v>
      </c>
      <c r="I43" s="13">
        <v>3</v>
      </c>
      <c r="J43" s="13">
        <v>7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26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 s="31" customFormat="1">
      <c r="A45" s="11"/>
      <c r="B45" s="11"/>
      <c r="C45" s="40" t="s">
        <v>2</v>
      </c>
      <c r="D45" s="41">
        <f xml:space="preserve"> IF(D39=0,100,D40/D39*100)</f>
        <v>97.76</v>
      </c>
      <c r="E45" s="41">
        <v>94.047619047619051</v>
      </c>
      <c r="F45" s="41">
        <v>97.050147492625371</v>
      </c>
      <c r="G45" s="41">
        <v>99.150141643059484</v>
      </c>
      <c r="H45" s="41">
        <v>98.885793871866298</v>
      </c>
      <c r="I45" s="41">
        <v>99.079754601226995</v>
      </c>
      <c r="J45" s="41">
        <v>97.154471544715449</v>
      </c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/>
    </row>
    <row r="46" spans="1:29" s="32" customFormat="1">
      <c r="A46" s="11"/>
      <c r="B46" s="11"/>
      <c r="C46" s="44" t="s">
        <v>27</v>
      </c>
      <c r="D46" s="45">
        <f xml:space="preserve"> IF(D41=0,0,D42/D41*100)</f>
        <v>2.3809523809523809</v>
      </c>
      <c r="E46" s="45">
        <v>6.666666666666667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97.813333333333333</v>
      </c>
      <c r="E47" s="49">
        <v>94.444444444444443</v>
      </c>
      <c r="F47" s="49">
        <v>97.050147492625371</v>
      </c>
      <c r="G47" s="49">
        <v>99.150141643059484</v>
      </c>
      <c r="H47" s="49">
        <v>98.885793871866298</v>
      </c>
      <c r="I47" s="49">
        <v>99.079754601226995</v>
      </c>
      <c r="J47" s="49">
        <v>97.154471544715449</v>
      </c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/>
    </row>
    <row r="48" spans="1:29" s="34" customFormat="1">
      <c r="A48" s="11"/>
      <c r="B48" s="11"/>
      <c r="C48" s="52" t="s">
        <v>28</v>
      </c>
      <c r="D48" s="53">
        <f>IF(D39=0,100,(D42+D40+D44)/D39*100)</f>
        <v>97.813333333333333</v>
      </c>
      <c r="E48" s="53">
        <v>94.444444444444443</v>
      </c>
      <c r="F48" s="53">
        <v>97.050147492625371</v>
      </c>
      <c r="G48" s="53">
        <v>99.150141643059484</v>
      </c>
      <c r="H48" s="53">
        <v>98.885793871866298</v>
      </c>
      <c r="I48" s="53">
        <v>99.079754601226995</v>
      </c>
      <c r="J48" s="53">
        <v>97.154471544715449</v>
      </c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/>
    </row>
    <row r="49" spans="1:29">
      <c r="A49" s="56" t="s">
        <v>35</v>
      </c>
      <c r="B49" s="57" t="s">
        <v>29</v>
      </c>
      <c r="C49" s="58" t="s">
        <v>38</v>
      </c>
      <c r="D49" s="57">
        <f>SUM(E49:AB49)</f>
        <v>4</v>
      </c>
      <c r="E49" s="57">
        <v>4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16</v>
      </c>
      <c r="C50" s="58" t="s">
        <v>42</v>
      </c>
      <c r="D50" s="57">
        <f>SUM(E50:AB50)</f>
        <v>19</v>
      </c>
      <c r="E50" s="57">
        <v>7</v>
      </c>
      <c r="F50" s="57">
        <v>5</v>
      </c>
      <c r="G50" s="57">
        <v>1</v>
      </c>
      <c r="H50" s="57">
        <v>1</v>
      </c>
      <c r="I50" s="57">
        <v>3</v>
      </c>
      <c r="J50" s="57">
        <v>2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32</v>
      </c>
      <c r="C51" s="58" t="s">
        <v>43</v>
      </c>
      <c r="D51" s="57">
        <f>SUM(E51:AB51)</f>
        <v>10</v>
      </c>
      <c r="E51" s="57">
        <v>4</v>
      </c>
      <c r="F51" s="57">
        <v>4</v>
      </c>
      <c r="G51" s="57"/>
      <c r="H51" s="57">
        <v>1</v>
      </c>
      <c r="I51" s="57"/>
      <c r="J51" s="57">
        <v>1</v>
      </c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>
      <c r="A52" s="56"/>
      <c r="B52" s="57" t="s">
        <v>31</v>
      </c>
      <c r="C52" s="58" t="s">
        <v>41</v>
      </c>
      <c r="D52" s="57">
        <f>SUM(E52:AB52)</f>
        <v>2</v>
      </c>
      <c r="E52" s="57"/>
      <c r="F52" s="57"/>
      <c r="G52" s="57"/>
      <c r="H52" s="57">
        <v>2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75</v>
      </c>
      <c r="C53" s="58" t="s">
        <v>76</v>
      </c>
      <c r="D53" s="57">
        <f>SUM(E53:AB53)</f>
        <v>2</v>
      </c>
      <c r="E53" s="57"/>
      <c r="F53" s="57">
        <v>1</v>
      </c>
      <c r="G53" s="57">
        <v>1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33</v>
      </c>
      <c r="C54" s="58" t="s">
        <v>34</v>
      </c>
      <c r="D54" s="57">
        <f>SUM(E54:AB54)</f>
        <v>1</v>
      </c>
      <c r="E54" s="57"/>
      <c r="F54" s="57"/>
      <c r="G54" s="57">
        <v>1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 ht="3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5"/>
    </row>
    <row r="56" spans="1:29">
      <c r="A56" s="11" t="s">
        <v>48</v>
      </c>
      <c r="B56" s="11"/>
      <c r="C56" s="12" t="s">
        <v>10</v>
      </c>
      <c r="D56" s="13">
        <f>SUM(E56:AB56)</f>
        <v>1275</v>
      </c>
      <c r="E56" s="13"/>
      <c r="F56" s="13">
        <v>1275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/>
    </row>
    <row r="57" spans="1:29">
      <c r="A57" s="11"/>
      <c r="B57" s="11"/>
      <c r="C57" s="12" t="s">
        <v>11</v>
      </c>
      <c r="D57" s="13">
        <f>SUM(E57:AB57)</f>
        <v>1275</v>
      </c>
      <c r="E57" s="13"/>
      <c r="F57" s="13">
        <v>1275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36</v>
      </c>
      <c r="B59" s="11"/>
      <c r="C59" s="12" t="s">
        <v>10</v>
      </c>
      <c r="D59" s="13">
        <f>SUM(E59:AB59)</f>
        <v>2576</v>
      </c>
      <c r="E59" s="13"/>
      <c r="F59" s="13">
        <v>739</v>
      </c>
      <c r="G59" s="13">
        <v>671</v>
      </c>
      <c r="H59" s="13"/>
      <c r="I59" s="13"/>
      <c r="J59" s="13">
        <v>1166</v>
      </c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11</v>
      </c>
      <c r="D60" s="13">
        <f>SUM(E60:AB60)</f>
        <v>2426</v>
      </c>
      <c r="E60" s="13"/>
      <c r="F60" s="13">
        <v>725</v>
      </c>
      <c r="G60" s="13">
        <v>575</v>
      </c>
      <c r="H60" s="13"/>
      <c r="I60" s="13"/>
      <c r="J60" s="13">
        <v>1126</v>
      </c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23</v>
      </c>
      <c r="D61" s="13">
        <f>SUM(E61:AB61)</f>
        <v>150</v>
      </c>
      <c r="E61" s="13"/>
      <c r="F61" s="13">
        <v>14</v>
      </c>
      <c r="G61" s="13">
        <v>96</v>
      </c>
      <c r="H61" s="13"/>
      <c r="I61" s="13"/>
      <c r="J61" s="13">
        <v>40</v>
      </c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24</v>
      </c>
      <c r="D62" s="13">
        <f>SUM(E62:AB62)</f>
        <v>0</v>
      </c>
      <c r="E62" s="13"/>
      <c r="F62" s="13">
        <v>0</v>
      </c>
      <c r="G62" s="13">
        <v>0</v>
      </c>
      <c r="H62" s="13"/>
      <c r="I62" s="13"/>
      <c r="J62" s="13">
        <v>0</v>
      </c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>
      <c r="A63" s="11"/>
      <c r="B63" s="11"/>
      <c r="C63" s="12" t="s">
        <v>25</v>
      </c>
      <c r="D63" s="13">
        <f>SUM(E63:AB63)</f>
        <v>150</v>
      </c>
      <c r="E63" s="13"/>
      <c r="F63" s="13">
        <v>14</v>
      </c>
      <c r="G63" s="13">
        <v>96</v>
      </c>
      <c r="H63" s="13"/>
      <c r="I63" s="13"/>
      <c r="J63" s="13">
        <v>40</v>
      </c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>
      <c r="A64" s="11"/>
      <c r="B64" s="11"/>
      <c r="C64" s="12" t="s">
        <v>26</v>
      </c>
      <c r="D64" s="13">
        <f>SUM(E64:AB64)</f>
        <v>0</v>
      </c>
      <c r="E64" s="13"/>
      <c r="F64" s="13">
        <v>0</v>
      </c>
      <c r="G64" s="13">
        <v>0</v>
      </c>
      <c r="H64" s="13"/>
      <c r="I64" s="13"/>
      <c r="J64" s="13">
        <v>0</v>
      </c>
      <c r="K64" s="13"/>
      <c r="L64" s="13"/>
      <c r="M64" s="13"/>
      <c r="N64" s="13"/>
      <c r="O64" s="13"/>
      <c r="P64" s="1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/>
    </row>
    <row r="65" spans="1:29" s="31" customFormat="1">
      <c r="A65" s="11"/>
      <c r="B65" s="11"/>
      <c r="C65" s="40" t="s">
        <v>2</v>
      </c>
      <c r="D65" s="41">
        <f xml:space="preserve"> IF(D59=0,100,D60/D59*100)</f>
        <v>94.177018633540371</v>
      </c>
      <c r="E65" s="41"/>
      <c r="F65" s="41">
        <v>98.105548037889037</v>
      </c>
      <c r="G65" s="41">
        <v>85.692995529061108</v>
      </c>
      <c r="H65" s="41"/>
      <c r="I65" s="41"/>
      <c r="J65" s="41">
        <v>96.56946826758147</v>
      </c>
      <c r="K65" s="41"/>
      <c r="L65" s="41"/>
      <c r="M65" s="41"/>
      <c r="N65" s="41"/>
      <c r="O65" s="41"/>
      <c r="P65" s="41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3"/>
    </row>
    <row r="66" spans="1:29" s="32" customFormat="1">
      <c r="A66" s="11"/>
      <c r="B66" s="11"/>
      <c r="C66" s="44" t="s">
        <v>27</v>
      </c>
      <c r="D66" s="45">
        <f xml:space="preserve"> IF(D61=0,0,D62/D61*100)</f>
        <v>0</v>
      </c>
      <c r="E66" s="45"/>
      <c r="F66" s="45">
        <v>0</v>
      </c>
      <c r="G66" s="45">
        <v>0</v>
      </c>
      <c r="H66" s="45"/>
      <c r="I66" s="45"/>
      <c r="J66" s="45">
        <v>0</v>
      </c>
      <c r="K66" s="45"/>
      <c r="L66" s="45"/>
      <c r="M66" s="45"/>
      <c r="N66" s="45"/>
      <c r="O66" s="45"/>
      <c r="P66" s="45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7"/>
    </row>
    <row r="67" spans="1:29" s="33" customFormat="1">
      <c r="A67" s="11"/>
      <c r="B67" s="11"/>
      <c r="C67" s="48" t="s">
        <v>3</v>
      </c>
      <c r="D67" s="49">
        <f xml:space="preserve"> IF(D59=0,100,(D62+D60)/D59*100)</f>
        <v>94.177018633540371</v>
      </c>
      <c r="E67" s="49"/>
      <c r="F67" s="49">
        <v>98.105548037889037</v>
      </c>
      <c r="G67" s="49">
        <v>85.692995529061108</v>
      </c>
      <c r="H67" s="49"/>
      <c r="I67" s="49"/>
      <c r="J67" s="49">
        <v>96.56946826758147</v>
      </c>
      <c r="K67" s="49"/>
      <c r="L67" s="49"/>
      <c r="M67" s="49"/>
      <c r="N67" s="49"/>
      <c r="O67" s="49"/>
      <c r="P67" s="49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1"/>
    </row>
    <row r="68" spans="1:29" s="34" customFormat="1">
      <c r="A68" s="11"/>
      <c r="B68" s="11"/>
      <c r="C68" s="52" t="s">
        <v>28</v>
      </c>
      <c r="D68" s="53">
        <f>IF(D59=0,100,(D62+D60+D64)/D59*100)</f>
        <v>94.177018633540371</v>
      </c>
      <c r="E68" s="53"/>
      <c r="F68" s="53">
        <v>98.105548037889037</v>
      </c>
      <c r="G68" s="53">
        <v>85.692995529061108</v>
      </c>
      <c r="H68" s="53"/>
      <c r="I68" s="53"/>
      <c r="J68" s="53">
        <v>96.56946826758147</v>
      </c>
      <c r="K68" s="53"/>
      <c r="L68" s="53"/>
      <c r="M68" s="53"/>
      <c r="N68" s="53"/>
      <c r="O68" s="53"/>
      <c r="P68" s="53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5"/>
    </row>
    <row r="69" spans="1:29">
      <c r="A69" s="56" t="s">
        <v>35</v>
      </c>
      <c r="B69" s="57" t="s">
        <v>78</v>
      </c>
      <c r="C69" s="58" t="s">
        <v>82</v>
      </c>
      <c r="D69" s="57">
        <f>SUM(E69:AB69)</f>
        <v>19</v>
      </c>
      <c r="E69" s="57"/>
      <c r="F69" s="57"/>
      <c r="G69" s="57">
        <v>19</v>
      </c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45</v>
      </c>
      <c r="C70" s="58" t="s">
        <v>51</v>
      </c>
      <c r="D70" s="57">
        <f>SUM(E70:AB70)</f>
        <v>131</v>
      </c>
      <c r="E70" s="57"/>
      <c r="F70" s="57">
        <v>14</v>
      </c>
      <c r="G70" s="57">
        <v>77</v>
      </c>
      <c r="H70" s="57"/>
      <c r="I70" s="57"/>
      <c r="J70" s="57">
        <v>40</v>
      </c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 ht="3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5"/>
    </row>
    <row r="72" spans="1:29">
      <c r="A72" s="11" t="s">
        <v>79</v>
      </c>
      <c r="B72" s="11"/>
      <c r="C72" s="12" t="s">
        <v>10</v>
      </c>
      <c r="D72" s="13">
        <f>SUM(E72:AB72)</f>
        <v>377</v>
      </c>
      <c r="E72" s="13">
        <v>96</v>
      </c>
      <c r="F72" s="13">
        <v>137</v>
      </c>
      <c r="G72" s="13">
        <v>82</v>
      </c>
      <c r="H72" s="13">
        <v>62</v>
      </c>
      <c r="I72" s="13"/>
      <c r="J72" s="13"/>
      <c r="K72" s="13"/>
      <c r="L72" s="13"/>
      <c r="M72" s="13"/>
      <c r="N72" s="13"/>
      <c r="O72" s="13"/>
      <c r="P72" s="13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5"/>
    </row>
    <row r="73" spans="1:29">
      <c r="A73" s="11"/>
      <c r="B73" s="11"/>
      <c r="C73" s="12" t="s">
        <v>11</v>
      </c>
      <c r="D73" s="13">
        <f>SUM(E73:AB73)</f>
        <v>375</v>
      </c>
      <c r="E73" s="13">
        <v>96</v>
      </c>
      <c r="F73" s="13">
        <v>137</v>
      </c>
      <c r="G73" s="13">
        <v>82</v>
      </c>
      <c r="H73" s="13">
        <v>60</v>
      </c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/>
    </row>
    <row r="74" spans="1:29">
      <c r="A74" s="11"/>
      <c r="B74" s="11"/>
      <c r="C74" s="12" t="s">
        <v>23</v>
      </c>
      <c r="D74" s="13">
        <f>SUM(E74:AB74)</f>
        <v>2</v>
      </c>
      <c r="E74" s="13"/>
      <c r="F74" s="13"/>
      <c r="G74" s="13"/>
      <c r="H74" s="13">
        <v>2</v>
      </c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/>
    </row>
    <row r="75" spans="1:29">
      <c r="A75" s="11"/>
      <c r="B75" s="11"/>
      <c r="C75" s="12" t="s">
        <v>24</v>
      </c>
      <c r="D75" s="13">
        <f>SUM(E75:AB75)</f>
        <v>0</v>
      </c>
      <c r="E75" s="13"/>
      <c r="F75" s="13"/>
      <c r="G75" s="13"/>
      <c r="H75" s="13">
        <v>0</v>
      </c>
      <c r="I75" s="13"/>
      <c r="J75" s="13"/>
      <c r="K75" s="13"/>
      <c r="L75" s="13"/>
      <c r="M75" s="13"/>
      <c r="N75" s="13"/>
      <c r="O75" s="13"/>
      <c r="P75" s="13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5"/>
    </row>
    <row r="76" spans="1:29">
      <c r="A76" s="11"/>
      <c r="B76" s="11"/>
      <c r="C76" s="12" t="s">
        <v>25</v>
      </c>
      <c r="D76" s="13">
        <f>SUM(E76:AB76)</f>
        <v>2</v>
      </c>
      <c r="E76" s="13"/>
      <c r="F76" s="13"/>
      <c r="G76" s="13"/>
      <c r="H76" s="13">
        <v>2</v>
      </c>
      <c r="I76" s="13"/>
      <c r="J76" s="13"/>
      <c r="K76" s="13"/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26</v>
      </c>
      <c r="D77" s="13">
        <f>SUM(E77:AB77)</f>
        <v>0</v>
      </c>
      <c r="E77" s="13"/>
      <c r="F77" s="13"/>
      <c r="G77" s="13"/>
      <c r="H77" s="13">
        <v>0</v>
      </c>
      <c r="I77" s="13"/>
      <c r="J77" s="13"/>
      <c r="K77" s="13"/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 s="31" customFormat="1">
      <c r="A78" s="11"/>
      <c r="B78" s="11"/>
      <c r="C78" s="40" t="s">
        <v>2</v>
      </c>
      <c r="D78" s="41">
        <f xml:space="preserve"> IF(D72=0,100,D73/D72*100)</f>
        <v>99.469496021220166</v>
      </c>
      <c r="E78" s="41"/>
      <c r="F78" s="41"/>
      <c r="G78" s="41"/>
      <c r="H78" s="41">
        <v>96.774193548387103</v>
      </c>
      <c r="I78" s="41"/>
      <c r="J78" s="41"/>
      <c r="K78" s="41"/>
      <c r="L78" s="41"/>
      <c r="M78" s="41"/>
      <c r="N78" s="41"/>
      <c r="O78" s="41"/>
      <c r="P78" s="41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3"/>
    </row>
    <row r="79" spans="1:29" s="32" customFormat="1">
      <c r="A79" s="11"/>
      <c r="B79" s="11"/>
      <c r="C79" s="44" t="s">
        <v>27</v>
      </c>
      <c r="D79" s="45">
        <f xml:space="preserve"> IF(D74=0,0,D75/D74*100)</f>
        <v>0</v>
      </c>
      <c r="E79" s="45"/>
      <c r="F79" s="45"/>
      <c r="G79" s="45"/>
      <c r="H79" s="45">
        <v>0</v>
      </c>
      <c r="I79" s="45"/>
      <c r="J79" s="45"/>
      <c r="K79" s="45"/>
      <c r="L79" s="45"/>
      <c r="M79" s="45"/>
      <c r="N79" s="45"/>
      <c r="O79" s="45"/>
      <c r="P79" s="45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7"/>
    </row>
    <row r="80" spans="1:29" s="33" customFormat="1">
      <c r="A80" s="11"/>
      <c r="B80" s="11"/>
      <c r="C80" s="48" t="s">
        <v>3</v>
      </c>
      <c r="D80" s="49">
        <f xml:space="preserve"> IF(D72=0,100,(D75+D73)/D72*100)</f>
        <v>99.469496021220166</v>
      </c>
      <c r="E80" s="49"/>
      <c r="F80" s="49"/>
      <c r="G80" s="49"/>
      <c r="H80" s="49">
        <v>96.774193548387103</v>
      </c>
      <c r="I80" s="49"/>
      <c r="J80" s="49"/>
      <c r="K80" s="49"/>
      <c r="L80" s="49"/>
      <c r="M80" s="49"/>
      <c r="N80" s="49"/>
      <c r="O80" s="49"/>
      <c r="P80" s="49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1"/>
    </row>
    <row r="81" spans="1:29" s="34" customFormat="1">
      <c r="A81" s="11"/>
      <c r="B81" s="11"/>
      <c r="C81" s="52" t="s">
        <v>28</v>
      </c>
      <c r="D81" s="53">
        <f>IF(D72=0,100,(D75+D73+D77)/D72*100)</f>
        <v>99.469496021220166</v>
      </c>
      <c r="E81" s="53"/>
      <c r="F81" s="53"/>
      <c r="G81" s="53"/>
      <c r="H81" s="53">
        <v>96.774193548387103</v>
      </c>
      <c r="I81" s="53"/>
      <c r="J81" s="53"/>
      <c r="K81" s="53"/>
      <c r="L81" s="53"/>
      <c r="M81" s="53"/>
      <c r="N81" s="53"/>
      <c r="O81" s="53"/>
      <c r="P81" s="53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5"/>
    </row>
    <row r="82" spans="1:29">
      <c r="A82" s="56" t="s">
        <v>35</v>
      </c>
      <c r="B82" s="57" t="s">
        <v>80</v>
      </c>
      <c r="C82" s="58" t="s">
        <v>83</v>
      </c>
      <c r="D82" s="57">
        <f>SUM(E82:AB82)</f>
        <v>1</v>
      </c>
      <c r="E82" s="57"/>
      <c r="F82" s="57"/>
      <c r="G82" s="57"/>
      <c r="H82" s="57">
        <v>1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"/>
    </row>
    <row r="83" spans="1:29">
      <c r="A83" s="56"/>
      <c r="B83" s="57" t="s">
        <v>81</v>
      </c>
      <c r="C83" s="58" t="s">
        <v>84</v>
      </c>
      <c r="D83" s="57">
        <f>SUM(E83:AB83)</f>
        <v>1</v>
      </c>
      <c r="E83" s="57"/>
      <c r="F83" s="57"/>
      <c r="G83" s="57"/>
      <c r="H83" s="57">
        <v>1</v>
      </c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"/>
    </row>
    <row r="84" spans="1:29" ht="3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5"/>
    </row>
    <row r="85" spans="1:29">
      <c r="A85" s="11" t="s">
        <v>49</v>
      </c>
      <c r="B85" s="11"/>
      <c r="C85" s="12" t="s">
        <v>10</v>
      </c>
      <c r="D85" s="13">
        <f>SUM(E85:AB85)</f>
        <v>6500</v>
      </c>
      <c r="E85" s="13"/>
      <c r="F85" s="13"/>
      <c r="G85" s="13">
        <v>6250</v>
      </c>
      <c r="H85" s="13">
        <v>250</v>
      </c>
      <c r="I85" s="13"/>
      <c r="J85" s="13"/>
      <c r="K85" s="13"/>
      <c r="L85" s="13"/>
      <c r="M85" s="13"/>
      <c r="N85" s="13"/>
      <c r="O85" s="13"/>
      <c r="P85" s="13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5"/>
    </row>
    <row r="86" spans="1:29">
      <c r="A86" s="11"/>
      <c r="B86" s="11"/>
      <c r="C86" s="12" t="s">
        <v>11</v>
      </c>
      <c r="D86" s="13">
        <f>SUM(E86:AB86)</f>
        <v>6500</v>
      </c>
      <c r="E86" s="13"/>
      <c r="F86" s="13"/>
      <c r="G86" s="13">
        <v>6250</v>
      </c>
      <c r="H86" s="13">
        <v>250</v>
      </c>
      <c r="I86" s="13"/>
      <c r="J86" s="13"/>
      <c r="K86" s="13"/>
      <c r="L86" s="13"/>
      <c r="M86" s="13"/>
      <c r="N86" s="13"/>
      <c r="O86" s="13"/>
      <c r="P86" s="13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5"/>
    </row>
    <row r="87" spans="1:29" ht="3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</sheetData>
  <mergeCells count="43">
    <mergeCell ref="A87:N87"/>
    <mergeCell ref="A69:A70"/>
    <mergeCell ref="A71:N71"/>
    <mergeCell ref="A72:B81"/>
    <mergeCell ref="A82:A83"/>
    <mergeCell ref="A84:N84"/>
    <mergeCell ref="A85:B86"/>
    <mergeCell ref="A39:B48"/>
    <mergeCell ref="A49:A54"/>
    <mergeCell ref="A55:N55"/>
    <mergeCell ref="A56:B57"/>
    <mergeCell ref="A58:N58"/>
    <mergeCell ref="A59:B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>
        <v>95</v>
      </c>
      <c r="I16" s="21">
        <v>95</v>
      </c>
      <c r="J16" s="21">
        <v>95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98.22</v>
      </c>
      <c r="G17" s="21">
        <v>100</v>
      </c>
      <c r="H17" s="21">
        <v>100</v>
      </c>
      <c r="I17" s="21">
        <v>100</v>
      </c>
      <c r="J17" s="21">
        <v>99.11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99.55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98.22</v>
      </c>
      <c r="G18" s="21">
        <v>100</v>
      </c>
      <c r="H18" s="21">
        <v>100</v>
      </c>
      <c r="I18" s="21">
        <v>100</v>
      </c>
      <c r="J18" s="21">
        <v>99.11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99.55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98.222222222222229</v>
      </c>
      <c r="G19" s="27">
        <v>100</v>
      </c>
      <c r="H19" s="27">
        <v>100</v>
      </c>
      <c r="I19" s="27">
        <v>100</v>
      </c>
      <c r="J19" s="27">
        <v>99.113082039911291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99.549718574108809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86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0.44</v>
      </c>
      <c r="P34" s="37"/>
      <c r="Q34" s="37">
        <v>0.45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47</v>
      </c>
      <c r="B39" s="11"/>
      <c r="C39" s="12" t="s">
        <v>10</v>
      </c>
      <c r="D39" s="13">
        <f>SUM(E39:AB39)</f>
        <v>4178</v>
      </c>
      <c r="E39" s="13">
        <v>1062</v>
      </c>
      <c r="F39" s="13">
        <v>1477</v>
      </c>
      <c r="G39" s="13"/>
      <c r="H39" s="13">
        <v>18</v>
      </c>
      <c r="I39" s="13">
        <v>680</v>
      </c>
      <c r="J39" s="13">
        <v>941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4178</v>
      </c>
      <c r="E40" s="13">
        <v>1062</v>
      </c>
      <c r="F40" s="13">
        <v>1477</v>
      </c>
      <c r="G40" s="13"/>
      <c r="H40" s="13">
        <v>18</v>
      </c>
      <c r="I40" s="13">
        <v>680</v>
      </c>
      <c r="J40" s="13">
        <v>941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53</v>
      </c>
      <c r="B42" s="11"/>
      <c r="C42" s="12" t="s">
        <v>10</v>
      </c>
      <c r="D42" s="13">
        <f>SUM(E42:AB42)</f>
        <v>2859</v>
      </c>
      <c r="E42" s="13">
        <v>558</v>
      </c>
      <c r="F42" s="13">
        <v>468</v>
      </c>
      <c r="G42" s="13">
        <v>486</v>
      </c>
      <c r="H42" s="13">
        <v>468</v>
      </c>
      <c r="I42" s="13">
        <v>539</v>
      </c>
      <c r="J42" s="13">
        <v>340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2859</v>
      </c>
      <c r="E43" s="13">
        <v>558</v>
      </c>
      <c r="F43" s="13">
        <v>468</v>
      </c>
      <c r="G43" s="13">
        <v>486</v>
      </c>
      <c r="H43" s="13">
        <v>468</v>
      </c>
      <c r="I43" s="13">
        <v>539</v>
      </c>
      <c r="J43" s="13">
        <v>340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54</v>
      </c>
      <c r="B45" s="11"/>
      <c r="C45" s="12" t="s">
        <v>10</v>
      </c>
      <c r="D45" s="13">
        <f>SUM(E45:AB45)</f>
        <v>2665</v>
      </c>
      <c r="E45" s="13">
        <v>378</v>
      </c>
      <c r="F45" s="13">
        <v>450</v>
      </c>
      <c r="G45" s="13">
        <v>504</v>
      </c>
      <c r="H45" s="13">
        <v>396</v>
      </c>
      <c r="I45" s="13">
        <v>486</v>
      </c>
      <c r="J45" s="13">
        <v>451</v>
      </c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2653</v>
      </c>
      <c r="E46" s="13">
        <v>378</v>
      </c>
      <c r="F46" s="13">
        <v>442</v>
      </c>
      <c r="G46" s="13">
        <v>504</v>
      </c>
      <c r="H46" s="13">
        <v>396</v>
      </c>
      <c r="I46" s="13">
        <v>486</v>
      </c>
      <c r="J46" s="13">
        <v>447</v>
      </c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23</v>
      </c>
      <c r="D47" s="13">
        <f>SUM(E47:AB47)</f>
        <v>12</v>
      </c>
      <c r="E47" s="13"/>
      <c r="F47" s="13">
        <v>8</v>
      </c>
      <c r="G47" s="13"/>
      <c r="H47" s="13"/>
      <c r="I47" s="13"/>
      <c r="J47" s="13">
        <v>4</v>
      </c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>
      <c r="A48" s="11"/>
      <c r="B48" s="11"/>
      <c r="C48" s="12" t="s">
        <v>24</v>
      </c>
      <c r="D48" s="13">
        <f>SUM(E48:AB48)</f>
        <v>0</v>
      </c>
      <c r="E48" s="13"/>
      <c r="F48" s="13">
        <v>0</v>
      </c>
      <c r="G48" s="13"/>
      <c r="H48" s="13"/>
      <c r="I48" s="13"/>
      <c r="J48" s="13">
        <v>0</v>
      </c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25</v>
      </c>
      <c r="D49" s="13">
        <f>SUM(E49:AB49)</f>
        <v>12</v>
      </c>
      <c r="E49" s="13"/>
      <c r="F49" s="13">
        <v>8</v>
      </c>
      <c r="G49" s="13"/>
      <c r="H49" s="13"/>
      <c r="I49" s="13"/>
      <c r="J49" s="13">
        <v>4</v>
      </c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>
      <c r="A50" s="11"/>
      <c r="B50" s="11"/>
      <c r="C50" s="12" t="s">
        <v>26</v>
      </c>
      <c r="D50" s="13">
        <f>SUM(E50:AB50)</f>
        <v>0</v>
      </c>
      <c r="E50" s="13"/>
      <c r="F50" s="13">
        <v>0</v>
      </c>
      <c r="G50" s="13"/>
      <c r="H50" s="13"/>
      <c r="I50" s="13"/>
      <c r="J50" s="13">
        <v>0</v>
      </c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/>
    </row>
    <row r="51" spans="1:29" s="31" customFormat="1">
      <c r="A51" s="11"/>
      <c r="B51" s="11"/>
      <c r="C51" s="40" t="s">
        <v>2</v>
      </c>
      <c r="D51" s="41">
        <f xml:space="preserve"> IF(D45=0,100,D46/D45*100)</f>
        <v>99.549718574108809</v>
      </c>
      <c r="E51" s="41"/>
      <c r="F51" s="41">
        <v>98.222222222222229</v>
      </c>
      <c r="G51" s="41"/>
      <c r="H51" s="41"/>
      <c r="I51" s="41"/>
      <c r="J51" s="41">
        <v>99.113082039911305</v>
      </c>
      <c r="K51" s="41"/>
      <c r="L51" s="41"/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/>
    </row>
    <row r="52" spans="1:29" s="32" customFormat="1">
      <c r="A52" s="11"/>
      <c r="B52" s="11"/>
      <c r="C52" s="44" t="s">
        <v>27</v>
      </c>
      <c r="D52" s="45">
        <f xml:space="preserve"> IF(D47=0,0,D48/D47*100)</f>
        <v>0</v>
      </c>
      <c r="E52" s="45"/>
      <c r="F52" s="45">
        <v>0</v>
      </c>
      <c r="G52" s="45"/>
      <c r="H52" s="45"/>
      <c r="I52" s="45"/>
      <c r="J52" s="45">
        <v>0</v>
      </c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/>
    </row>
    <row r="53" spans="1:29" s="33" customFormat="1">
      <c r="A53" s="11"/>
      <c r="B53" s="11"/>
      <c r="C53" s="48" t="s">
        <v>3</v>
      </c>
      <c r="D53" s="49">
        <f xml:space="preserve"> IF(D45=0,100,(D48+D46)/D45*100)</f>
        <v>99.549718574108809</v>
      </c>
      <c r="E53" s="49"/>
      <c r="F53" s="49">
        <v>98.222222222222229</v>
      </c>
      <c r="G53" s="49"/>
      <c r="H53" s="49"/>
      <c r="I53" s="49"/>
      <c r="J53" s="49">
        <v>99.113082039911305</v>
      </c>
      <c r="K53" s="49"/>
      <c r="L53" s="49"/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/>
    </row>
    <row r="54" spans="1:29" s="34" customFormat="1">
      <c r="A54" s="11"/>
      <c r="B54" s="11"/>
      <c r="C54" s="52" t="s">
        <v>28</v>
      </c>
      <c r="D54" s="53">
        <f>IF(D45=0,100,(D48+D46+D50)/D45*100)</f>
        <v>99.549718574108809</v>
      </c>
      <c r="E54" s="53"/>
      <c r="F54" s="53">
        <v>98.222222222222229</v>
      </c>
      <c r="G54" s="53"/>
      <c r="H54" s="53"/>
      <c r="I54" s="53"/>
      <c r="J54" s="53">
        <v>99.113082039911305</v>
      </c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5"/>
    </row>
    <row r="55" spans="1:29">
      <c r="A55" s="57" t="s">
        <v>35</v>
      </c>
      <c r="B55" s="57" t="s">
        <v>86</v>
      </c>
      <c r="C55" s="58" t="s">
        <v>87</v>
      </c>
      <c r="D55" s="57">
        <f>SUM(E55:AB55)</f>
        <v>12</v>
      </c>
      <c r="E55" s="57"/>
      <c r="F55" s="57">
        <v>8</v>
      </c>
      <c r="G55" s="57"/>
      <c r="H55" s="57"/>
      <c r="I55" s="57"/>
      <c r="J55" s="57">
        <v>4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 ht="3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mergeCells count="36"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252</vt:lpstr>
      <vt:lpstr>374-4</vt:lpstr>
      <vt:lpstr>425-5</vt:lpstr>
      <vt:lpstr>425-6</vt:lpstr>
      <vt:lpstr>429</vt:lpstr>
      <vt:lpstr>430-2</vt:lpstr>
      <vt:lpstr>438-1</vt:lpstr>
      <vt:lpstr>453</vt:lpstr>
      <vt:lpstr>456</vt:lpstr>
      <vt:lpstr>474</vt:lpstr>
      <vt:lpstr>495-1(NS)</vt:lpstr>
      <vt:lpstr>503</vt:lpstr>
      <vt:lpstr>503-1(NS)</vt:lpstr>
      <vt:lpstr>508</vt:lpstr>
      <vt:lpstr>509</vt:lpstr>
      <vt:lpstr>529</vt:lpstr>
      <vt:lpstr>530</vt:lpstr>
      <vt:lpstr>538</vt:lpstr>
      <vt:lpstr>553</vt:lpstr>
      <vt:lpstr>601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2016-08-19T05:42:17Z</dcterms:created>
  <dcterms:modified xsi:type="dcterms:W3CDTF">2016-08-19T05:52:15Z</dcterms:modified>
</cp:coreProperties>
</file>