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3520" windowHeight="12315"/>
  </bookViews>
  <sheets>
    <sheet name="425-5" sheetId="1" r:id="rId1"/>
    <sheet name="429" sheetId="4" r:id="rId2"/>
    <sheet name="474-2" sheetId="5" r:id="rId3"/>
    <sheet name="495" sheetId="6" r:id="rId4"/>
    <sheet name="503" sheetId="7" r:id="rId5"/>
    <sheet name="509" sheetId="8" r:id="rId6"/>
    <sheet name="543" sheetId="9" r:id="rId7"/>
    <sheet name="562" sheetId="10" r:id="rId8"/>
    <sheet name="563" sheetId="11" r:id="rId9"/>
    <sheet name="584" sheetId="12" r:id="rId10"/>
  </sheets>
  <calcPr calcId="124519"/>
</workbook>
</file>

<file path=xl/calcChain.xml><?xml version="1.0" encoding="utf-8"?>
<calcChain xmlns="http://schemas.openxmlformats.org/spreadsheetml/2006/main">
  <c r="D53" i="12"/>
  <c r="D52"/>
  <c r="D50"/>
  <c r="D49"/>
  <c r="D44"/>
  <c r="D43"/>
  <c r="D42"/>
  <c r="D41"/>
  <c r="D46" s="1"/>
  <c r="D40"/>
  <c r="D39"/>
  <c r="D35" i="11"/>
  <c r="D34"/>
  <c r="D32"/>
  <c r="D31"/>
  <c r="D29"/>
  <c r="D28"/>
  <c r="D26"/>
  <c r="D25"/>
  <c r="D23"/>
  <c r="D22"/>
  <c r="D57" i="10"/>
  <c r="D56"/>
  <c r="D54"/>
  <c r="D53"/>
  <c r="D51"/>
  <c r="D50"/>
  <c r="D49"/>
  <c r="D44"/>
  <c r="D43"/>
  <c r="D42"/>
  <c r="D41"/>
  <c r="D46" s="1"/>
  <c r="D40"/>
  <c r="D39"/>
  <c r="D89" i="9"/>
  <c r="D88"/>
  <c r="D86"/>
  <c r="D85"/>
  <c r="D83"/>
  <c r="D78"/>
  <c r="D77"/>
  <c r="D76"/>
  <c r="D75"/>
  <c r="D74"/>
  <c r="D73"/>
  <c r="D71"/>
  <c r="D70"/>
  <c r="D68"/>
  <c r="D67"/>
  <c r="D66"/>
  <c r="D65"/>
  <c r="D64"/>
  <c r="D59"/>
  <c r="D58"/>
  <c r="D57"/>
  <c r="D56"/>
  <c r="D55"/>
  <c r="D54"/>
  <c r="D52"/>
  <c r="D51"/>
  <c r="D49"/>
  <c r="D48"/>
  <c r="D46"/>
  <c r="D45"/>
  <c r="D43"/>
  <c r="D42"/>
  <c r="D40"/>
  <c r="D39"/>
  <c r="D68" i="8"/>
  <c r="D67"/>
  <c r="D65"/>
  <c r="D60"/>
  <c r="D59"/>
  <c r="D58"/>
  <c r="D57"/>
  <c r="D56"/>
  <c r="D55"/>
  <c r="D53"/>
  <c r="D52"/>
  <c r="D51"/>
  <c r="D50"/>
  <c r="D49"/>
  <c r="D44"/>
  <c r="D43"/>
  <c r="D42"/>
  <c r="D41"/>
  <c r="D40"/>
  <c r="D39"/>
  <c r="D102" i="7"/>
  <c r="D101"/>
  <c r="D99"/>
  <c r="D98"/>
  <c r="D96"/>
  <c r="D95"/>
  <c r="D94"/>
  <c r="D89"/>
  <c r="D88"/>
  <c r="D87"/>
  <c r="D86"/>
  <c r="D85"/>
  <c r="D84"/>
  <c r="D82"/>
  <c r="D81"/>
  <c r="D79"/>
  <c r="D78"/>
  <c r="D77"/>
  <c r="D76"/>
  <c r="D75"/>
  <c r="D74"/>
  <c r="D73"/>
  <c r="D68"/>
  <c r="D67"/>
  <c r="D66"/>
  <c r="D65"/>
  <c r="D64"/>
  <c r="D63"/>
  <c r="D61"/>
  <c r="D60"/>
  <c r="D58"/>
  <c r="D57"/>
  <c r="D55"/>
  <c r="D54"/>
  <c r="D52"/>
  <c r="D51"/>
  <c r="D49"/>
  <c r="D48"/>
  <c r="D46"/>
  <c r="D45"/>
  <c r="D43"/>
  <c r="D42"/>
  <c r="D40"/>
  <c r="D39"/>
  <c r="D134" i="6"/>
  <c r="D133"/>
  <c r="D131"/>
  <c r="D130"/>
  <c r="D128"/>
  <c r="D127"/>
  <c r="D122"/>
  <c r="D121"/>
  <c r="D120"/>
  <c r="D119"/>
  <c r="D118"/>
  <c r="D117"/>
  <c r="D115"/>
  <c r="D110"/>
  <c r="D109"/>
  <c r="D108"/>
  <c r="D107"/>
  <c r="D112" s="1"/>
  <c r="D106"/>
  <c r="D105"/>
  <c r="D103"/>
  <c r="D102"/>
  <c r="D101"/>
  <c r="D100"/>
  <c r="D99"/>
  <c r="D98"/>
  <c r="D97"/>
  <c r="D96"/>
  <c r="D95"/>
  <c r="D90"/>
  <c r="D89"/>
  <c r="D88"/>
  <c r="D87"/>
  <c r="D86"/>
  <c r="D85"/>
  <c r="D83"/>
  <c r="D82"/>
  <c r="D80"/>
  <c r="D79"/>
  <c r="D77"/>
  <c r="D76"/>
  <c r="D74"/>
  <c r="D73"/>
  <c r="D71"/>
  <c r="D70"/>
  <c r="D68"/>
  <c r="D67"/>
  <c r="D62"/>
  <c r="D61"/>
  <c r="D60"/>
  <c r="D59"/>
  <c r="D58"/>
  <c r="D57"/>
  <c r="D55"/>
  <c r="D50"/>
  <c r="D49"/>
  <c r="D48"/>
  <c r="D47"/>
  <c r="D46"/>
  <c r="D45"/>
  <c r="D43"/>
  <c r="D42"/>
  <c r="D40"/>
  <c r="D39"/>
  <c r="D58" i="5"/>
  <c r="D57"/>
  <c r="D55"/>
  <c r="D50"/>
  <c r="D49"/>
  <c r="D48"/>
  <c r="D47"/>
  <c r="D46"/>
  <c r="D45"/>
  <c r="D43"/>
  <c r="D42"/>
  <c r="D40"/>
  <c r="D39"/>
  <c r="D26" i="4"/>
  <c r="D25"/>
  <c r="D23"/>
  <c r="D22"/>
  <c r="D124" i="1"/>
  <c r="D123"/>
  <c r="D121"/>
  <c r="D120"/>
  <c r="D118"/>
  <c r="D113"/>
  <c r="D112"/>
  <c r="D111"/>
  <c r="D110"/>
  <c r="D109"/>
  <c r="D108"/>
  <c r="D106"/>
  <c r="D101"/>
  <c r="D100"/>
  <c r="D99"/>
  <c r="D98"/>
  <c r="D97"/>
  <c r="D96"/>
  <c r="D94"/>
  <c r="D89"/>
  <c r="D88"/>
  <c r="D87"/>
  <c r="D86"/>
  <c r="D85"/>
  <c r="D84"/>
  <c r="D82"/>
  <c r="D81"/>
  <c r="D80"/>
  <c r="D79"/>
  <c r="D78"/>
  <c r="D77"/>
  <c r="D76"/>
  <c r="D71"/>
  <c r="D70"/>
  <c r="D69"/>
  <c r="D68"/>
  <c r="D67"/>
  <c r="D66"/>
  <c r="D64"/>
  <c r="D63"/>
  <c r="D61"/>
  <c r="D60"/>
  <c r="D58"/>
  <c r="D57"/>
  <c r="D55"/>
  <c r="D54"/>
  <c r="D52"/>
  <c r="D51"/>
  <c r="D49"/>
  <c r="D48"/>
  <c r="D46"/>
  <c r="D45"/>
  <c r="D43"/>
  <c r="D42"/>
  <c r="D40"/>
  <c r="D39"/>
  <c r="D47" i="12" l="1"/>
  <c r="D48"/>
  <c r="D45"/>
  <c r="D48" i="10"/>
  <c r="D45"/>
  <c r="D47"/>
  <c r="D82" i="9"/>
  <c r="D62"/>
  <c r="D80"/>
  <c r="D79"/>
  <c r="D81"/>
  <c r="D61"/>
  <c r="D63"/>
  <c r="D60"/>
  <c r="D46" i="8"/>
  <c r="D47"/>
  <c r="D62"/>
  <c r="D64"/>
  <c r="D61"/>
  <c r="D63"/>
  <c r="D48"/>
  <c r="D45"/>
  <c r="D91" i="7"/>
  <c r="D93"/>
  <c r="D90"/>
  <c r="D92"/>
  <c r="D70"/>
  <c r="D71"/>
  <c r="D72"/>
  <c r="D69"/>
  <c r="D124" i="6"/>
  <c r="D66"/>
  <c r="D52"/>
  <c r="D125"/>
  <c r="D126"/>
  <c r="D123"/>
  <c r="D114"/>
  <c r="D111"/>
  <c r="D113"/>
  <c r="D93"/>
  <c r="D92"/>
  <c r="D94"/>
  <c r="D91"/>
  <c r="D64"/>
  <c r="D65"/>
  <c r="D63"/>
  <c r="D54"/>
  <c r="D51"/>
  <c r="D53"/>
  <c r="D52" i="5"/>
  <c r="D54"/>
  <c r="D51"/>
  <c r="D53"/>
  <c r="D115" i="1"/>
  <c r="D117"/>
  <c r="D91"/>
  <c r="D73"/>
  <c r="D114"/>
  <c r="D116"/>
  <c r="D103"/>
  <c r="D104"/>
  <c r="D105"/>
  <c r="D102"/>
  <c r="D93"/>
  <c r="D90"/>
  <c r="D92"/>
  <c r="D74"/>
  <c r="D75"/>
  <c r="D72"/>
</calcChain>
</file>

<file path=xl/sharedStrings.xml><?xml version="1.0" encoding="utf-8"?>
<sst xmlns="http://schemas.openxmlformats.org/spreadsheetml/2006/main" count="593" uniqueCount="102">
  <si>
    <t>425-5 Daily Report</t>
  </si>
  <si>
    <t>Target(%)</t>
  </si>
  <si>
    <t>FPY(%)</t>
  </si>
  <si>
    <t>SPY(%)</t>
  </si>
  <si>
    <t>Final Yield(%)</t>
  </si>
  <si>
    <t>Today</t>
  </si>
  <si>
    <t>Operation</t>
  </si>
  <si>
    <t>Item</t>
  </si>
  <si>
    <t>Total</t>
  </si>
  <si>
    <t>LMG01</t>
  </si>
  <si>
    <t>MTF01</t>
  </si>
  <si>
    <t>MIC04</t>
  </si>
  <si>
    <t>SMT_INPUT_T</t>
  </si>
  <si>
    <t>Total Input</t>
  </si>
  <si>
    <t>First Output</t>
  </si>
  <si>
    <t>SMT_MOUNT_T</t>
  </si>
  <si>
    <t>SMT_VI_T</t>
  </si>
  <si>
    <t>FUNC TEST</t>
  </si>
  <si>
    <t>SMT_PACK</t>
  </si>
  <si>
    <t>RANK PCB</t>
  </si>
  <si>
    <t>HODLE MOUNT</t>
  </si>
  <si>
    <t>CAR REPLACE</t>
  </si>
  <si>
    <t>COB-VI</t>
  </si>
  <si>
    <t>AutoTest</t>
  </si>
  <si>
    <t>Total Defect</t>
  </si>
  <si>
    <t>Retest Pass</t>
  </si>
  <si>
    <t>Final NG</t>
  </si>
  <si>
    <t>Repair Q'ty</t>
  </si>
  <si>
    <t>Retest Yield(%)</t>
  </si>
  <si>
    <t>Final(%)</t>
  </si>
  <si>
    <t>FOS03</t>
  </si>
  <si>
    <t>MTF</t>
  </si>
  <si>
    <t>LED01</t>
  </si>
  <si>
    <t>LS01</t>
  </si>
  <si>
    <t>Lens shading</t>
  </si>
  <si>
    <t>BL01</t>
  </si>
  <si>
    <t>FOS04</t>
  </si>
  <si>
    <t>Defect Detail</t>
  </si>
  <si>
    <t>Mylar</t>
  </si>
  <si>
    <t>CM-VI</t>
  </si>
  <si>
    <t>OQC</t>
  </si>
  <si>
    <t>OT01</t>
  </si>
  <si>
    <t>CM-PACK-CARTON</t>
  </si>
  <si>
    <t>CM-PACK-PALLET</t>
  </si>
  <si>
    <r>
      <rPr>
        <sz val="8"/>
        <color theme="1"/>
        <rFont val="新細明體"/>
        <family val="1"/>
        <charset val="136"/>
      </rPr>
      <t>超過調焦時間</t>
    </r>
  </si>
  <si>
    <r>
      <t>Led</t>
    </r>
    <r>
      <rPr>
        <sz val="8"/>
        <color theme="1"/>
        <rFont val="新細明體"/>
        <family val="1"/>
        <charset val="136"/>
      </rPr>
      <t>燈不亮</t>
    </r>
  </si>
  <si>
    <r>
      <t>Blemish</t>
    </r>
    <r>
      <rPr>
        <sz val="8"/>
        <color theme="1"/>
        <rFont val="新細明體"/>
        <family val="1"/>
        <charset val="136"/>
      </rPr>
      <t>異常</t>
    </r>
  </si>
  <si>
    <r>
      <rPr>
        <sz val="8"/>
        <color theme="1"/>
        <rFont val="新細明體"/>
        <family val="1"/>
        <charset val="136"/>
      </rPr>
      <t>中心與四周相差過大</t>
    </r>
  </si>
  <si>
    <r>
      <rPr>
        <sz val="8"/>
        <color theme="1"/>
        <rFont val="新細明體"/>
        <family val="1"/>
        <charset val="136"/>
      </rPr>
      <t>單麥克風小聲</t>
    </r>
  </si>
  <si>
    <r>
      <t>lens</t>
    </r>
    <r>
      <rPr>
        <sz val="8"/>
        <color theme="1"/>
        <rFont val="新細明體"/>
        <family val="1"/>
        <charset val="136"/>
      </rPr>
      <t>漏點膠</t>
    </r>
  </si>
  <si>
    <r>
      <rPr>
        <sz val="8"/>
        <color theme="1"/>
        <rFont val="新細明體"/>
        <family val="1"/>
        <charset val="136"/>
      </rPr>
      <t>其他</t>
    </r>
  </si>
  <si>
    <t>429 Daily Report</t>
  </si>
  <si>
    <t>474-2 Daily Report</t>
  </si>
  <si>
    <t>US01</t>
  </si>
  <si>
    <t>SP01</t>
  </si>
  <si>
    <r>
      <rPr>
        <sz val="8"/>
        <color theme="1"/>
        <rFont val="新細明體"/>
        <family val="1"/>
        <charset val="136"/>
      </rPr>
      <t>空焊</t>
    </r>
  </si>
  <si>
    <t>495 Daily Report</t>
  </si>
  <si>
    <t>OOT01</t>
  </si>
  <si>
    <t>BS01</t>
  </si>
  <si>
    <t>NV01</t>
  </si>
  <si>
    <t>Attach-Label</t>
  </si>
  <si>
    <t>BD01</t>
  </si>
  <si>
    <r>
      <rPr>
        <sz val="8"/>
        <color theme="1"/>
        <rFont val="新細明體"/>
        <family val="1"/>
        <charset val="136"/>
      </rPr>
      <t>無版本</t>
    </r>
  </si>
  <si>
    <r>
      <rPr>
        <sz val="8"/>
        <color theme="1"/>
        <rFont val="新細明體"/>
        <family val="1"/>
        <charset val="136"/>
      </rPr>
      <t>黑屏</t>
    </r>
  </si>
  <si>
    <r>
      <rPr>
        <sz val="8"/>
        <color theme="1"/>
        <rFont val="新細明體"/>
        <family val="1"/>
        <charset val="136"/>
      </rPr>
      <t>亮點</t>
    </r>
  </si>
  <si>
    <r>
      <rPr>
        <sz val="8"/>
        <color theme="1"/>
        <rFont val="新細明體"/>
        <family val="1"/>
        <charset val="136"/>
      </rPr>
      <t>超時未處理</t>
    </r>
    <r>
      <rPr>
        <sz val="8"/>
        <color theme="1"/>
        <rFont val="tahoma"/>
        <family val="2"/>
      </rPr>
      <t>Out Of Time</t>
    </r>
  </si>
  <si>
    <t>503 Daily Report</t>
  </si>
  <si>
    <t>N001</t>
  </si>
  <si>
    <t>LSS02</t>
  </si>
  <si>
    <r>
      <t>NOISE</t>
    </r>
    <r>
      <rPr>
        <sz val="8"/>
        <color theme="1"/>
        <rFont val="新細明體"/>
        <family val="1"/>
        <charset val="136"/>
      </rPr>
      <t>異常</t>
    </r>
  </si>
  <si>
    <r>
      <t>lens</t>
    </r>
    <r>
      <rPr>
        <sz val="8"/>
        <color theme="1"/>
        <rFont val="新細明體"/>
        <family val="1"/>
        <charset val="136"/>
      </rPr>
      <t>表面劃傷</t>
    </r>
  </si>
  <si>
    <t>509 Daily Report</t>
  </si>
  <si>
    <t>CA01</t>
  </si>
  <si>
    <t>FAF01</t>
  </si>
  <si>
    <t>DD02</t>
  </si>
  <si>
    <t>FQC</t>
  </si>
  <si>
    <t>DD04</t>
  </si>
  <si>
    <t>FAF03</t>
  </si>
  <si>
    <t>OTP</t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</si>
  <si>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C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5~8</t>
    </r>
  </si>
  <si>
    <r>
      <t>STEP0</t>
    </r>
    <r>
      <rPr>
        <sz val="8"/>
        <color theme="1"/>
        <rFont val="新細明體"/>
        <family val="1"/>
        <charset val="136"/>
      </rPr>
      <t>分數過低</t>
    </r>
  </si>
  <si>
    <r>
      <rPr>
        <sz val="8"/>
        <color theme="1"/>
        <rFont val="新細明體"/>
        <family val="1"/>
        <charset val="136"/>
      </rPr>
      <t>黑點</t>
    </r>
    <r>
      <rPr>
        <sz val="8"/>
        <color theme="1"/>
        <rFont val="tahoma"/>
        <family val="2"/>
      </rPr>
      <t>B</t>
    </r>
    <r>
      <rPr>
        <sz val="8"/>
        <color theme="1"/>
        <rFont val="新細明體"/>
        <family val="1"/>
        <charset val="136"/>
      </rPr>
      <t>類</t>
    </r>
    <r>
      <rPr>
        <sz val="8"/>
        <color theme="1"/>
        <rFont val="tahoma"/>
        <family val="2"/>
      </rPr>
      <t xml:space="preserve"> 3~5</t>
    </r>
  </si>
  <si>
    <r>
      <rPr>
        <sz val="8"/>
        <color theme="1"/>
        <rFont val="新細明體"/>
        <family val="1"/>
        <charset val="136"/>
      </rPr>
      <t>中心</t>
    </r>
    <r>
      <rPr>
        <sz val="8"/>
        <color theme="1"/>
        <rFont val="tahoma"/>
        <family val="2"/>
      </rPr>
      <t>MTF NG</t>
    </r>
  </si>
  <si>
    <r>
      <rPr>
        <sz val="8"/>
        <color theme="1"/>
        <rFont val="新細明體"/>
        <family val="1"/>
        <charset val="136"/>
      </rPr>
      <t>校驗不良</t>
    </r>
  </si>
  <si>
    <t>543 Daily Report</t>
  </si>
  <si>
    <t>MIC06</t>
  </si>
  <si>
    <r>
      <rPr>
        <sz val="8"/>
        <color theme="1"/>
        <rFont val="新細明體"/>
        <family val="1"/>
        <charset val="136"/>
      </rPr>
      <t>雙麥克風小聲</t>
    </r>
  </si>
  <si>
    <t>562 Daily Report</t>
  </si>
  <si>
    <t>DS02</t>
  </si>
  <si>
    <t>DS03</t>
  </si>
  <si>
    <t>ESC01</t>
  </si>
  <si>
    <t>COB-CUBIC</t>
  </si>
  <si>
    <t>CM-Input</t>
  </si>
  <si>
    <r>
      <rPr>
        <sz val="8"/>
        <color theme="1"/>
        <rFont val="新細明體"/>
        <family val="1"/>
        <charset val="136"/>
      </rPr>
      <t>黑點</t>
    </r>
  </si>
  <si>
    <r>
      <rPr>
        <sz val="8"/>
        <color theme="1"/>
        <rFont val="新細明體"/>
        <family val="1"/>
        <charset val="136"/>
      </rPr>
      <t>程式測試中途退出</t>
    </r>
  </si>
  <si>
    <r>
      <rPr>
        <sz val="8"/>
        <color theme="1"/>
        <rFont val="新細明體"/>
        <family val="1"/>
        <charset val="136"/>
      </rPr>
      <t>黑斑</t>
    </r>
  </si>
  <si>
    <t>563 Daily Report</t>
  </si>
  <si>
    <t>COB_Plasma</t>
  </si>
  <si>
    <t>DIE BOND</t>
  </si>
  <si>
    <t>584 Daily Report</t>
  </si>
  <si>
    <t>MIC03</t>
  </si>
  <si>
    <r>
      <rPr>
        <sz val="8"/>
        <color theme="1"/>
        <rFont val="新細明體"/>
        <family val="1"/>
        <charset val="136"/>
      </rPr>
      <t>單麥克風大聲</t>
    </r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</si>
</sst>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15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8"/>
      <color rgb="FFFFFFFF"/>
      <name val="Tahoma"/>
      <family val="2"/>
    </font>
    <font>
      <sz val="12"/>
      <color rgb="FF0000FF"/>
      <name val="新細明體"/>
      <family val="2"/>
      <charset val="136"/>
      <scheme val="minor"/>
    </font>
    <font>
      <sz val="12"/>
      <color rgb="FF9B3399"/>
      <name val="新細明體"/>
      <family val="2"/>
      <charset val="136"/>
      <scheme val="minor"/>
    </font>
    <font>
      <sz val="12"/>
      <color rgb="FFFF3399"/>
      <name val="新細明體"/>
      <family val="2"/>
      <charset val="136"/>
      <scheme val="minor"/>
    </font>
    <font>
      <sz val="8"/>
      <color theme="1"/>
      <name val="tahoma"/>
      <family val="2"/>
    </font>
    <font>
      <b/>
      <sz val="8"/>
      <color rgb="FFFFFFFF"/>
      <name val="tahoma"/>
      <family val="2"/>
    </font>
    <font>
      <b/>
      <sz val="8"/>
      <color theme="1"/>
      <name val="tahoma"/>
      <family val="2"/>
    </font>
    <font>
      <sz val="8"/>
      <color rgb="FF0000FF"/>
      <name val="tahoma"/>
      <family val="2"/>
    </font>
    <font>
      <sz val="8"/>
      <color rgb="FFFF0000"/>
      <name val="tahoma"/>
      <family val="2"/>
    </font>
    <font>
      <sz val="8"/>
      <color rgb="FF9B3399"/>
      <name val="tahoma"/>
      <family val="2"/>
    </font>
    <font>
      <sz val="8"/>
      <color rgb="FFFF3399"/>
      <name val="tahoma"/>
      <family val="2"/>
    </font>
    <font>
      <sz val="8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BBB5A"/>
        <bgColor indexed="64"/>
      </patternFill>
    </fill>
    <fill>
      <patternFill patternType="solid">
        <fgColor rgb="FF9B895A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B9F5F5"/>
        <bgColor indexed="64"/>
      </patternFill>
    </fill>
    <fill>
      <patternFill patternType="solid">
        <fgColor rgb="FFB9F5CD"/>
        <bgColor indexed="64"/>
      </patternFill>
    </fill>
    <fill>
      <patternFill patternType="solid">
        <fgColor rgb="FFEBB9B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>
      <alignment vertical="center"/>
    </xf>
    <xf numFmtId="2" fontId="3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2" fontId="0" fillId="0" borderId="0" xfId="0" applyNumberFormat="1">
      <alignment vertical="center"/>
    </xf>
    <xf numFmtId="2" fontId="4" fillId="0" borderId="0" xfId="0" applyNumberFormat="1" applyFont="1">
      <alignment vertical="center"/>
    </xf>
    <xf numFmtId="2" fontId="5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6" borderId="0" xfId="0" applyFont="1" applyFill="1" applyAlignment="1">
      <alignment horizontal="center" vertical="center"/>
    </xf>
    <xf numFmtId="176" fontId="6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9" fillId="7" borderId="1" xfId="0" applyNumberFormat="1" applyFont="1" applyFill="1" applyBorder="1" applyAlignment="1">
      <alignment horizontal="left" vertical="center"/>
    </xf>
    <xf numFmtId="2" fontId="9" fillId="7" borderId="1" xfId="0" applyNumberFormat="1" applyFont="1" applyFill="1" applyBorder="1" applyAlignment="1">
      <alignment horizontal="center" vertical="center"/>
    </xf>
    <xf numFmtId="2" fontId="9" fillId="8" borderId="1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2" fontId="10" fillId="7" borderId="1" xfId="0" applyNumberFormat="1" applyFont="1" applyFill="1" applyBorder="1" applyAlignment="1">
      <alignment horizontal="left" vertical="center"/>
    </xf>
    <xf numFmtId="2" fontId="10" fillId="7" borderId="1" xfId="0" applyNumberFormat="1" applyFont="1" applyFill="1" applyBorder="1" applyAlignment="1">
      <alignment horizontal="center" vertical="center"/>
    </xf>
    <xf numFmtId="2" fontId="10" fillId="8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1" fillId="7" borderId="1" xfId="0" applyNumberFormat="1" applyFont="1" applyFill="1" applyBorder="1" applyAlignment="1">
      <alignment horizontal="left" vertical="center"/>
    </xf>
    <xf numFmtId="2" fontId="11" fillId="7" borderId="1" xfId="0" applyNumberFormat="1" applyFon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2" fontId="12" fillId="7" borderId="1" xfId="0" applyNumberFormat="1" applyFont="1" applyFill="1" applyBorder="1" applyAlignment="1">
      <alignment horizontal="left" vertical="center"/>
    </xf>
    <xf numFmtId="2" fontId="12" fillId="7" borderId="1" xfId="0" applyNumberFormat="1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left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6" xfId="0" applyNumberFormat="1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9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'425-5'!$D$17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'425-5'!$E$17:$AB$17</c:f>
              <c:numCache>
                <c:formatCode>0.00</c:formatCode>
                <c:ptCount val="24"/>
                <c:pt idx="0">
                  <c:v>95.77</c:v>
                </c:pt>
                <c:pt idx="1">
                  <c:v>93.16</c:v>
                </c:pt>
                <c:pt idx="2">
                  <c:v>95.5</c:v>
                </c:pt>
              </c:numCache>
            </c:numRef>
          </c:val>
        </c:ser>
        <c:ser>
          <c:idx val="2"/>
          <c:order val="2"/>
          <c:tx>
            <c:strRef>
              <c:f>'425-5'!$D$18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'425-5'!$E$18:$AB$18</c:f>
              <c:numCache>
                <c:formatCode>0.00</c:formatCode>
                <c:ptCount val="24"/>
                <c:pt idx="0">
                  <c:v>96.71</c:v>
                </c:pt>
                <c:pt idx="1">
                  <c:v>93.16</c:v>
                </c:pt>
                <c:pt idx="2">
                  <c:v>95.89</c:v>
                </c:pt>
              </c:numCache>
            </c:numRef>
          </c:val>
        </c:ser>
        <c:ser>
          <c:idx val="3"/>
          <c:order val="3"/>
          <c:tx>
            <c:strRef>
              <c:f>'425-5'!$D$19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'425-5'!$E$15:$AB$15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'425-5'!$E$19:$AB$19</c:f>
              <c:numCache>
                <c:formatCode>0.00</c:formatCode>
                <c:ptCount val="24"/>
                <c:pt idx="0">
                  <c:v>96.710128659010465</c:v>
                </c:pt>
                <c:pt idx="1">
                  <c:v>93.160495248845606</c:v>
                </c:pt>
                <c:pt idx="2">
                  <c:v>95.89112375977534</c:v>
                </c:pt>
              </c:numCache>
            </c:numRef>
          </c:val>
        </c:ser>
        <c:marker val="1"/>
        <c:axId val="17148928"/>
        <c:axId val="17203968"/>
      </c:lineChart>
      <c:catAx>
        <c:axId val="17148928"/>
        <c:scaling>
          <c:orientation val="minMax"/>
        </c:scaling>
        <c:axPos val="b"/>
        <c:numFmt formatCode="General" sourceLinked="1"/>
        <c:tickLblPos val="nextTo"/>
        <c:crossAx val="17203968"/>
        <c:crosses val="autoZero"/>
        <c:auto val="1"/>
        <c:lblAlgn val="ctr"/>
        <c:lblOffset val="100"/>
      </c:catAx>
      <c:valAx>
        <c:axId val="17203968"/>
        <c:scaling>
          <c:orientation val="minMax"/>
        </c:scaling>
        <c:axPos val="l"/>
        <c:majorGridlines/>
        <c:numFmt formatCode="0.00" sourceLinked="1"/>
        <c:tickLblPos val="nextTo"/>
        <c:crossAx val="17148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'509'!$E$17:$AB$17</c:f>
              <c:numCache>
                <c:formatCode>0.00</c:formatCode>
                <c:ptCount val="24"/>
                <c:pt idx="0">
                  <c:v>82.86</c:v>
                </c:pt>
                <c:pt idx="1">
                  <c:v>89.62</c:v>
                </c:pt>
                <c:pt idx="2">
                  <c:v>79.12</c:v>
                </c:pt>
              </c:numCache>
            </c:numRef>
          </c:val>
        </c:ser>
        <c:ser>
          <c:idx val="2"/>
          <c:order val="2"/>
          <c:tx>
            <c:strRef>
              <c:f>'509'!$D$18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'509'!$E$18:$AB$18</c:f>
              <c:numCache>
                <c:formatCode>0.00</c:formatCode>
                <c:ptCount val="24"/>
                <c:pt idx="0">
                  <c:v>97.14</c:v>
                </c:pt>
                <c:pt idx="1">
                  <c:v>93.02</c:v>
                </c:pt>
                <c:pt idx="2">
                  <c:v>92.41</c:v>
                </c:pt>
              </c:numCache>
            </c:numRef>
          </c:val>
        </c:ser>
        <c:ser>
          <c:idx val="3"/>
          <c:order val="3"/>
          <c:tx>
            <c:strRef>
              <c:f>'509'!$D$19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'509'!$E$19:$AB$19</c:f>
              <c:numCache>
                <c:formatCode>0.00</c:formatCode>
                <c:ptCount val="24"/>
                <c:pt idx="0">
                  <c:v>97.142857142857139</c:v>
                </c:pt>
                <c:pt idx="1">
                  <c:v>93.023255813953497</c:v>
                </c:pt>
                <c:pt idx="2">
                  <c:v>92.407592407592418</c:v>
                </c:pt>
              </c:numCache>
            </c:numRef>
          </c:val>
        </c:ser>
        <c:marker val="1"/>
        <c:axId val="64145280"/>
        <c:axId val="64146816"/>
      </c:lineChart>
      <c:catAx>
        <c:axId val="64145280"/>
        <c:scaling>
          <c:orientation val="minMax"/>
        </c:scaling>
        <c:axPos val="b"/>
        <c:numFmt formatCode="General" sourceLinked="1"/>
        <c:tickLblPos val="nextTo"/>
        <c:crossAx val="64146816"/>
        <c:crosses val="autoZero"/>
        <c:auto val="1"/>
        <c:lblAlgn val="ctr"/>
        <c:lblOffset val="100"/>
      </c:catAx>
      <c:valAx>
        <c:axId val="64146816"/>
        <c:scaling>
          <c:orientation val="minMax"/>
        </c:scaling>
        <c:axPos val="l"/>
        <c:majorGridlines/>
        <c:numFmt formatCode="0.00" sourceLinked="1"/>
        <c:tickLblPos val="nextTo"/>
        <c:crossAx val="64145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'509'!$D$34</c:f>
              <c:strCache>
                <c:ptCount val="1"/>
                <c:pt idx="0">
                  <c:v>CA01</c:v>
                </c:pt>
              </c:strCache>
            </c:strRef>
          </c:tx>
          <c:cat>
            <c:numRef>
              <c:f>'509'!$E$33:$R$33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'509'!$E$34:$R$34</c:f>
              <c:numCache>
                <c:formatCode>General</c:formatCode>
                <c:ptCount val="14"/>
                <c:pt idx="10">
                  <c:v>16.79</c:v>
                </c:pt>
                <c:pt idx="12">
                  <c:v>12.69</c:v>
                </c:pt>
              </c:numCache>
            </c:numRef>
          </c:val>
        </c:ser>
        <c:ser>
          <c:idx val="1"/>
          <c:order val="1"/>
          <c:tx>
            <c:strRef>
              <c:f>'509'!$D$35</c:f>
              <c:strCache>
                <c:ptCount val="1"/>
                <c:pt idx="0">
                  <c:v>FAF01</c:v>
                </c:pt>
              </c:strCache>
            </c:strRef>
          </c:tx>
          <c:cat>
            <c:numRef>
              <c:f>'509'!$E$33:$R$33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'509'!$E$35:$R$35</c:f>
              <c:numCache>
                <c:formatCode>General</c:formatCode>
                <c:ptCount val="14"/>
                <c:pt idx="10">
                  <c:v>0.71</c:v>
                </c:pt>
                <c:pt idx="12">
                  <c:v>1.97</c:v>
                </c:pt>
              </c:numCache>
            </c:numRef>
          </c:val>
        </c:ser>
        <c:ser>
          <c:idx val="2"/>
          <c:order val="2"/>
          <c:tx>
            <c:strRef>
              <c:f>'509'!$D$36</c:f>
              <c:strCache>
                <c:ptCount val="1"/>
                <c:pt idx="0">
                  <c:v>DD02</c:v>
                </c:pt>
              </c:strCache>
            </c:strRef>
          </c:tx>
          <c:cat>
            <c:numRef>
              <c:f>'509'!$E$33:$R$33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'509'!$E$36:$R$36</c:f>
              <c:numCache>
                <c:formatCode>General</c:formatCode>
                <c:ptCount val="14"/>
                <c:pt idx="10">
                  <c:v>0.12</c:v>
                </c:pt>
                <c:pt idx="12">
                  <c:v>0.39</c:v>
                </c:pt>
              </c:numCache>
            </c:numRef>
          </c:val>
        </c:ser>
        <c:marker val="1"/>
        <c:axId val="64288640"/>
        <c:axId val="64317696"/>
      </c:lineChart>
      <c:dateAx>
        <c:axId val="64288640"/>
        <c:scaling>
          <c:orientation val="minMax"/>
        </c:scaling>
        <c:axPos val="b"/>
        <c:numFmt formatCode="m&quot;月&quot;d&quot;日&quot;" sourceLinked="1"/>
        <c:tickLblPos val="nextTo"/>
        <c:crossAx val="64317696"/>
        <c:crosses val="autoZero"/>
        <c:auto val="1"/>
        <c:lblOffset val="100"/>
      </c:dateAx>
      <c:valAx>
        <c:axId val="64317696"/>
        <c:scaling>
          <c:orientation val="minMax"/>
        </c:scaling>
        <c:axPos val="l"/>
        <c:majorGridlines/>
        <c:numFmt formatCode="General" sourceLinked="1"/>
        <c:tickLblPos val="nextTo"/>
        <c:crossAx val="64288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'543'!$D$16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'543'!$E$15:$AB$15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'543'!$E$16:$AB$16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'543'!$D$17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'543'!$E$15:$AB$15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'543'!$E$17:$AB$17</c:f>
              <c:numCache>
                <c:formatCode>0.00</c:formatCode>
                <c:ptCount val="24"/>
                <c:pt idx="0">
                  <c:v>97.91</c:v>
                </c:pt>
                <c:pt idx="1">
                  <c:v>98.09</c:v>
                </c:pt>
                <c:pt idx="2">
                  <c:v>96.92</c:v>
                </c:pt>
              </c:numCache>
            </c:numRef>
          </c:val>
        </c:ser>
        <c:ser>
          <c:idx val="2"/>
          <c:order val="2"/>
          <c:tx>
            <c:strRef>
              <c:f>'543'!$D$18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'543'!$E$15:$AB$15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'543'!$E$18:$AB$18</c:f>
              <c:numCache>
                <c:formatCode>0.00</c:formatCode>
                <c:ptCount val="24"/>
                <c:pt idx="0">
                  <c:v>99.01</c:v>
                </c:pt>
                <c:pt idx="1">
                  <c:v>99.18</c:v>
                </c:pt>
                <c:pt idx="2">
                  <c:v>98.48</c:v>
                </c:pt>
              </c:numCache>
            </c:numRef>
          </c:val>
        </c:ser>
        <c:ser>
          <c:idx val="3"/>
          <c:order val="3"/>
          <c:tx>
            <c:strRef>
              <c:f>'543'!$D$19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'543'!$E$15:$AB$15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'543'!$E$19:$AB$19</c:f>
              <c:numCache>
                <c:formatCode>0.00</c:formatCode>
                <c:ptCount val="24"/>
                <c:pt idx="0">
                  <c:v>99.00748056519825</c:v>
                </c:pt>
                <c:pt idx="1">
                  <c:v>99.182561307901906</c:v>
                </c:pt>
                <c:pt idx="2">
                  <c:v>98.479919559945586</c:v>
                </c:pt>
              </c:numCache>
            </c:numRef>
          </c:val>
        </c:ser>
        <c:marker val="1"/>
        <c:axId val="66915712"/>
        <c:axId val="66917504"/>
      </c:lineChart>
      <c:catAx>
        <c:axId val="66915712"/>
        <c:scaling>
          <c:orientation val="minMax"/>
        </c:scaling>
        <c:axPos val="b"/>
        <c:numFmt formatCode="General" sourceLinked="1"/>
        <c:tickLblPos val="nextTo"/>
        <c:crossAx val="66917504"/>
        <c:crosses val="autoZero"/>
        <c:auto val="1"/>
        <c:lblAlgn val="ctr"/>
        <c:lblOffset val="100"/>
      </c:catAx>
      <c:valAx>
        <c:axId val="66917504"/>
        <c:scaling>
          <c:orientation val="minMax"/>
        </c:scaling>
        <c:axPos val="l"/>
        <c:majorGridlines/>
        <c:numFmt formatCode="0.00" sourceLinked="1"/>
        <c:tickLblPos val="nextTo"/>
        <c:crossAx val="6691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'543'!$D$34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'543'!$E$33:$R$33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'543'!$E$34:$R$34</c:f>
              <c:numCache>
                <c:formatCode>General</c:formatCode>
                <c:ptCount val="14"/>
                <c:pt idx="8">
                  <c:v>2.5</c:v>
                </c:pt>
                <c:pt idx="10">
                  <c:v>1.67</c:v>
                </c:pt>
                <c:pt idx="12">
                  <c:v>0.89</c:v>
                </c:pt>
              </c:numCache>
            </c:numRef>
          </c:val>
        </c:ser>
        <c:ser>
          <c:idx val="1"/>
          <c:order val="1"/>
          <c:tx>
            <c:strRef>
              <c:f>'543'!$D$35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'543'!$E$33:$R$33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'543'!$E$35:$R$35</c:f>
              <c:numCache>
                <c:formatCode>General</c:formatCode>
                <c:ptCount val="14"/>
                <c:pt idx="8">
                  <c:v>0.5</c:v>
                </c:pt>
                <c:pt idx="10">
                  <c:v>0.59</c:v>
                </c:pt>
                <c:pt idx="12">
                  <c:v>0.62</c:v>
                </c:pt>
              </c:numCache>
            </c:numRef>
          </c:val>
        </c:ser>
        <c:ser>
          <c:idx val="2"/>
          <c:order val="2"/>
          <c:tx>
            <c:strRef>
              <c:f>'543'!$D$36</c:f>
              <c:strCache>
                <c:ptCount val="1"/>
                <c:pt idx="0">
                  <c:v>MIC06</c:v>
                </c:pt>
              </c:strCache>
            </c:strRef>
          </c:tx>
          <c:cat>
            <c:numRef>
              <c:f>'543'!$E$33:$R$33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'543'!$E$36:$R$36</c:f>
              <c:numCache>
                <c:formatCode>General</c:formatCode>
                <c:ptCount val="14"/>
                <c:pt idx="8">
                  <c:v>0.25</c:v>
                </c:pt>
                <c:pt idx="10">
                  <c:v>0.22</c:v>
                </c:pt>
                <c:pt idx="12">
                  <c:v>0.17</c:v>
                </c:pt>
              </c:numCache>
            </c:numRef>
          </c:val>
        </c:ser>
        <c:marker val="1"/>
        <c:axId val="90176128"/>
        <c:axId val="90019328"/>
      </c:lineChart>
      <c:dateAx>
        <c:axId val="90176128"/>
        <c:scaling>
          <c:orientation val="minMax"/>
        </c:scaling>
        <c:axPos val="b"/>
        <c:numFmt formatCode="m&quot;月&quot;d&quot;日&quot;" sourceLinked="1"/>
        <c:tickLblPos val="nextTo"/>
        <c:crossAx val="90019328"/>
        <c:crosses val="autoZero"/>
        <c:auto val="1"/>
        <c:lblOffset val="100"/>
      </c:dateAx>
      <c:valAx>
        <c:axId val="90019328"/>
        <c:scaling>
          <c:orientation val="minMax"/>
        </c:scaling>
        <c:axPos val="l"/>
        <c:majorGridlines/>
        <c:numFmt formatCode="General" sourceLinked="1"/>
        <c:tickLblPos val="nextTo"/>
        <c:crossAx val="90176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'562'!$E$15:$AB$15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'562'!$D$17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'562'!$E$15:$AB$15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'562'!$E$17:$AB$17</c:f>
              <c:numCache>
                <c:formatCode>0.00</c:formatCode>
                <c:ptCount val="24"/>
                <c:pt idx="0">
                  <c:v>98.08</c:v>
                </c:pt>
                <c:pt idx="1">
                  <c:v>94.85</c:v>
                </c:pt>
                <c:pt idx="2">
                  <c:v>98.43</c:v>
                </c:pt>
              </c:numCache>
            </c:numRef>
          </c:val>
        </c:ser>
        <c:ser>
          <c:idx val="2"/>
          <c:order val="2"/>
          <c:tx>
            <c:strRef>
              <c:f>'562'!$D$18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'562'!$E$15:$AB$15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'562'!$E$18:$AB$18</c:f>
              <c:numCache>
                <c:formatCode>0.00</c:formatCode>
                <c:ptCount val="24"/>
                <c:pt idx="0">
                  <c:v>98.08</c:v>
                </c:pt>
                <c:pt idx="1">
                  <c:v>94.85</c:v>
                </c:pt>
                <c:pt idx="2">
                  <c:v>98.43</c:v>
                </c:pt>
              </c:numCache>
            </c:numRef>
          </c:val>
        </c:ser>
        <c:ser>
          <c:idx val="3"/>
          <c:order val="3"/>
          <c:tx>
            <c:strRef>
              <c:f>'562'!$D$19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'562'!$E$15:$AB$15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'562'!$E$19:$AB$19</c:f>
              <c:numCache>
                <c:formatCode>0.00</c:formatCode>
                <c:ptCount val="24"/>
                <c:pt idx="0">
                  <c:v>98.07692307692308</c:v>
                </c:pt>
                <c:pt idx="1">
                  <c:v>94.845360824742272</c:v>
                </c:pt>
                <c:pt idx="2">
                  <c:v>98.425196850393689</c:v>
                </c:pt>
              </c:numCache>
            </c:numRef>
          </c:val>
        </c:ser>
        <c:marker val="1"/>
        <c:axId val="70381568"/>
        <c:axId val="70383104"/>
      </c:lineChart>
      <c:catAx>
        <c:axId val="70381568"/>
        <c:scaling>
          <c:orientation val="minMax"/>
        </c:scaling>
        <c:axPos val="b"/>
        <c:numFmt formatCode="General" sourceLinked="1"/>
        <c:tickLblPos val="nextTo"/>
        <c:crossAx val="70383104"/>
        <c:crosses val="autoZero"/>
        <c:auto val="1"/>
        <c:lblAlgn val="ctr"/>
        <c:lblOffset val="100"/>
      </c:catAx>
      <c:valAx>
        <c:axId val="70383104"/>
        <c:scaling>
          <c:orientation val="minMax"/>
        </c:scaling>
        <c:axPos val="l"/>
        <c:majorGridlines/>
        <c:numFmt formatCode="0.00" sourceLinked="1"/>
        <c:tickLblPos val="nextTo"/>
        <c:crossAx val="7038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'562'!$D$34</c:f>
              <c:strCache>
                <c:ptCount val="1"/>
                <c:pt idx="0">
                  <c:v>DS02</c:v>
                </c:pt>
              </c:strCache>
            </c:strRef>
          </c:tx>
          <c:cat>
            <c:numRef>
              <c:f>'562'!$E$33:$R$33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'562'!$E$34:$R$34</c:f>
              <c:numCache>
                <c:formatCode>General</c:formatCode>
                <c:ptCount val="14"/>
                <c:pt idx="10">
                  <c:v>1.1299999999999999</c:v>
                </c:pt>
                <c:pt idx="12">
                  <c:v>1.66</c:v>
                </c:pt>
              </c:numCache>
            </c:numRef>
          </c:val>
        </c:ser>
        <c:ser>
          <c:idx val="1"/>
          <c:order val="1"/>
          <c:tx>
            <c:strRef>
              <c:f>'562'!$D$35</c:f>
              <c:strCache>
                <c:ptCount val="1"/>
                <c:pt idx="0">
                  <c:v>DS03</c:v>
                </c:pt>
              </c:strCache>
            </c:strRef>
          </c:tx>
          <c:cat>
            <c:numRef>
              <c:f>'562'!$E$33:$R$33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'562'!$E$35:$R$35</c:f>
              <c:numCache>
                <c:formatCode>General</c:formatCode>
                <c:ptCount val="14"/>
                <c:pt idx="10">
                  <c:v>0.43</c:v>
                </c:pt>
                <c:pt idx="12">
                  <c:v>0.55000000000000004</c:v>
                </c:pt>
              </c:numCache>
            </c:numRef>
          </c:val>
        </c:ser>
        <c:ser>
          <c:idx val="2"/>
          <c:order val="2"/>
          <c:tx>
            <c:strRef>
              <c:f>'562'!$D$36</c:f>
              <c:strCache>
                <c:ptCount val="1"/>
                <c:pt idx="0">
                  <c:v>ESC01</c:v>
                </c:pt>
              </c:strCache>
            </c:strRef>
          </c:tx>
          <c:cat>
            <c:numRef>
              <c:f>'562'!$E$33:$R$33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'562'!$E$36:$R$36</c:f>
              <c:numCache>
                <c:formatCode>General</c:formatCode>
                <c:ptCount val="14"/>
                <c:pt idx="10">
                  <c:v>0.08</c:v>
                </c:pt>
                <c:pt idx="12">
                  <c:v>0.55000000000000004</c:v>
                </c:pt>
              </c:numCache>
            </c:numRef>
          </c:val>
        </c:ser>
        <c:marker val="1"/>
        <c:axId val="70501504"/>
        <c:axId val="70503040"/>
      </c:lineChart>
      <c:dateAx>
        <c:axId val="70501504"/>
        <c:scaling>
          <c:orientation val="minMax"/>
        </c:scaling>
        <c:axPos val="b"/>
        <c:numFmt formatCode="m&quot;月&quot;d&quot;日&quot;" sourceLinked="1"/>
        <c:tickLblPos val="nextTo"/>
        <c:crossAx val="70503040"/>
        <c:crosses val="autoZero"/>
        <c:auto val="1"/>
        <c:lblOffset val="100"/>
      </c:dateAx>
      <c:valAx>
        <c:axId val="70503040"/>
        <c:scaling>
          <c:orientation val="minMax"/>
        </c:scaling>
        <c:axPos val="l"/>
        <c:majorGridlines/>
        <c:numFmt formatCode="General" sourceLinked="1"/>
        <c:tickLblPos val="nextTo"/>
        <c:crossAx val="7050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'563'!$D$16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'563'!$E$15:$AB$15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'563'!$D$17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'563'!$E$15:$AB$15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'563'!$E$17:$AB$17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'563'!$D$18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'563'!$E$15:$AB$15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'563'!$E$18:$AB$18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'563'!$D$19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'563'!$E$15:$AB$15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'563'!$E$19:$AB$19</c:f>
              <c:numCache>
                <c:formatCode>0.00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marker val="1"/>
        <c:axId val="92341760"/>
        <c:axId val="92343296"/>
      </c:lineChart>
      <c:catAx>
        <c:axId val="92341760"/>
        <c:scaling>
          <c:orientation val="minMax"/>
        </c:scaling>
        <c:axPos val="b"/>
        <c:numFmt formatCode="General" sourceLinked="1"/>
        <c:tickLblPos val="nextTo"/>
        <c:crossAx val="92343296"/>
        <c:crosses val="autoZero"/>
        <c:auto val="1"/>
        <c:lblAlgn val="ctr"/>
        <c:lblOffset val="100"/>
      </c:catAx>
      <c:valAx>
        <c:axId val="92343296"/>
        <c:scaling>
          <c:orientation val="minMax"/>
        </c:scaling>
        <c:axPos val="l"/>
        <c:majorGridlines/>
        <c:numFmt formatCode="0.00" sourceLinked="1"/>
        <c:tickLblPos val="nextTo"/>
        <c:crossAx val="9234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'584'!$D$17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'584'!$E$17:$AB$17</c:f>
              <c:numCache>
                <c:formatCode>0.00</c:formatCode>
                <c:ptCount val="24"/>
                <c:pt idx="0">
                  <c:v>97.97</c:v>
                </c:pt>
                <c:pt idx="1">
                  <c:v>33.33</c:v>
                </c:pt>
                <c:pt idx="2">
                  <c:v>98.86</c:v>
                </c:pt>
              </c:numCache>
            </c:numRef>
          </c:val>
        </c:ser>
        <c:ser>
          <c:idx val="2"/>
          <c:order val="2"/>
          <c:tx>
            <c:strRef>
              <c:f>'584'!$D$18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'584'!$E$18:$AB$18</c:f>
              <c:numCache>
                <c:formatCode>0.00</c:formatCode>
                <c:ptCount val="24"/>
                <c:pt idx="0">
                  <c:v>99.32</c:v>
                </c:pt>
                <c:pt idx="1">
                  <c:v>66.67</c:v>
                </c:pt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'584'!$D$19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'584'!$E$15:$AB$15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'584'!$E$19:$AB$19</c:f>
              <c:numCache>
                <c:formatCode>0.00</c:formatCode>
                <c:ptCount val="24"/>
                <c:pt idx="0">
                  <c:v>99.324324324324323</c:v>
                </c:pt>
                <c:pt idx="1">
                  <c:v>66.666666666666671</c:v>
                </c:pt>
                <c:pt idx="2">
                  <c:v>100</c:v>
                </c:pt>
              </c:numCache>
            </c:numRef>
          </c:val>
        </c:ser>
        <c:marker val="1"/>
        <c:axId val="99348864"/>
        <c:axId val="99350400"/>
      </c:lineChart>
      <c:catAx>
        <c:axId val="99348864"/>
        <c:scaling>
          <c:orientation val="minMax"/>
        </c:scaling>
        <c:axPos val="b"/>
        <c:numFmt formatCode="General" sourceLinked="1"/>
        <c:tickLblPos val="nextTo"/>
        <c:crossAx val="99350400"/>
        <c:crosses val="autoZero"/>
        <c:auto val="1"/>
        <c:lblAlgn val="ctr"/>
        <c:lblOffset val="100"/>
      </c:catAx>
      <c:valAx>
        <c:axId val="99350400"/>
        <c:scaling>
          <c:orientation val="minMax"/>
        </c:scaling>
        <c:axPos val="l"/>
        <c:majorGridlines/>
        <c:numFmt formatCode="0.00" sourceLinked="1"/>
        <c:tickLblPos val="nextTo"/>
        <c:crossAx val="9934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'584'!$D$34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'584'!$E$33:$R$33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'584'!$E$34:$R$34</c:f>
              <c:numCache>
                <c:formatCode>General</c:formatCode>
                <c:ptCount val="14"/>
                <c:pt idx="10">
                  <c:v>0.88</c:v>
                </c:pt>
                <c:pt idx="12">
                  <c:v>1.34</c:v>
                </c:pt>
              </c:numCache>
            </c:numRef>
          </c:val>
        </c:ser>
        <c:ser>
          <c:idx val="1"/>
          <c:order val="1"/>
          <c:tx>
            <c:strRef>
              <c:f>'584'!$D$35</c:f>
              <c:strCache>
                <c:ptCount val="1"/>
                <c:pt idx="0">
                  <c:v>MIC03</c:v>
                </c:pt>
              </c:strCache>
            </c:strRef>
          </c:tx>
          <c:cat>
            <c:numRef>
              <c:f>'584'!$E$33:$R$33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'584'!$E$35:$R$35</c:f>
              <c:numCache>
                <c:formatCode>General</c:formatCode>
                <c:ptCount val="14"/>
                <c:pt idx="10">
                  <c:v>0.14000000000000001</c:v>
                </c:pt>
                <c:pt idx="12">
                  <c:v>0.85</c:v>
                </c:pt>
              </c:numCache>
            </c:numRef>
          </c:val>
        </c:ser>
        <c:ser>
          <c:idx val="2"/>
          <c:order val="2"/>
          <c:tx>
            <c:strRef>
              <c:f>'584'!$D$36</c:f>
              <c:strCache>
                <c:ptCount val="1"/>
              </c:strCache>
            </c:strRef>
          </c:tx>
          <c:cat>
            <c:numRef>
              <c:f>'584'!$E$33:$R$33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'584'!$E$36:$R$36</c:f>
              <c:numCache>
                <c:formatCode>General</c:formatCode>
                <c:ptCount val="14"/>
              </c:numCache>
            </c:numRef>
          </c:val>
        </c:ser>
        <c:marker val="1"/>
        <c:axId val="99650944"/>
        <c:axId val="99517568"/>
      </c:lineChart>
      <c:dateAx>
        <c:axId val="99650944"/>
        <c:scaling>
          <c:orientation val="minMax"/>
        </c:scaling>
        <c:axPos val="b"/>
        <c:numFmt formatCode="m&quot;月&quot;d&quot;日&quot;" sourceLinked="1"/>
        <c:tickLblPos val="nextTo"/>
        <c:crossAx val="99517568"/>
        <c:crosses val="autoZero"/>
        <c:auto val="1"/>
        <c:lblOffset val="100"/>
      </c:dateAx>
      <c:valAx>
        <c:axId val="99517568"/>
        <c:scaling>
          <c:orientation val="minMax"/>
        </c:scaling>
        <c:axPos val="l"/>
        <c:majorGridlines/>
        <c:numFmt formatCode="General" sourceLinked="1"/>
        <c:tickLblPos val="nextTo"/>
        <c:crossAx val="99650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'425-5'!$D$34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'425-5'!$E$34:$R$34</c:f>
              <c:numCache>
                <c:formatCode>General</c:formatCode>
                <c:ptCount val="14"/>
                <c:pt idx="8">
                  <c:v>13.2</c:v>
                </c:pt>
                <c:pt idx="10">
                  <c:v>1.55</c:v>
                </c:pt>
                <c:pt idx="12">
                  <c:v>2.44</c:v>
                </c:pt>
              </c:numCache>
            </c:numRef>
          </c:val>
        </c:ser>
        <c:ser>
          <c:idx val="1"/>
          <c:order val="1"/>
          <c:tx>
            <c:strRef>
              <c:f>'425-5'!$D$35</c:f>
              <c:strCache>
                <c:ptCount val="1"/>
                <c:pt idx="0">
                  <c:v>MTF01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'425-5'!$E$35:$R$35</c:f>
              <c:numCache>
                <c:formatCode>General</c:formatCode>
                <c:ptCount val="14"/>
                <c:pt idx="8">
                  <c:v>0.37</c:v>
                </c:pt>
                <c:pt idx="10">
                  <c:v>0.71</c:v>
                </c:pt>
                <c:pt idx="12">
                  <c:v>1.07</c:v>
                </c:pt>
              </c:numCache>
            </c:numRef>
          </c:val>
        </c:ser>
        <c:ser>
          <c:idx val="2"/>
          <c:order val="2"/>
          <c:tx>
            <c:strRef>
              <c:f>'425-5'!$D$36</c:f>
              <c:strCache>
                <c:ptCount val="1"/>
                <c:pt idx="0">
                  <c:v>MIC04</c:v>
                </c:pt>
              </c:strCache>
            </c:strRef>
          </c:tx>
          <c:cat>
            <c:numRef>
              <c:f>'425-5'!$E$33:$R$33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'425-5'!$E$36:$R$36</c:f>
              <c:numCache>
                <c:formatCode>General</c:formatCode>
                <c:ptCount val="14"/>
                <c:pt idx="10">
                  <c:v>0.36</c:v>
                </c:pt>
                <c:pt idx="12">
                  <c:v>0.6</c:v>
                </c:pt>
              </c:numCache>
            </c:numRef>
          </c:val>
        </c:ser>
        <c:marker val="1"/>
        <c:axId val="67823488"/>
        <c:axId val="67825024"/>
      </c:lineChart>
      <c:dateAx>
        <c:axId val="67823488"/>
        <c:scaling>
          <c:orientation val="minMax"/>
        </c:scaling>
        <c:axPos val="b"/>
        <c:numFmt formatCode="m&quot;月&quot;d&quot;日&quot;" sourceLinked="1"/>
        <c:tickLblPos val="nextTo"/>
        <c:crossAx val="67825024"/>
        <c:crosses val="autoZero"/>
        <c:auto val="1"/>
        <c:lblOffset val="100"/>
      </c:dateAx>
      <c:valAx>
        <c:axId val="67825024"/>
        <c:scaling>
          <c:orientation val="minMax"/>
        </c:scaling>
        <c:axPos val="l"/>
        <c:majorGridlines/>
        <c:numFmt formatCode="General" sourceLinked="1"/>
        <c:tickLblPos val="nextTo"/>
        <c:crossAx val="6782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'429'!$D$16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'429'!$E$16:$AB$16</c:f>
              <c:numCache>
                <c:formatCode>0.00</c:formatCode>
                <c:ptCount val="24"/>
                <c:pt idx="2">
                  <c:v>95</c:v>
                </c:pt>
              </c:numCache>
            </c:numRef>
          </c:val>
        </c:ser>
        <c:ser>
          <c:idx val="1"/>
          <c:order val="1"/>
          <c:tx>
            <c:strRef>
              <c:f>'429'!$D$17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'429'!$E$17:$AB$17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2"/>
          <c:order val="2"/>
          <c:tx>
            <c:strRef>
              <c:f>'429'!$D$18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'429'!$E$18:$AB$18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ser>
          <c:idx val="3"/>
          <c:order val="3"/>
          <c:tx>
            <c:strRef>
              <c:f>'429'!$D$19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'429'!$E$15:$AB$15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'429'!$E$19:$AB$19</c:f>
              <c:numCache>
                <c:formatCode>0.00</c:formatCode>
                <c:ptCount val="24"/>
                <c:pt idx="2">
                  <c:v>100</c:v>
                </c:pt>
              </c:numCache>
            </c:numRef>
          </c:val>
        </c:ser>
        <c:marker val="1"/>
        <c:axId val="72295168"/>
        <c:axId val="72296704"/>
      </c:lineChart>
      <c:catAx>
        <c:axId val="72295168"/>
        <c:scaling>
          <c:orientation val="minMax"/>
        </c:scaling>
        <c:axPos val="b"/>
        <c:numFmt formatCode="General" sourceLinked="1"/>
        <c:tickLblPos val="nextTo"/>
        <c:crossAx val="72296704"/>
        <c:crosses val="autoZero"/>
        <c:auto val="1"/>
        <c:lblAlgn val="ctr"/>
        <c:lblOffset val="100"/>
      </c:catAx>
      <c:valAx>
        <c:axId val="72296704"/>
        <c:scaling>
          <c:orientation val="minMax"/>
        </c:scaling>
        <c:axPos val="l"/>
        <c:majorGridlines/>
        <c:numFmt formatCode="0.00" sourceLinked="1"/>
        <c:tickLblPos val="nextTo"/>
        <c:crossAx val="72295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'474-2'!$D$16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'474-2'!$E$15:$AB$15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'474-2'!$E$16:$AB$16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'474-2'!$D$17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'474-2'!$E$15:$AB$15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'474-2'!$E$17:$AB$17</c:f>
              <c:numCache>
                <c:formatCode>0.00</c:formatCode>
                <c:ptCount val="24"/>
                <c:pt idx="0">
                  <c:v>98.68</c:v>
                </c:pt>
                <c:pt idx="1">
                  <c:v>97.83</c:v>
                </c:pt>
                <c:pt idx="2">
                  <c:v>97.83</c:v>
                </c:pt>
              </c:numCache>
            </c:numRef>
          </c:val>
        </c:ser>
        <c:ser>
          <c:idx val="2"/>
          <c:order val="2"/>
          <c:tx>
            <c:strRef>
              <c:f>'474-2'!$D$18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'474-2'!$E$15:$AB$15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'474-2'!$E$18:$AB$18</c:f>
              <c:numCache>
                <c:formatCode>0.00</c:formatCode>
                <c:ptCount val="24"/>
                <c:pt idx="0">
                  <c:v>98.68</c:v>
                </c:pt>
                <c:pt idx="1">
                  <c:v>97.83</c:v>
                </c:pt>
                <c:pt idx="2">
                  <c:v>97.83</c:v>
                </c:pt>
              </c:numCache>
            </c:numRef>
          </c:val>
        </c:ser>
        <c:ser>
          <c:idx val="3"/>
          <c:order val="3"/>
          <c:tx>
            <c:strRef>
              <c:f>'474-2'!$D$19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'474-2'!$E$15:$AB$15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'474-2'!$E$19:$AB$19</c:f>
              <c:numCache>
                <c:formatCode>0.00</c:formatCode>
                <c:ptCount val="24"/>
                <c:pt idx="0">
                  <c:v>98.681318681318686</c:v>
                </c:pt>
                <c:pt idx="1">
                  <c:v>97.829716193656097</c:v>
                </c:pt>
                <c:pt idx="2">
                  <c:v>97.826086956521735</c:v>
                </c:pt>
              </c:numCache>
            </c:numRef>
          </c:val>
        </c:ser>
        <c:marker val="1"/>
        <c:axId val="78870016"/>
        <c:axId val="78871552"/>
      </c:lineChart>
      <c:catAx>
        <c:axId val="78870016"/>
        <c:scaling>
          <c:orientation val="minMax"/>
        </c:scaling>
        <c:axPos val="b"/>
        <c:numFmt formatCode="General" sourceLinked="1"/>
        <c:tickLblPos val="nextTo"/>
        <c:crossAx val="78871552"/>
        <c:crosses val="autoZero"/>
        <c:auto val="1"/>
        <c:lblAlgn val="ctr"/>
        <c:lblOffset val="100"/>
      </c:catAx>
      <c:valAx>
        <c:axId val="78871552"/>
        <c:scaling>
          <c:orientation val="minMax"/>
        </c:scaling>
        <c:axPos val="l"/>
        <c:majorGridlines/>
        <c:numFmt formatCode="0.00" sourceLinked="1"/>
        <c:tickLblPos val="nextTo"/>
        <c:crossAx val="7887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'474-2'!$D$34</c:f>
              <c:strCache>
                <c:ptCount val="1"/>
                <c:pt idx="0">
                  <c:v>US01</c:v>
                </c:pt>
              </c:strCache>
            </c:strRef>
          </c:tx>
          <c:cat>
            <c:numRef>
              <c:f>'474-2'!$E$33:$R$33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'474-2'!$E$34:$R$34</c:f>
              <c:numCache>
                <c:formatCode>General</c:formatCode>
                <c:ptCount val="14"/>
                <c:pt idx="10">
                  <c:v>0.83</c:v>
                </c:pt>
                <c:pt idx="12">
                  <c:v>2.86</c:v>
                </c:pt>
              </c:numCache>
            </c:numRef>
          </c:val>
        </c:ser>
        <c:ser>
          <c:idx val="1"/>
          <c:order val="1"/>
          <c:tx>
            <c:strRef>
              <c:f>'474-2'!$D$35</c:f>
              <c:strCache>
                <c:ptCount val="1"/>
                <c:pt idx="0">
                  <c:v>SP01</c:v>
                </c:pt>
              </c:strCache>
            </c:strRef>
          </c:tx>
          <c:cat>
            <c:numRef>
              <c:f>'474-2'!$E$33:$R$33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'474-2'!$E$35:$R$35</c:f>
              <c:numCache>
                <c:formatCode>General</c:formatCode>
                <c:ptCount val="14"/>
                <c:pt idx="12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'474-2'!$D$36</c:f>
              <c:strCache>
                <c:ptCount val="1"/>
              </c:strCache>
            </c:strRef>
          </c:tx>
          <c:cat>
            <c:numRef>
              <c:f>'474-2'!$E$33:$R$33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'474-2'!$E$36:$R$36</c:f>
              <c:numCache>
                <c:formatCode>General</c:formatCode>
                <c:ptCount val="14"/>
              </c:numCache>
            </c:numRef>
          </c:val>
        </c:ser>
        <c:marker val="1"/>
        <c:axId val="79117312"/>
        <c:axId val="79241984"/>
      </c:lineChart>
      <c:dateAx>
        <c:axId val="79117312"/>
        <c:scaling>
          <c:orientation val="minMax"/>
        </c:scaling>
        <c:axPos val="b"/>
        <c:numFmt formatCode="m&quot;月&quot;d&quot;日&quot;" sourceLinked="1"/>
        <c:tickLblPos val="nextTo"/>
        <c:crossAx val="79241984"/>
        <c:crosses val="autoZero"/>
        <c:auto val="1"/>
        <c:lblOffset val="100"/>
      </c:dateAx>
      <c:valAx>
        <c:axId val="79241984"/>
        <c:scaling>
          <c:orientation val="minMax"/>
        </c:scaling>
        <c:axPos val="l"/>
        <c:majorGridlines/>
        <c:numFmt formatCode="General" sourceLinked="1"/>
        <c:tickLblPos val="nextTo"/>
        <c:crossAx val="7911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'495'!$D$17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'495'!$E$17:$AB$17</c:f>
              <c:numCache>
                <c:formatCode>0.00</c:formatCode>
                <c:ptCount val="24"/>
                <c:pt idx="0">
                  <c:v>96.78</c:v>
                </c:pt>
                <c:pt idx="1">
                  <c:v>90.57</c:v>
                </c:pt>
                <c:pt idx="2">
                  <c:v>90.4</c:v>
                </c:pt>
              </c:numCache>
            </c:numRef>
          </c:val>
        </c:ser>
        <c:ser>
          <c:idx val="2"/>
          <c:order val="2"/>
          <c:tx>
            <c:strRef>
              <c:f>'495'!$D$18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'495'!$E$18:$AB$18</c:f>
              <c:numCache>
                <c:formatCode>0.00</c:formatCode>
                <c:ptCount val="24"/>
                <c:pt idx="0">
                  <c:v>97.2</c:v>
                </c:pt>
                <c:pt idx="1">
                  <c:v>90.93</c:v>
                </c:pt>
                <c:pt idx="2">
                  <c:v>90.78</c:v>
                </c:pt>
              </c:numCache>
            </c:numRef>
          </c:val>
        </c:ser>
        <c:ser>
          <c:idx val="3"/>
          <c:order val="3"/>
          <c:tx>
            <c:strRef>
              <c:f>'495'!$D$19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'495'!$E$15:$AB$15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'495'!$E$19:$AB$19</c:f>
              <c:numCache>
                <c:formatCode>0.00</c:formatCode>
                <c:ptCount val="24"/>
                <c:pt idx="0">
                  <c:v>97.197616437950032</c:v>
                </c:pt>
                <c:pt idx="1">
                  <c:v>90.925354713765685</c:v>
                </c:pt>
                <c:pt idx="2">
                  <c:v>90.776663882681248</c:v>
                </c:pt>
              </c:numCache>
            </c:numRef>
          </c:val>
        </c:ser>
        <c:marker val="1"/>
        <c:axId val="82311808"/>
        <c:axId val="83440000"/>
      </c:lineChart>
      <c:catAx>
        <c:axId val="82311808"/>
        <c:scaling>
          <c:orientation val="minMax"/>
        </c:scaling>
        <c:axPos val="b"/>
        <c:numFmt formatCode="General" sourceLinked="1"/>
        <c:tickLblPos val="nextTo"/>
        <c:crossAx val="83440000"/>
        <c:crosses val="autoZero"/>
        <c:auto val="1"/>
        <c:lblAlgn val="ctr"/>
        <c:lblOffset val="100"/>
      </c:catAx>
      <c:valAx>
        <c:axId val="83440000"/>
        <c:scaling>
          <c:orientation val="minMax"/>
        </c:scaling>
        <c:axPos val="l"/>
        <c:majorGridlines/>
        <c:numFmt formatCode="0.00" sourceLinked="1"/>
        <c:tickLblPos val="nextTo"/>
        <c:crossAx val="82311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'495'!$D$34</c:f>
              <c:strCache>
                <c:ptCount val="1"/>
                <c:pt idx="0">
                  <c:v>OOT01</c:v>
                </c:pt>
              </c:strCache>
            </c:strRef>
          </c:tx>
          <c:cat>
            <c:numRef>
              <c:f>'495'!$E$33:$R$33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'495'!$E$34:$R$34</c:f>
              <c:numCache>
                <c:formatCode>General</c:formatCode>
                <c:ptCount val="14"/>
                <c:pt idx="10">
                  <c:v>5.62</c:v>
                </c:pt>
                <c:pt idx="12">
                  <c:v>6.78</c:v>
                </c:pt>
              </c:numCache>
            </c:numRef>
          </c:val>
        </c:ser>
        <c:ser>
          <c:idx val="1"/>
          <c:order val="1"/>
          <c:tx>
            <c:strRef>
              <c:f>'495'!$D$35</c:f>
              <c:strCache>
                <c:ptCount val="1"/>
                <c:pt idx="0">
                  <c:v>BS01</c:v>
                </c:pt>
              </c:strCache>
            </c:strRef>
          </c:tx>
          <c:cat>
            <c:numRef>
              <c:f>'495'!$E$33:$R$33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'495'!$E$35:$R$35</c:f>
              <c:numCache>
                <c:formatCode>General</c:formatCode>
                <c:ptCount val="14"/>
                <c:pt idx="10">
                  <c:v>0.11</c:v>
                </c:pt>
                <c:pt idx="12">
                  <c:v>0.53</c:v>
                </c:pt>
              </c:numCache>
            </c:numRef>
          </c:val>
        </c:ser>
        <c:ser>
          <c:idx val="2"/>
          <c:order val="2"/>
          <c:tx>
            <c:strRef>
              <c:f>'495'!$D$36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'495'!$E$33:$R$33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'495'!$E$36:$R$36</c:f>
              <c:numCache>
                <c:formatCode>General</c:formatCode>
                <c:ptCount val="14"/>
                <c:pt idx="8">
                  <c:v>4.29</c:v>
                </c:pt>
                <c:pt idx="10">
                  <c:v>1.69</c:v>
                </c:pt>
                <c:pt idx="12">
                  <c:v>0.61</c:v>
                </c:pt>
              </c:numCache>
            </c:numRef>
          </c:val>
        </c:ser>
        <c:marker val="1"/>
        <c:axId val="83589760"/>
        <c:axId val="83613568"/>
      </c:lineChart>
      <c:dateAx>
        <c:axId val="83589760"/>
        <c:scaling>
          <c:orientation val="minMax"/>
        </c:scaling>
        <c:axPos val="b"/>
        <c:numFmt formatCode="m&quot;月&quot;d&quot;日&quot;" sourceLinked="1"/>
        <c:tickLblPos val="nextTo"/>
        <c:crossAx val="83613568"/>
        <c:crosses val="autoZero"/>
        <c:auto val="1"/>
        <c:lblOffset val="100"/>
      </c:dateAx>
      <c:valAx>
        <c:axId val="83613568"/>
        <c:scaling>
          <c:orientation val="minMax"/>
        </c:scaling>
        <c:axPos val="l"/>
        <c:majorGridlines/>
        <c:numFmt formatCode="General" sourceLinked="1"/>
        <c:tickLblPos val="nextTo"/>
        <c:crossAx val="83589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'503'!$D$16</c:f>
              <c:strCache>
                <c:ptCount val="1"/>
                <c:pt idx="0">
                  <c:v>Target(%)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'503'!$E$16:$AB$16</c:f>
              <c:numCache>
                <c:formatCode>0.00</c:formatCode>
                <c:ptCount val="24"/>
                <c:pt idx="0">
                  <c:v>98</c:v>
                </c:pt>
                <c:pt idx="1">
                  <c:v>98</c:v>
                </c:pt>
                <c:pt idx="2">
                  <c:v>98</c:v>
                </c:pt>
              </c:numCache>
            </c:numRef>
          </c:val>
        </c:ser>
        <c:ser>
          <c:idx val="1"/>
          <c:order val="1"/>
          <c:tx>
            <c:strRef>
              <c:f>'503'!$D$17</c:f>
              <c:strCache>
                <c:ptCount val="1"/>
                <c:pt idx="0">
                  <c:v>FPY(%)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'503'!$E$17:$AB$17</c:f>
              <c:numCache>
                <c:formatCode>0.00</c:formatCode>
                <c:ptCount val="24"/>
                <c:pt idx="0">
                  <c:v>96.41</c:v>
                </c:pt>
                <c:pt idx="1">
                  <c:v>96.9</c:v>
                </c:pt>
                <c:pt idx="2">
                  <c:v>96.66</c:v>
                </c:pt>
              </c:numCache>
            </c:numRef>
          </c:val>
        </c:ser>
        <c:ser>
          <c:idx val="2"/>
          <c:order val="2"/>
          <c:tx>
            <c:strRef>
              <c:f>'503'!$D$18</c:f>
              <c:strCache>
                <c:ptCount val="1"/>
                <c:pt idx="0">
                  <c:v>SPY(%)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'503'!$E$18:$AB$18</c:f>
              <c:numCache>
                <c:formatCode>0.00</c:formatCode>
                <c:ptCount val="24"/>
                <c:pt idx="0">
                  <c:v>96.68</c:v>
                </c:pt>
                <c:pt idx="1">
                  <c:v>97.14</c:v>
                </c:pt>
                <c:pt idx="2">
                  <c:v>96.91</c:v>
                </c:pt>
              </c:numCache>
            </c:numRef>
          </c:val>
        </c:ser>
        <c:ser>
          <c:idx val="3"/>
          <c:order val="3"/>
          <c:tx>
            <c:strRef>
              <c:f>'503'!$D$19</c:f>
              <c:strCache>
                <c:ptCount val="1"/>
                <c:pt idx="0">
                  <c:v>Final Yield(%)</c:v>
                </c:pt>
              </c:strCache>
            </c:strRef>
          </c:tx>
          <c:cat>
            <c:numRef>
              <c:f>'503'!$E$15:$AB$15</c:f>
              <c:numCache>
                <c:formatCode>General</c:formatCode>
                <c:ptCount val="2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</c:numCache>
            </c:numRef>
          </c:cat>
          <c:val>
            <c:numRef>
              <c:f>'503'!$E$19:$AB$19</c:f>
              <c:numCache>
                <c:formatCode>0.00</c:formatCode>
                <c:ptCount val="24"/>
                <c:pt idx="0">
                  <c:v>96.681347550610411</c:v>
                </c:pt>
                <c:pt idx="1">
                  <c:v>97.138405984325587</c:v>
                </c:pt>
                <c:pt idx="2">
                  <c:v>96.905739976688935</c:v>
                </c:pt>
              </c:numCache>
            </c:numRef>
          </c:val>
        </c:ser>
        <c:marker val="1"/>
        <c:axId val="89811200"/>
        <c:axId val="89821184"/>
      </c:lineChart>
      <c:catAx>
        <c:axId val="89811200"/>
        <c:scaling>
          <c:orientation val="minMax"/>
        </c:scaling>
        <c:axPos val="b"/>
        <c:numFmt formatCode="General" sourceLinked="1"/>
        <c:tickLblPos val="nextTo"/>
        <c:crossAx val="89821184"/>
        <c:crosses val="autoZero"/>
        <c:auto val="1"/>
        <c:lblAlgn val="ctr"/>
        <c:lblOffset val="100"/>
      </c:catAx>
      <c:valAx>
        <c:axId val="89821184"/>
        <c:scaling>
          <c:orientation val="minMax"/>
        </c:scaling>
        <c:axPos val="l"/>
        <c:majorGridlines/>
        <c:numFmt formatCode="0.00" sourceLinked="1"/>
        <c:tickLblPos val="nextTo"/>
        <c:crossAx val="8981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'503'!$D$34</c:f>
              <c:strCache>
                <c:ptCount val="1"/>
                <c:pt idx="0">
                  <c:v>LMG01</c:v>
                </c:pt>
              </c:strCache>
            </c:strRef>
          </c:tx>
          <c:cat>
            <c:numRef>
              <c:f>'503'!$E$33:$R$33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'503'!$E$34:$R$34</c:f>
              <c:numCache>
                <c:formatCode>General</c:formatCode>
                <c:ptCount val="14"/>
                <c:pt idx="8">
                  <c:v>5.97</c:v>
                </c:pt>
                <c:pt idx="10">
                  <c:v>2.0099999999999998</c:v>
                </c:pt>
                <c:pt idx="12">
                  <c:v>2.16</c:v>
                </c:pt>
              </c:numCache>
            </c:numRef>
          </c:val>
        </c:ser>
        <c:ser>
          <c:idx val="1"/>
          <c:order val="1"/>
          <c:tx>
            <c:strRef>
              <c:f>'503'!$D$35</c:f>
              <c:strCache>
                <c:ptCount val="1"/>
                <c:pt idx="0">
                  <c:v>FOS03</c:v>
                </c:pt>
              </c:strCache>
            </c:strRef>
          </c:tx>
          <c:cat>
            <c:numRef>
              <c:f>'503'!$E$33:$R$33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'503'!$E$35:$R$35</c:f>
              <c:numCache>
                <c:formatCode>General</c:formatCode>
                <c:ptCount val="14"/>
                <c:pt idx="10">
                  <c:v>0.13</c:v>
                </c:pt>
                <c:pt idx="12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'503'!$D$36</c:f>
              <c:strCache>
                <c:ptCount val="1"/>
                <c:pt idx="0">
                  <c:v>BL01</c:v>
                </c:pt>
              </c:strCache>
            </c:strRef>
          </c:tx>
          <c:cat>
            <c:numRef>
              <c:f>'503'!$E$33:$R$33</c:f>
              <c:numCache>
                <c:formatCode>m"月"d"日"</c:formatCode>
                <c:ptCount val="14"/>
                <c:pt idx="0">
                  <c:v>43098</c:v>
                </c:pt>
                <c:pt idx="2">
                  <c:v>43099</c:v>
                </c:pt>
                <c:pt idx="4">
                  <c:v>43100</c:v>
                </c:pt>
                <c:pt idx="6">
                  <c:v>42736</c:v>
                </c:pt>
                <c:pt idx="8">
                  <c:v>42737</c:v>
                </c:pt>
                <c:pt idx="10">
                  <c:v>42738</c:v>
                </c:pt>
                <c:pt idx="12">
                  <c:v>42739</c:v>
                </c:pt>
              </c:numCache>
            </c:numRef>
          </c:cat>
          <c:val>
            <c:numRef>
              <c:f>'503'!$E$36:$R$36</c:f>
              <c:numCache>
                <c:formatCode>General</c:formatCode>
                <c:ptCount val="14"/>
                <c:pt idx="8">
                  <c:v>0.37</c:v>
                </c:pt>
                <c:pt idx="10">
                  <c:v>0.39</c:v>
                </c:pt>
                <c:pt idx="12">
                  <c:v>0.24</c:v>
                </c:pt>
              </c:numCache>
            </c:numRef>
          </c:val>
        </c:ser>
        <c:marker val="1"/>
        <c:axId val="16940032"/>
        <c:axId val="16962688"/>
      </c:lineChart>
      <c:dateAx>
        <c:axId val="16940032"/>
        <c:scaling>
          <c:orientation val="minMax"/>
        </c:scaling>
        <c:axPos val="b"/>
        <c:numFmt formatCode="m&quot;月&quot;d&quot;日&quot;" sourceLinked="1"/>
        <c:tickLblPos val="nextTo"/>
        <c:crossAx val="16962688"/>
        <c:crosses val="autoZero"/>
        <c:auto val="1"/>
        <c:lblOffset val="100"/>
      </c:dateAx>
      <c:valAx>
        <c:axId val="16962688"/>
        <c:scaling>
          <c:orientation val="minMax"/>
        </c:scaling>
        <c:axPos val="l"/>
        <c:majorGridlines/>
        <c:numFmt formatCode="General" sourceLinked="1"/>
        <c:tickLblPos val="nextTo"/>
        <c:crossAx val="1694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18</xdr:row>
      <xdr:rowOff>123825</xdr:rowOff>
    </xdr:from>
    <xdr:to>
      <xdr:col>17</xdr:col>
      <xdr:colOff>231775</xdr:colOff>
      <xdr:row>30</xdr:row>
      <xdr:rowOff>85725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28575</xdr:rowOff>
    </xdr:from>
    <xdr:to>
      <xdr:col>27</xdr:col>
      <xdr:colOff>365125</xdr:colOff>
      <xdr:row>13</xdr:row>
      <xdr:rowOff>53975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25"/>
  <sheetViews>
    <sheetView tabSelected="1" workbookViewId="0">
      <selection sqref="A1:AB1"/>
    </sheetView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95.77</v>
      </c>
      <c r="F17" s="46">
        <v>93.16</v>
      </c>
      <c r="G17" s="46">
        <v>95.5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95.04</v>
      </c>
    </row>
    <row r="18" spans="1:29" s="4" customFormat="1">
      <c r="A18" s="44"/>
      <c r="B18" s="44"/>
      <c r="C18" s="45"/>
      <c r="D18" s="47" t="s">
        <v>3</v>
      </c>
      <c r="E18" s="46">
        <v>96.71</v>
      </c>
      <c r="F18" s="46">
        <v>93.16</v>
      </c>
      <c r="G18" s="46">
        <v>95.89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95.44</v>
      </c>
    </row>
    <row r="19" spans="1:29" s="4" customFormat="1" ht="17.25" thickBot="1">
      <c r="A19" s="44"/>
      <c r="B19" s="44"/>
      <c r="C19" s="45"/>
      <c r="D19" s="51" t="s">
        <v>4</v>
      </c>
      <c r="E19" s="52">
        <v>96.710128659010465</v>
      </c>
      <c r="F19" s="52">
        <v>93.160495248845606</v>
      </c>
      <c r="G19" s="52">
        <v>95.89112375977534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95.442284364116233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43098</v>
      </c>
      <c r="F33" s="13"/>
      <c r="G33" s="13">
        <v>43099</v>
      </c>
      <c r="H33" s="13"/>
      <c r="I33" s="13">
        <v>43100</v>
      </c>
      <c r="J33" s="13"/>
      <c r="K33" s="13">
        <v>42736</v>
      </c>
      <c r="L33" s="13"/>
      <c r="M33" s="13">
        <v>42737</v>
      </c>
      <c r="N33" s="13"/>
      <c r="O33" s="13">
        <v>42738</v>
      </c>
      <c r="P33" s="13"/>
      <c r="Q33" s="13">
        <v>42739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/>
      <c r="L34" s="14"/>
      <c r="M34" s="14">
        <v>13.2</v>
      </c>
      <c r="N34" s="14"/>
      <c r="O34" s="14">
        <v>1.55</v>
      </c>
      <c r="P34" s="14"/>
      <c r="Q34" s="14">
        <v>2.44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10</v>
      </c>
      <c r="E35" s="14"/>
      <c r="F35" s="14"/>
      <c r="G35" s="14"/>
      <c r="H35" s="14"/>
      <c r="I35" s="14"/>
      <c r="J35" s="14"/>
      <c r="K35" s="14"/>
      <c r="L35" s="14"/>
      <c r="M35" s="14">
        <v>0.37</v>
      </c>
      <c r="N35" s="14"/>
      <c r="O35" s="14">
        <v>0.71</v>
      </c>
      <c r="P35" s="14"/>
      <c r="Q35" s="14">
        <v>1.07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11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0.36</v>
      </c>
      <c r="P36" s="14"/>
      <c r="Q36" s="14">
        <v>0.6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12</v>
      </c>
      <c r="B39" s="19"/>
      <c r="C39" s="20" t="s">
        <v>13</v>
      </c>
      <c r="D39" s="21">
        <f>SUM(E39:AB39)</f>
        <v>2600</v>
      </c>
      <c r="E39" s="21"/>
      <c r="F39" s="21">
        <v>2600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14</v>
      </c>
      <c r="D40" s="21">
        <f>SUM(E40:AB40)</f>
        <v>2600</v>
      </c>
      <c r="E40" s="21"/>
      <c r="F40" s="21">
        <v>2600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2028</v>
      </c>
      <c r="E42" s="21">
        <v>676</v>
      </c>
      <c r="F42" s="21">
        <v>676</v>
      </c>
      <c r="G42" s="21">
        <v>676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14</v>
      </c>
      <c r="D43" s="21">
        <f>SUM(E43:AB43)</f>
        <v>2028</v>
      </c>
      <c r="E43" s="21">
        <v>676</v>
      </c>
      <c r="F43" s="21">
        <v>676</v>
      </c>
      <c r="G43" s="21">
        <v>676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2002</v>
      </c>
      <c r="E45" s="21">
        <v>572</v>
      </c>
      <c r="F45" s="21">
        <v>702</v>
      </c>
      <c r="G45" s="21">
        <v>728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14</v>
      </c>
      <c r="D46" s="21">
        <f>SUM(E46:AB46)</f>
        <v>2002</v>
      </c>
      <c r="E46" s="21">
        <v>572</v>
      </c>
      <c r="F46" s="21">
        <v>702</v>
      </c>
      <c r="G46" s="21">
        <v>728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17</v>
      </c>
      <c r="B48" s="19"/>
      <c r="C48" s="20" t="s">
        <v>13</v>
      </c>
      <c r="D48" s="21">
        <f>SUM(E48:AB48)</f>
        <v>1846</v>
      </c>
      <c r="E48" s="21">
        <v>260</v>
      </c>
      <c r="F48" s="21">
        <v>1040</v>
      </c>
      <c r="G48" s="21">
        <v>546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14</v>
      </c>
      <c r="D49" s="21">
        <f>SUM(E49:AB49)</f>
        <v>1846</v>
      </c>
      <c r="E49" s="21">
        <v>260</v>
      </c>
      <c r="F49" s="21">
        <v>1040</v>
      </c>
      <c r="G49" s="21">
        <v>546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18</v>
      </c>
      <c r="B51" s="19"/>
      <c r="C51" s="20" t="s">
        <v>13</v>
      </c>
      <c r="D51" s="21">
        <f>SUM(E51:AB51)</f>
        <v>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/>
    </row>
    <row r="52" spans="1:29">
      <c r="A52" s="19"/>
      <c r="B52" s="19"/>
      <c r="C52" s="20" t="s">
        <v>14</v>
      </c>
      <c r="D52" s="21">
        <f>SUM(E52:AB52)</f>
        <v>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19</v>
      </c>
      <c r="B54" s="19"/>
      <c r="C54" s="20" t="s">
        <v>13</v>
      </c>
      <c r="D54" s="21">
        <f>SUM(E54:AB54)</f>
        <v>0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/>
    </row>
    <row r="55" spans="1:29">
      <c r="A55" s="19"/>
      <c r="B55" s="19"/>
      <c r="C55" s="20" t="s">
        <v>14</v>
      </c>
      <c r="D55" s="21">
        <f>SUM(E55:AB55)</f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20</v>
      </c>
      <c r="B57" s="19"/>
      <c r="C57" s="20" t="s">
        <v>13</v>
      </c>
      <c r="D57" s="21">
        <f>SUM(E57:AB57)</f>
        <v>0</v>
      </c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14</v>
      </c>
      <c r="D58" s="21">
        <f>SUM(E58:AB58)</f>
        <v>0</v>
      </c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21</v>
      </c>
      <c r="B60" s="19"/>
      <c r="C60" s="20" t="s">
        <v>13</v>
      </c>
      <c r="D60" s="21">
        <f>SUM(E60:AB60)</f>
        <v>1715</v>
      </c>
      <c r="E60" s="21">
        <v>713</v>
      </c>
      <c r="F60" s="21">
        <v>499</v>
      </c>
      <c r="G60" s="21">
        <v>503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/>
    </row>
    <row r="61" spans="1:29">
      <c r="A61" s="19"/>
      <c r="B61" s="19"/>
      <c r="C61" s="20" t="s">
        <v>14</v>
      </c>
      <c r="D61" s="21">
        <f>SUM(E61:AB61)</f>
        <v>1715</v>
      </c>
      <c r="E61" s="21">
        <v>713</v>
      </c>
      <c r="F61" s="21">
        <v>499</v>
      </c>
      <c r="G61" s="21">
        <v>503</v>
      </c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/>
    </row>
    <row r="62" spans="1:29" ht="3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10"/>
    </row>
    <row r="63" spans="1:29">
      <c r="A63" s="19" t="s">
        <v>22</v>
      </c>
      <c r="B63" s="19"/>
      <c r="C63" s="20" t="s">
        <v>13</v>
      </c>
      <c r="D63" s="21">
        <f>SUM(E63:AB63)</f>
        <v>2012</v>
      </c>
      <c r="E63" s="21">
        <v>718</v>
      </c>
      <c r="F63" s="21">
        <v>423</v>
      </c>
      <c r="G63" s="21">
        <v>871</v>
      </c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/>
    </row>
    <row r="64" spans="1:29">
      <c r="A64" s="19"/>
      <c r="B64" s="19"/>
      <c r="C64" s="20" t="s">
        <v>14</v>
      </c>
      <c r="D64" s="21">
        <f>SUM(E64:AB64)</f>
        <v>2012</v>
      </c>
      <c r="E64" s="21">
        <v>718</v>
      </c>
      <c r="F64" s="21">
        <v>423</v>
      </c>
      <c r="G64" s="21">
        <v>871</v>
      </c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/>
    </row>
    <row r="65" spans="1:29" ht="3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10"/>
    </row>
    <row r="66" spans="1:29">
      <c r="A66" s="19" t="s">
        <v>23</v>
      </c>
      <c r="B66" s="19"/>
      <c r="C66" s="20" t="s">
        <v>13</v>
      </c>
      <c r="D66" s="21">
        <f>SUM(E66:AB66)</f>
        <v>2179</v>
      </c>
      <c r="E66" s="21">
        <v>626</v>
      </c>
      <c r="F66" s="21">
        <v>796</v>
      </c>
      <c r="G66" s="21">
        <v>757</v>
      </c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/>
    </row>
    <row r="67" spans="1:29">
      <c r="A67" s="19"/>
      <c r="B67" s="19"/>
      <c r="C67" s="20" t="s">
        <v>14</v>
      </c>
      <c r="D67" s="21">
        <f>SUM(E67:AB67)</f>
        <v>2128</v>
      </c>
      <c r="E67" s="21">
        <v>610</v>
      </c>
      <c r="F67" s="21">
        <v>781</v>
      </c>
      <c r="G67" s="21">
        <v>737</v>
      </c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/>
    </row>
    <row r="68" spans="1:29">
      <c r="A68" s="19"/>
      <c r="B68" s="19"/>
      <c r="C68" s="20" t="s">
        <v>24</v>
      </c>
      <c r="D68" s="21">
        <f>SUM(E68:AB68)</f>
        <v>51</v>
      </c>
      <c r="E68" s="21">
        <v>16</v>
      </c>
      <c r="F68" s="21">
        <v>15</v>
      </c>
      <c r="G68" s="21">
        <v>20</v>
      </c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/>
    </row>
    <row r="69" spans="1:29">
      <c r="A69" s="19"/>
      <c r="B69" s="19"/>
      <c r="C69" s="20" t="s">
        <v>25</v>
      </c>
      <c r="D69" s="21">
        <f>SUM(E69:AB69)</f>
        <v>9</v>
      </c>
      <c r="E69" s="21">
        <v>6</v>
      </c>
      <c r="F69" s="21">
        <v>0</v>
      </c>
      <c r="G69" s="21">
        <v>3</v>
      </c>
      <c r="H69" s="21"/>
      <c r="I69" s="21"/>
      <c r="J69" s="21"/>
      <c r="K69" s="21"/>
      <c r="L69" s="21"/>
      <c r="M69" s="21"/>
      <c r="N69" s="21"/>
      <c r="O69" s="21"/>
      <c r="P69" s="21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10"/>
    </row>
    <row r="70" spans="1:29">
      <c r="A70" s="19"/>
      <c r="B70" s="19"/>
      <c r="C70" s="20" t="s">
        <v>26</v>
      </c>
      <c r="D70" s="21">
        <f>SUM(E70:AB70)</f>
        <v>42</v>
      </c>
      <c r="E70" s="21">
        <v>10</v>
      </c>
      <c r="F70" s="21">
        <v>15</v>
      </c>
      <c r="G70" s="21">
        <v>17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/>
    </row>
    <row r="71" spans="1:29">
      <c r="A71" s="19"/>
      <c r="B71" s="19"/>
      <c r="C71" s="20" t="s">
        <v>27</v>
      </c>
      <c r="D71" s="21">
        <f>SUM(E71:AB71)</f>
        <v>0</v>
      </c>
      <c r="E71" s="21">
        <v>0</v>
      </c>
      <c r="F71" s="21">
        <v>0</v>
      </c>
      <c r="G71" s="21">
        <v>0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/>
    </row>
    <row r="72" spans="1:29" s="2" customFormat="1">
      <c r="A72" s="19"/>
      <c r="B72" s="19"/>
      <c r="C72" s="25" t="s">
        <v>2</v>
      </c>
      <c r="D72" s="26">
        <f xml:space="preserve"> IF(D66=0,100,D67/D66*100)</f>
        <v>97.659476824231291</v>
      </c>
      <c r="E72" s="26">
        <v>97.444089456869008</v>
      </c>
      <c r="F72" s="26">
        <v>98.115577889447238</v>
      </c>
      <c r="G72" s="26">
        <v>97.35799207397622</v>
      </c>
      <c r="H72" s="26"/>
      <c r="I72" s="26"/>
      <c r="J72" s="26"/>
      <c r="K72" s="26"/>
      <c r="L72" s="26"/>
      <c r="M72" s="26"/>
      <c r="N72" s="26"/>
      <c r="O72" s="26"/>
      <c r="P72" s="26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8"/>
    </row>
    <row r="73" spans="1:29" s="3" customFormat="1">
      <c r="A73" s="19"/>
      <c r="B73" s="19"/>
      <c r="C73" s="29" t="s">
        <v>28</v>
      </c>
      <c r="D73" s="30">
        <f xml:space="preserve"> IF(D68=0,0,D69/D68*100)</f>
        <v>17.647058823529413</v>
      </c>
      <c r="E73" s="30">
        <v>37.5</v>
      </c>
      <c r="F73" s="30">
        <v>0</v>
      </c>
      <c r="G73" s="30">
        <v>15</v>
      </c>
      <c r="H73" s="30"/>
      <c r="I73" s="30"/>
      <c r="J73" s="30"/>
      <c r="K73" s="30"/>
      <c r="L73" s="30"/>
      <c r="M73" s="30"/>
      <c r="N73" s="30"/>
      <c r="O73" s="30"/>
      <c r="P73" s="30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2"/>
    </row>
    <row r="74" spans="1:29" s="5" customFormat="1">
      <c r="A74" s="19"/>
      <c r="B74" s="19"/>
      <c r="C74" s="33" t="s">
        <v>3</v>
      </c>
      <c r="D74" s="34">
        <f xml:space="preserve"> IF(D66=0,100,(D69+D67)/D66*100)</f>
        <v>98.072510325837541</v>
      </c>
      <c r="E74" s="34">
        <v>98.402555910543128</v>
      </c>
      <c r="F74" s="34">
        <v>98.115577889447238</v>
      </c>
      <c r="G74" s="34">
        <v>97.754293262879784</v>
      </c>
      <c r="H74" s="34"/>
      <c r="I74" s="34"/>
      <c r="J74" s="34"/>
      <c r="K74" s="34"/>
      <c r="L74" s="34"/>
      <c r="M74" s="34"/>
      <c r="N74" s="34"/>
      <c r="O74" s="34"/>
      <c r="P74" s="34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6"/>
    </row>
    <row r="75" spans="1:29" s="6" customFormat="1">
      <c r="A75" s="19"/>
      <c r="B75" s="19"/>
      <c r="C75" s="37" t="s">
        <v>29</v>
      </c>
      <c r="D75" s="38">
        <f>IF(D66=0,100,(D69+D67+D71)/D66*100)</f>
        <v>98.072510325837541</v>
      </c>
      <c r="E75" s="38">
        <v>98.402555910543128</v>
      </c>
      <c r="F75" s="38">
        <v>98.115577889447238</v>
      </c>
      <c r="G75" s="38">
        <v>97.754293262879784</v>
      </c>
      <c r="H75" s="38"/>
      <c r="I75" s="38"/>
      <c r="J75" s="38"/>
      <c r="K75" s="38"/>
      <c r="L75" s="38"/>
      <c r="M75" s="38"/>
      <c r="N75" s="38"/>
      <c r="O75" s="38"/>
      <c r="P75" s="38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40"/>
    </row>
    <row r="76" spans="1:29">
      <c r="A76" s="41" t="s">
        <v>37</v>
      </c>
      <c r="B76" s="42" t="s">
        <v>30</v>
      </c>
      <c r="C76" s="43" t="s">
        <v>44</v>
      </c>
      <c r="D76" s="42">
        <f>SUM(E76:AB76)</f>
        <v>2</v>
      </c>
      <c r="E76" s="42">
        <v>1</v>
      </c>
      <c r="F76" s="42"/>
      <c r="G76" s="42">
        <v>1</v>
      </c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10"/>
    </row>
    <row r="77" spans="1:29">
      <c r="A77" s="41"/>
      <c r="B77" s="42" t="s">
        <v>10</v>
      </c>
      <c r="C77" s="43" t="s">
        <v>31</v>
      </c>
      <c r="D77" s="42">
        <f>SUM(E77:AB77)</f>
        <v>22</v>
      </c>
      <c r="E77" s="42">
        <v>5</v>
      </c>
      <c r="F77" s="42">
        <v>9</v>
      </c>
      <c r="G77" s="42">
        <v>8</v>
      </c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10"/>
    </row>
    <row r="78" spans="1:29">
      <c r="A78" s="41"/>
      <c r="B78" s="42" t="s">
        <v>32</v>
      </c>
      <c r="C78" s="43" t="s">
        <v>45</v>
      </c>
      <c r="D78" s="42">
        <f>SUM(E78:AB78)</f>
        <v>3</v>
      </c>
      <c r="E78" s="42">
        <v>3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10"/>
    </row>
    <row r="79" spans="1:29">
      <c r="A79" s="41"/>
      <c r="B79" s="42" t="s">
        <v>33</v>
      </c>
      <c r="C79" s="43" t="s">
        <v>34</v>
      </c>
      <c r="D79" s="42">
        <f>SUM(E79:AB79)</f>
        <v>1</v>
      </c>
      <c r="E79" s="42">
        <v>1</v>
      </c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10"/>
    </row>
    <row r="80" spans="1:29">
      <c r="A80" s="41"/>
      <c r="B80" s="42" t="s">
        <v>35</v>
      </c>
      <c r="C80" s="43" t="s">
        <v>46</v>
      </c>
      <c r="D80" s="42">
        <f>SUM(E80:AB80)</f>
        <v>7</v>
      </c>
      <c r="E80" s="42">
        <v>3</v>
      </c>
      <c r="F80" s="42">
        <v>2</v>
      </c>
      <c r="G80" s="42">
        <v>2</v>
      </c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10"/>
    </row>
    <row r="81" spans="1:29">
      <c r="A81" s="41"/>
      <c r="B81" s="42" t="s">
        <v>36</v>
      </c>
      <c r="C81" s="43" t="s">
        <v>47</v>
      </c>
      <c r="D81" s="42">
        <f>SUM(E81:AB81)</f>
        <v>4</v>
      </c>
      <c r="E81" s="42">
        <v>1</v>
      </c>
      <c r="F81" s="42"/>
      <c r="G81" s="42">
        <v>3</v>
      </c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10"/>
    </row>
    <row r="82" spans="1:29">
      <c r="A82" s="41"/>
      <c r="B82" s="42" t="s">
        <v>11</v>
      </c>
      <c r="C82" s="43" t="s">
        <v>48</v>
      </c>
      <c r="D82" s="42">
        <f>SUM(E82:AB82)</f>
        <v>12</v>
      </c>
      <c r="E82" s="42">
        <v>2</v>
      </c>
      <c r="F82" s="42">
        <v>4</v>
      </c>
      <c r="G82" s="42">
        <v>6</v>
      </c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10"/>
    </row>
    <row r="83" spans="1:29" ht="3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10"/>
    </row>
    <row r="84" spans="1:29">
      <c r="A84" s="19" t="s">
        <v>38</v>
      </c>
      <c r="B84" s="19"/>
      <c r="C84" s="20" t="s">
        <v>13</v>
      </c>
      <c r="D84" s="21">
        <f>SUM(E84:AB84)</f>
        <v>1553</v>
      </c>
      <c r="E84" s="21">
        <v>601</v>
      </c>
      <c r="F84" s="21">
        <v>627</v>
      </c>
      <c r="G84" s="21">
        <v>325</v>
      </c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/>
    </row>
    <row r="85" spans="1:29">
      <c r="A85" s="19"/>
      <c r="B85" s="19"/>
      <c r="C85" s="20" t="s">
        <v>14</v>
      </c>
      <c r="D85" s="21">
        <f>SUM(E85:AB85)</f>
        <v>1551</v>
      </c>
      <c r="E85" s="21">
        <v>601</v>
      </c>
      <c r="F85" s="21">
        <v>625</v>
      </c>
      <c r="G85" s="21">
        <v>325</v>
      </c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/>
    </row>
    <row r="86" spans="1:29">
      <c r="A86" s="19"/>
      <c r="B86" s="19"/>
      <c r="C86" s="20" t="s">
        <v>24</v>
      </c>
      <c r="D86" s="21">
        <f>SUM(E86:AB86)</f>
        <v>2</v>
      </c>
      <c r="E86" s="21"/>
      <c r="F86" s="21">
        <v>2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/>
    </row>
    <row r="87" spans="1:29">
      <c r="A87" s="19"/>
      <c r="B87" s="19"/>
      <c r="C87" s="20" t="s">
        <v>25</v>
      </c>
      <c r="D87" s="21">
        <f>SUM(E87:AB87)</f>
        <v>0</v>
      </c>
      <c r="E87" s="21"/>
      <c r="F87" s="21">
        <v>0</v>
      </c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/>
    </row>
    <row r="88" spans="1:29">
      <c r="A88" s="19"/>
      <c r="B88" s="19"/>
      <c r="C88" s="20" t="s">
        <v>26</v>
      </c>
      <c r="D88" s="21">
        <f>SUM(E88:AB88)</f>
        <v>2</v>
      </c>
      <c r="E88" s="21"/>
      <c r="F88" s="21">
        <v>2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/>
    </row>
    <row r="89" spans="1:29">
      <c r="A89" s="19"/>
      <c r="B89" s="19"/>
      <c r="C89" s="20" t="s">
        <v>27</v>
      </c>
      <c r="D89" s="21">
        <f>SUM(E89:AB89)</f>
        <v>0</v>
      </c>
      <c r="E89" s="21"/>
      <c r="F89" s="21">
        <v>0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/>
    </row>
    <row r="90" spans="1:29" s="2" customFormat="1">
      <c r="A90" s="19"/>
      <c r="B90" s="19"/>
      <c r="C90" s="25" t="s">
        <v>2</v>
      </c>
      <c r="D90" s="26">
        <f xml:space="preserve"> IF(D84=0,100,D85/D84*100)</f>
        <v>99.871216999356079</v>
      </c>
      <c r="E90" s="26"/>
      <c r="F90" s="26">
        <v>99.681020733652318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8"/>
    </row>
    <row r="91" spans="1:29" s="3" customFormat="1">
      <c r="A91" s="19"/>
      <c r="B91" s="19"/>
      <c r="C91" s="29" t="s">
        <v>28</v>
      </c>
      <c r="D91" s="30">
        <f xml:space="preserve"> IF(D86=0,0,D87/D86*100)</f>
        <v>0</v>
      </c>
      <c r="E91" s="30"/>
      <c r="F91" s="30">
        <v>0</v>
      </c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2"/>
    </row>
    <row r="92" spans="1:29" s="5" customFormat="1">
      <c r="A92" s="19"/>
      <c r="B92" s="19"/>
      <c r="C92" s="33" t="s">
        <v>3</v>
      </c>
      <c r="D92" s="34">
        <f xml:space="preserve"> IF(D84=0,100,(D87+D85)/D84*100)</f>
        <v>99.871216999356079</v>
      </c>
      <c r="E92" s="34"/>
      <c r="F92" s="34">
        <v>99.681020733652318</v>
      </c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6"/>
    </row>
    <row r="93" spans="1:29" s="6" customFormat="1">
      <c r="A93" s="19"/>
      <c r="B93" s="19"/>
      <c r="C93" s="37" t="s">
        <v>29</v>
      </c>
      <c r="D93" s="38">
        <f>IF(D84=0,100,(D87+D85+D89)/D84*100)</f>
        <v>99.871216999356079</v>
      </c>
      <c r="E93" s="38"/>
      <c r="F93" s="38">
        <v>99.681020733652318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40"/>
    </row>
    <row r="94" spans="1:29">
      <c r="A94" s="42" t="s">
        <v>37</v>
      </c>
      <c r="B94" s="42" t="s">
        <v>9</v>
      </c>
      <c r="C94" s="43" t="s">
        <v>49</v>
      </c>
      <c r="D94" s="42">
        <f>SUM(E94:AB94)</f>
        <v>2</v>
      </c>
      <c r="E94" s="42"/>
      <c r="F94" s="42">
        <v>2</v>
      </c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10"/>
    </row>
    <row r="95" spans="1:29" ht="3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10"/>
    </row>
    <row r="96" spans="1:29">
      <c r="A96" s="19" t="s">
        <v>39</v>
      </c>
      <c r="B96" s="19"/>
      <c r="C96" s="20" t="s">
        <v>13</v>
      </c>
      <c r="D96" s="21">
        <f>SUM(E96:AB96)</f>
        <v>1764</v>
      </c>
      <c r="E96" s="21">
        <v>407</v>
      </c>
      <c r="F96" s="21">
        <v>570</v>
      </c>
      <c r="G96" s="21">
        <v>787</v>
      </c>
      <c r="H96" s="21"/>
      <c r="I96" s="21"/>
      <c r="J96" s="21"/>
      <c r="K96" s="21"/>
      <c r="L96" s="21"/>
      <c r="M96" s="21"/>
      <c r="N96" s="21"/>
      <c r="O96" s="21"/>
      <c r="P96" s="21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10"/>
    </row>
    <row r="97" spans="1:29">
      <c r="A97" s="19"/>
      <c r="B97" s="19"/>
      <c r="C97" s="20" t="s">
        <v>14</v>
      </c>
      <c r="D97" s="21">
        <f>SUM(E97:AB97)</f>
        <v>1725</v>
      </c>
      <c r="E97" s="21">
        <v>400</v>
      </c>
      <c r="F97" s="21">
        <v>553</v>
      </c>
      <c r="G97" s="21">
        <v>772</v>
      </c>
      <c r="H97" s="21"/>
      <c r="I97" s="21"/>
      <c r="J97" s="21"/>
      <c r="K97" s="21"/>
      <c r="L97" s="21"/>
      <c r="M97" s="21"/>
      <c r="N97" s="21"/>
      <c r="O97" s="21"/>
      <c r="P97" s="21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10"/>
    </row>
    <row r="98" spans="1:29">
      <c r="A98" s="19"/>
      <c r="B98" s="19"/>
      <c r="C98" s="20" t="s">
        <v>24</v>
      </c>
      <c r="D98" s="21">
        <f>SUM(E98:AB98)</f>
        <v>39</v>
      </c>
      <c r="E98" s="21">
        <v>7</v>
      </c>
      <c r="F98" s="21">
        <v>17</v>
      </c>
      <c r="G98" s="21">
        <v>15</v>
      </c>
      <c r="H98" s="21"/>
      <c r="I98" s="21"/>
      <c r="J98" s="21"/>
      <c r="K98" s="21"/>
      <c r="L98" s="21"/>
      <c r="M98" s="21"/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10"/>
    </row>
    <row r="99" spans="1:29">
      <c r="A99" s="19"/>
      <c r="B99" s="19"/>
      <c r="C99" s="20" t="s">
        <v>25</v>
      </c>
      <c r="D99" s="21">
        <f>SUM(E99:AB99)</f>
        <v>0</v>
      </c>
      <c r="E99" s="21">
        <v>0</v>
      </c>
      <c r="F99" s="21">
        <v>0</v>
      </c>
      <c r="G99" s="21">
        <v>0</v>
      </c>
      <c r="H99" s="21"/>
      <c r="I99" s="21"/>
      <c r="J99" s="21"/>
      <c r="K99" s="21"/>
      <c r="L99" s="21"/>
      <c r="M99" s="21"/>
      <c r="N99" s="21"/>
      <c r="O99" s="21"/>
      <c r="P99" s="21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10"/>
    </row>
    <row r="100" spans="1:29">
      <c r="A100" s="19"/>
      <c r="B100" s="19"/>
      <c r="C100" s="20" t="s">
        <v>26</v>
      </c>
      <c r="D100" s="21">
        <f>SUM(E100:AB100)</f>
        <v>39</v>
      </c>
      <c r="E100" s="21">
        <v>7</v>
      </c>
      <c r="F100" s="21">
        <v>17</v>
      </c>
      <c r="G100" s="21">
        <v>15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10"/>
    </row>
    <row r="101" spans="1:29">
      <c r="A101" s="19"/>
      <c r="B101" s="19"/>
      <c r="C101" s="20" t="s">
        <v>27</v>
      </c>
      <c r="D101" s="21">
        <f>SUM(E101:AB101)</f>
        <v>0</v>
      </c>
      <c r="E101" s="21">
        <v>0</v>
      </c>
      <c r="F101" s="21">
        <v>0</v>
      </c>
      <c r="G101" s="21">
        <v>0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10"/>
    </row>
    <row r="102" spans="1:29" s="2" customFormat="1">
      <c r="A102" s="19"/>
      <c r="B102" s="19"/>
      <c r="C102" s="25" t="s">
        <v>2</v>
      </c>
      <c r="D102" s="26">
        <f xml:space="preserve"> IF(D96=0,100,D97/D96*100)</f>
        <v>97.789115646258509</v>
      </c>
      <c r="E102" s="26">
        <v>98.280098280098287</v>
      </c>
      <c r="F102" s="26">
        <v>97.017543859649123</v>
      </c>
      <c r="G102" s="26">
        <v>98.094027954256674</v>
      </c>
      <c r="H102" s="26"/>
      <c r="I102" s="26"/>
      <c r="J102" s="26"/>
      <c r="K102" s="26"/>
      <c r="L102" s="26"/>
      <c r="M102" s="26"/>
      <c r="N102" s="26"/>
      <c r="O102" s="26"/>
      <c r="P102" s="26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8"/>
    </row>
    <row r="103" spans="1:29" s="3" customFormat="1">
      <c r="A103" s="19"/>
      <c r="B103" s="19"/>
      <c r="C103" s="29" t="s">
        <v>28</v>
      </c>
      <c r="D103" s="30">
        <f xml:space="preserve"> IF(D98=0,0,D99/D98*100)</f>
        <v>0</v>
      </c>
      <c r="E103" s="30">
        <v>0</v>
      </c>
      <c r="F103" s="30">
        <v>0</v>
      </c>
      <c r="G103" s="30">
        <v>0</v>
      </c>
      <c r="H103" s="30"/>
      <c r="I103" s="30"/>
      <c r="J103" s="30"/>
      <c r="K103" s="30"/>
      <c r="L103" s="30"/>
      <c r="M103" s="30"/>
      <c r="N103" s="30"/>
      <c r="O103" s="30"/>
      <c r="P103" s="30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2"/>
    </row>
    <row r="104" spans="1:29" s="5" customFormat="1">
      <c r="A104" s="19"/>
      <c r="B104" s="19"/>
      <c r="C104" s="33" t="s">
        <v>3</v>
      </c>
      <c r="D104" s="34">
        <f xml:space="preserve"> IF(D96=0,100,(D99+D97)/D96*100)</f>
        <v>97.789115646258509</v>
      </c>
      <c r="E104" s="34">
        <v>98.280098280098287</v>
      </c>
      <c r="F104" s="34">
        <v>97.017543859649123</v>
      </c>
      <c r="G104" s="34">
        <v>98.094027954256674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6"/>
    </row>
    <row r="105" spans="1:29" s="6" customFormat="1">
      <c r="A105" s="19"/>
      <c r="B105" s="19"/>
      <c r="C105" s="37" t="s">
        <v>29</v>
      </c>
      <c r="D105" s="38">
        <f>IF(D96=0,100,(D99+D97+D101)/D96*100)</f>
        <v>97.789115646258509</v>
      </c>
      <c r="E105" s="38">
        <v>98.280098280098287</v>
      </c>
      <c r="F105" s="38">
        <v>97.017543859649123</v>
      </c>
      <c r="G105" s="38">
        <v>98.094027954256674</v>
      </c>
      <c r="H105" s="38"/>
      <c r="I105" s="38"/>
      <c r="J105" s="38"/>
      <c r="K105" s="38"/>
      <c r="L105" s="38"/>
      <c r="M105" s="38"/>
      <c r="N105" s="38"/>
      <c r="O105" s="38"/>
      <c r="P105" s="38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40"/>
    </row>
    <row r="106" spans="1:29">
      <c r="A106" s="42" t="s">
        <v>37</v>
      </c>
      <c r="B106" s="42" t="s">
        <v>9</v>
      </c>
      <c r="C106" s="43" t="s">
        <v>49</v>
      </c>
      <c r="D106" s="42">
        <f>SUM(E106:AB106)</f>
        <v>39</v>
      </c>
      <c r="E106" s="42">
        <v>7</v>
      </c>
      <c r="F106" s="42">
        <v>17</v>
      </c>
      <c r="G106" s="42">
        <v>15</v>
      </c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10"/>
    </row>
    <row r="107" spans="1:29" ht="3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10"/>
    </row>
    <row r="108" spans="1:29">
      <c r="A108" s="19" t="s">
        <v>40</v>
      </c>
      <c r="B108" s="19"/>
      <c r="C108" s="20" t="s">
        <v>13</v>
      </c>
      <c r="D108" s="21">
        <f>SUM(E108:AB108)</f>
        <v>283</v>
      </c>
      <c r="E108" s="21">
        <v>172</v>
      </c>
      <c r="F108" s="21">
        <v>55</v>
      </c>
      <c r="G108" s="21">
        <v>56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10"/>
    </row>
    <row r="109" spans="1:29">
      <c r="A109" s="19"/>
      <c r="B109" s="19"/>
      <c r="C109" s="20" t="s">
        <v>14</v>
      </c>
      <c r="D109" s="21">
        <f>SUM(E109:AB109)</f>
        <v>282</v>
      </c>
      <c r="E109" s="21">
        <v>172</v>
      </c>
      <c r="F109" s="21">
        <v>54</v>
      </c>
      <c r="G109" s="21">
        <v>56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10"/>
    </row>
    <row r="110" spans="1:29">
      <c r="A110" s="19"/>
      <c r="B110" s="19"/>
      <c r="C110" s="20" t="s">
        <v>24</v>
      </c>
      <c r="D110" s="21">
        <f>SUM(E110:AB110)</f>
        <v>1</v>
      </c>
      <c r="E110" s="21"/>
      <c r="F110" s="21">
        <v>1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10"/>
    </row>
    <row r="111" spans="1:29">
      <c r="A111" s="19"/>
      <c r="B111" s="19"/>
      <c r="C111" s="20" t="s">
        <v>25</v>
      </c>
      <c r="D111" s="21">
        <f>SUM(E111:AB111)</f>
        <v>0</v>
      </c>
      <c r="E111" s="21"/>
      <c r="F111" s="21">
        <v>0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10"/>
    </row>
    <row r="112" spans="1:29">
      <c r="A112" s="19"/>
      <c r="B112" s="19"/>
      <c r="C112" s="20" t="s">
        <v>26</v>
      </c>
      <c r="D112" s="21">
        <f>SUM(E112:AB112)</f>
        <v>1</v>
      </c>
      <c r="E112" s="21"/>
      <c r="F112" s="21">
        <v>1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10"/>
    </row>
    <row r="113" spans="1:29">
      <c r="A113" s="19"/>
      <c r="B113" s="19"/>
      <c r="C113" s="20" t="s">
        <v>27</v>
      </c>
      <c r="D113" s="21">
        <f>SUM(E113:AB113)</f>
        <v>0</v>
      </c>
      <c r="E113" s="21"/>
      <c r="F113" s="21">
        <v>0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10"/>
    </row>
    <row r="114" spans="1:29" s="2" customFormat="1">
      <c r="A114" s="19"/>
      <c r="B114" s="19"/>
      <c r="C114" s="25" t="s">
        <v>2</v>
      </c>
      <c r="D114" s="26">
        <f xml:space="preserve"> IF(D108=0,100,D109/D108*100)</f>
        <v>99.646643109540634</v>
      </c>
      <c r="E114" s="26"/>
      <c r="F114" s="26">
        <v>98.181818181818187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8"/>
    </row>
    <row r="115" spans="1:29" s="3" customFormat="1">
      <c r="A115" s="19"/>
      <c r="B115" s="19"/>
      <c r="C115" s="29" t="s">
        <v>28</v>
      </c>
      <c r="D115" s="30">
        <f xml:space="preserve"> IF(D110=0,0,D111/D110*100)</f>
        <v>0</v>
      </c>
      <c r="E115" s="30"/>
      <c r="F115" s="30">
        <v>0</v>
      </c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2"/>
    </row>
    <row r="116" spans="1:29" s="5" customFormat="1">
      <c r="A116" s="19"/>
      <c r="B116" s="19"/>
      <c r="C116" s="33" t="s">
        <v>3</v>
      </c>
      <c r="D116" s="34">
        <f xml:space="preserve"> IF(D108=0,100,(D111+D109)/D108*100)</f>
        <v>99.646643109540634</v>
      </c>
      <c r="E116" s="34"/>
      <c r="F116" s="34">
        <v>98.181818181818187</v>
      </c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6"/>
    </row>
    <row r="117" spans="1:29" s="6" customFormat="1">
      <c r="A117" s="19"/>
      <c r="B117" s="19"/>
      <c r="C117" s="37" t="s">
        <v>29</v>
      </c>
      <c r="D117" s="38">
        <f>IF(D108=0,100,(D111+D109+D113)/D108*100)</f>
        <v>99.646643109540634</v>
      </c>
      <c r="E117" s="38"/>
      <c r="F117" s="38">
        <v>98.181818181818187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40"/>
    </row>
    <row r="118" spans="1:29">
      <c r="A118" s="42" t="s">
        <v>37</v>
      </c>
      <c r="B118" s="42" t="s">
        <v>41</v>
      </c>
      <c r="C118" s="43" t="s">
        <v>50</v>
      </c>
      <c r="D118" s="42">
        <f>SUM(E118:AB118)</f>
        <v>1</v>
      </c>
      <c r="E118" s="42"/>
      <c r="F118" s="42">
        <v>1</v>
      </c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10"/>
    </row>
    <row r="119" spans="1:29" ht="3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10"/>
    </row>
    <row r="120" spans="1:29">
      <c r="A120" s="19" t="s">
        <v>42</v>
      </c>
      <c r="B120" s="19"/>
      <c r="C120" s="20" t="s">
        <v>13</v>
      </c>
      <c r="D120" s="21">
        <f>SUM(E120:AB120)</f>
        <v>5500</v>
      </c>
      <c r="E120" s="21">
        <v>2000</v>
      </c>
      <c r="F120" s="21">
        <v>2000</v>
      </c>
      <c r="G120" s="21">
        <v>1500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10"/>
    </row>
    <row r="121" spans="1:29">
      <c r="A121" s="19"/>
      <c r="B121" s="19"/>
      <c r="C121" s="20" t="s">
        <v>14</v>
      </c>
      <c r="D121" s="21">
        <f>SUM(E121:AB121)</f>
        <v>5500</v>
      </c>
      <c r="E121" s="21">
        <v>2000</v>
      </c>
      <c r="F121" s="21">
        <v>2000</v>
      </c>
      <c r="G121" s="21">
        <v>1500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10"/>
    </row>
    <row r="122" spans="1:29" ht="3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10"/>
    </row>
    <row r="123" spans="1:29">
      <c r="A123" s="19" t="s">
        <v>43</v>
      </c>
      <c r="B123" s="19"/>
      <c r="C123" s="20" t="s">
        <v>13</v>
      </c>
      <c r="D123" s="21">
        <f>SUM(E123:AB123)</f>
        <v>2000</v>
      </c>
      <c r="E123" s="21"/>
      <c r="F123" s="21">
        <v>2000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10"/>
    </row>
    <row r="124" spans="1:29">
      <c r="A124" s="19"/>
      <c r="B124" s="19"/>
      <c r="C124" s="20" t="s">
        <v>14</v>
      </c>
      <c r="D124" s="21">
        <f>SUM(E124:AB124)</f>
        <v>2000</v>
      </c>
      <c r="E124" s="21"/>
      <c r="F124" s="21">
        <v>2000</v>
      </c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10"/>
    </row>
    <row r="125" spans="1:29" ht="3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</sheetData>
  <mergeCells count="61">
    <mergeCell ref="A125:N125"/>
    <mergeCell ref="A107:N107"/>
    <mergeCell ref="A108:B117"/>
    <mergeCell ref="A119:N119"/>
    <mergeCell ref="A120:B121"/>
    <mergeCell ref="A122:N122"/>
    <mergeCell ref="A123:B124"/>
    <mergeCell ref="A66:B75"/>
    <mergeCell ref="A76:A82"/>
    <mergeCell ref="A83:N83"/>
    <mergeCell ref="A84:B93"/>
    <mergeCell ref="A95:N95"/>
    <mergeCell ref="A96:B105"/>
    <mergeCell ref="A57:B58"/>
    <mergeCell ref="A59:N59"/>
    <mergeCell ref="A60:B61"/>
    <mergeCell ref="A62:N62"/>
    <mergeCell ref="A63:B64"/>
    <mergeCell ref="A65:N65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54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97.97</v>
      </c>
      <c r="F17" s="46">
        <v>33.33</v>
      </c>
      <c r="G17" s="46">
        <v>98.86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93</v>
      </c>
    </row>
    <row r="18" spans="1:29" s="4" customFormat="1">
      <c r="A18" s="44"/>
      <c r="B18" s="44"/>
      <c r="C18" s="45"/>
      <c r="D18" s="47" t="s">
        <v>3</v>
      </c>
      <c r="E18" s="46">
        <v>99.32</v>
      </c>
      <c r="F18" s="46">
        <v>66.67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96.89</v>
      </c>
    </row>
    <row r="19" spans="1:29" s="4" customFormat="1" ht="17.25" thickBot="1">
      <c r="A19" s="44"/>
      <c r="B19" s="44"/>
      <c r="C19" s="45"/>
      <c r="D19" s="51" t="s">
        <v>4</v>
      </c>
      <c r="E19" s="52">
        <v>99.324324324324323</v>
      </c>
      <c r="F19" s="52">
        <v>66.666666666666671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96.887159533073913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43098</v>
      </c>
      <c r="F33" s="13"/>
      <c r="G33" s="13">
        <v>43099</v>
      </c>
      <c r="H33" s="13"/>
      <c r="I33" s="13">
        <v>43100</v>
      </c>
      <c r="J33" s="13"/>
      <c r="K33" s="13">
        <v>42736</v>
      </c>
      <c r="L33" s="13"/>
      <c r="M33" s="13">
        <v>42737</v>
      </c>
      <c r="N33" s="13"/>
      <c r="O33" s="13">
        <v>42738</v>
      </c>
      <c r="P33" s="13"/>
      <c r="Q33" s="13">
        <v>42739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11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0.88</v>
      </c>
      <c r="P34" s="14"/>
      <c r="Q34" s="14">
        <v>1.34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100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0.14000000000000001</v>
      </c>
      <c r="P35" s="14"/>
      <c r="Q35" s="14">
        <v>0.85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23</v>
      </c>
      <c r="B39" s="19"/>
      <c r="C39" s="20" t="s">
        <v>13</v>
      </c>
      <c r="D39" s="21">
        <f>SUM(E39:AB39)</f>
        <v>257</v>
      </c>
      <c r="E39" s="21">
        <v>148</v>
      </c>
      <c r="F39" s="21">
        <v>21</v>
      </c>
      <c r="G39" s="21">
        <v>88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14</v>
      </c>
      <c r="D40" s="21">
        <f>SUM(E40:AB40)</f>
        <v>239</v>
      </c>
      <c r="E40" s="21">
        <v>145</v>
      </c>
      <c r="F40" s="21">
        <v>7</v>
      </c>
      <c r="G40" s="21">
        <v>87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>
      <c r="A41" s="19"/>
      <c r="B41" s="19"/>
      <c r="C41" s="20" t="s">
        <v>24</v>
      </c>
      <c r="D41" s="21">
        <f>SUM(E41:AB41)</f>
        <v>18</v>
      </c>
      <c r="E41" s="21">
        <v>3</v>
      </c>
      <c r="F41" s="21">
        <v>14</v>
      </c>
      <c r="G41" s="21">
        <v>1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/>
    </row>
    <row r="42" spans="1:29">
      <c r="A42" s="19"/>
      <c r="B42" s="19"/>
      <c r="C42" s="20" t="s">
        <v>25</v>
      </c>
      <c r="D42" s="21">
        <f>SUM(E42:AB42)</f>
        <v>10</v>
      </c>
      <c r="E42" s="21">
        <v>2</v>
      </c>
      <c r="F42" s="21">
        <v>7</v>
      </c>
      <c r="G42" s="21">
        <v>1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26</v>
      </c>
      <c r="D43" s="21">
        <f>SUM(E43:AB43)</f>
        <v>8</v>
      </c>
      <c r="E43" s="21">
        <v>1</v>
      </c>
      <c r="F43" s="21">
        <v>7</v>
      </c>
      <c r="G43" s="21">
        <v>0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>
      <c r="A44" s="19"/>
      <c r="B44" s="19"/>
      <c r="C44" s="20" t="s">
        <v>27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/>
    </row>
    <row r="45" spans="1:29" s="2" customFormat="1">
      <c r="A45" s="19"/>
      <c r="B45" s="19"/>
      <c r="C45" s="25" t="s">
        <v>2</v>
      </c>
      <c r="D45" s="26">
        <f xml:space="preserve"> IF(D39=0,100,D40/D39*100)</f>
        <v>92.996108949416339</v>
      </c>
      <c r="E45" s="26">
        <v>97.972972972972968</v>
      </c>
      <c r="F45" s="26">
        <v>33.333333333333336</v>
      </c>
      <c r="G45" s="26">
        <v>98.86363636363636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/>
    </row>
    <row r="46" spans="1:29" s="3" customFormat="1">
      <c r="A46" s="19"/>
      <c r="B46" s="19"/>
      <c r="C46" s="29" t="s">
        <v>28</v>
      </c>
      <c r="D46" s="30">
        <f xml:space="preserve"> IF(D41=0,0,D42/D41*100)</f>
        <v>55.555555555555557</v>
      </c>
      <c r="E46" s="30">
        <v>66.666666666666671</v>
      </c>
      <c r="F46" s="30">
        <v>50</v>
      </c>
      <c r="G46" s="30">
        <v>100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/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96.887159533073927</v>
      </c>
      <c r="E47" s="34">
        <v>99.324324324324323</v>
      </c>
      <c r="F47" s="34">
        <v>66.666666666666671</v>
      </c>
      <c r="G47" s="34">
        <v>100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</row>
    <row r="48" spans="1:29" s="6" customFormat="1">
      <c r="A48" s="19"/>
      <c r="B48" s="19"/>
      <c r="C48" s="37" t="s">
        <v>29</v>
      </c>
      <c r="D48" s="38">
        <f>IF(D39=0,100,(D42+D40+D44)/D39*100)</f>
        <v>96.887159533073927</v>
      </c>
      <c r="E48" s="38">
        <v>99.324324324324323</v>
      </c>
      <c r="F48" s="38">
        <v>66.666666666666671</v>
      </c>
      <c r="G48" s="38">
        <v>100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/>
    </row>
    <row r="49" spans="1:29">
      <c r="A49" s="41" t="s">
        <v>37</v>
      </c>
      <c r="B49" s="42" t="s">
        <v>100</v>
      </c>
      <c r="C49" s="43" t="s">
        <v>101</v>
      </c>
      <c r="D49" s="42">
        <f>SUM(E49:AB49)</f>
        <v>7</v>
      </c>
      <c r="E49" s="42"/>
      <c r="F49" s="42">
        <v>7</v>
      </c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11</v>
      </c>
      <c r="C50" s="43" t="s">
        <v>48</v>
      </c>
      <c r="D50" s="42">
        <f>SUM(E50:AB50)</f>
        <v>11</v>
      </c>
      <c r="E50" s="42">
        <v>3</v>
      </c>
      <c r="F50" s="42">
        <v>7</v>
      </c>
      <c r="G50" s="42">
        <v>1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 ht="3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10"/>
    </row>
    <row r="52" spans="1:29">
      <c r="A52" s="19" t="s">
        <v>42</v>
      </c>
      <c r="B52" s="19"/>
      <c r="C52" s="20" t="s">
        <v>13</v>
      </c>
      <c r="D52" s="21">
        <f>SUM(E52:AB52)</f>
        <v>2500</v>
      </c>
      <c r="E52" s="21"/>
      <c r="F52" s="21"/>
      <c r="G52" s="21">
        <v>2500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/>
    </row>
    <row r="53" spans="1:29">
      <c r="A53" s="19"/>
      <c r="B53" s="19"/>
      <c r="C53" s="20" t="s">
        <v>14</v>
      </c>
      <c r="D53" s="21">
        <f>SUM(E53:AB53)</f>
        <v>2500</v>
      </c>
      <c r="E53" s="21"/>
      <c r="F53" s="21"/>
      <c r="G53" s="21">
        <v>2500</v>
      </c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/>
    </row>
    <row r="54" spans="1:29" ht="3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</sheetData>
  <mergeCells count="35">
    <mergeCell ref="A39:B48"/>
    <mergeCell ref="A49:A50"/>
    <mergeCell ref="A51:N51"/>
    <mergeCell ref="A52:B53"/>
    <mergeCell ref="A54:N54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7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/>
      <c r="F16" s="46"/>
      <c r="G16" s="46">
        <v>95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95</v>
      </c>
    </row>
    <row r="17" spans="1:29" s="4" customFormat="1">
      <c r="A17" s="44"/>
      <c r="B17" s="44"/>
      <c r="C17" s="45"/>
      <c r="D17" s="47" t="s">
        <v>2</v>
      </c>
      <c r="E17" s="46"/>
      <c r="F17" s="46"/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/>
      <c r="F18" s="46"/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/>
      <c r="F19" s="52"/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42</v>
      </c>
      <c r="B22" s="19"/>
      <c r="C22" s="20" t="s">
        <v>13</v>
      </c>
      <c r="D22" s="21">
        <f>SUM(E22:AB22)</f>
        <v>500</v>
      </c>
      <c r="E22" s="21"/>
      <c r="F22" s="21"/>
      <c r="G22" s="21">
        <v>500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14</v>
      </c>
      <c r="D23" s="21">
        <f>SUM(E23:AB23)</f>
        <v>500</v>
      </c>
      <c r="E23" s="21"/>
      <c r="F23" s="21"/>
      <c r="G23" s="21">
        <v>500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43</v>
      </c>
      <c r="B25" s="19"/>
      <c r="C25" s="20" t="s">
        <v>13</v>
      </c>
      <c r="D25" s="21">
        <f>SUM(E25:AB25)</f>
        <v>500</v>
      </c>
      <c r="E25" s="21"/>
      <c r="F25" s="21"/>
      <c r="G25" s="21">
        <v>500</v>
      </c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14</v>
      </c>
      <c r="D26" s="21">
        <f>SUM(E26:AB26)</f>
        <v>500</v>
      </c>
      <c r="E26" s="21"/>
      <c r="F26" s="21"/>
      <c r="G26" s="21">
        <v>500</v>
      </c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</row>
    <row r="27" spans="1:29" ht="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6"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5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98.68</v>
      </c>
      <c r="F17" s="46">
        <v>97.83</v>
      </c>
      <c r="G17" s="46">
        <v>97.83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98.08</v>
      </c>
    </row>
    <row r="18" spans="1:29" s="4" customFormat="1">
      <c r="A18" s="44"/>
      <c r="B18" s="44"/>
      <c r="C18" s="45"/>
      <c r="D18" s="47" t="s">
        <v>3</v>
      </c>
      <c r="E18" s="46">
        <v>98.68</v>
      </c>
      <c r="F18" s="46">
        <v>97.83</v>
      </c>
      <c r="G18" s="46">
        <v>97.83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98.08</v>
      </c>
    </row>
    <row r="19" spans="1:29" s="4" customFormat="1" ht="17.25" thickBot="1">
      <c r="A19" s="44"/>
      <c r="B19" s="44"/>
      <c r="C19" s="45"/>
      <c r="D19" s="51" t="s">
        <v>4</v>
      </c>
      <c r="E19" s="52">
        <v>98.681318681318686</v>
      </c>
      <c r="F19" s="52">
        <v>97.829716193656097</v>
      </c>
      <c r="G19" s="52">
        <v>97.826086956521735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98.076923076923066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43098</v>
      </c>
      <c r="F33" s="13"/>
      <c r="G33" s="13">
        <v>43099</v>
      </c>
      <c r="H33" s="13"/>
      <c r="I33" s="13">
        <v>43100</v>
      </c>
      <c r="J33" s="13"/>
      <c r="K33" s="13">
        <v>42736</v>
      </c>
      <c r="L33" s="13"/>
      <c r="M33" s="13">
        <v>42737</v>
      </c>
      <c r="N33" s="13"/>
      <c r="O33" s="13">
        <v>42738</v>
      </c>
      <c r="P33" s="13"/>
      <c r="Q33" s="13">
        <v>42739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53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0.83</v>
      </c>
      <c r="P34" s="14"/>
      <c r="Q34" s="14">
        <v>2.86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54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>
        <v>0.05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12</v>
      </c>
      <c r="B39" s="19"/>
      <c r="C39" s="20" t="s">
        <v>13</v>
      </c>
      <c r="D39" s="21">
        <f>SUM(E39:AB39)</f>
        <v>299</v>
      </c>
      <c r="E39" s="21">
        <v>184</v>
      </c>
      <c r="F39" s="21">
        <v>115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14</v>
      </c>
      <c r="D40" s="21">
        <f>SUM(E40:AB40)</f>
        <v>299</v>
      </c>
      <c r="E40" s="21">
        <v>184</v>
      </c>
      <c r="F40" s="21">
        <v>115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1651</v>
      </c>
      <c r="E42" s="21">
        <v>524</v>
      </c>
      <c r="F42" s="21">
        <v>621</v>
      </c>
      <c r="G42" s="21">
        <v>506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14</v>
      </c>
      <c r="D43" s="21">
        <f>SUM(E43:AB43)</f>
        <v>1651</v>
      </c>
      <c r="E43" s="21">
        <v>524</v>
      </c>
      <c r="F43" s="21">
        <v>621</v>
      </c>
      <c r="G43" s="21">
        <v>506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1560</v>
      </c>
      <c r="E45" s="21">
        <v>455</v>
      </c>
      <c r="F45" s="21">
        <v>599</v>
      </c>
      <c r="G45" s="21">
        <v>506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14</v>
      </c>
      <c r="D46" s="21">
        <f>SUM(E46:AB46)</f>
        <v>1530</v>
      </c>
      <c r="E46" s="21">
        <v>449</v>
      </c>
      <c r="F46" s="21">
        <v>586</v>
      </c>
      <c r="G46" s="21">
        <v>495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>
      <c r="A47" s="19"/>
      <c r="B47" s="19"/>
      <c r="C47" s="20" t="s">
        <v>24</v>
      </c>
      <c r="D47" s="21">
        <f>SUM(E47:AB47)</f>
        <v>30</v>
      </c>
      <c r="E47" s="21">
        <v>6</v>
      </c>
      <c r="F47" s="21">
        <v>13</v>
      </c>
      <c r="G47" s="21">
        <v>11</v>
      </c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/>
    </row>
    <row r="48" spans="1:29">
      <c r="A48" s="19"/>
      <c r="B48" s="19"/>
      <c r="C48" s="20" t="s">
        <v>25</v>
      </c>
      <c r="D48" s="21">
        <f>SUM(E48:AB48)</f>
        <v>0</v>
      </c>
      <c r="E48" s="21">
        <v>0</v>
      </c>
      <c r="F48" s="21">
        <v>0</v>
      </c>
      <c r="G48" s="21">
        <v>0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26</v>
      </c>
      <c r="D49" s="21">
        <f>SUM(E49:AB49)</f>
        <v>30</v>
      </c>
      <c r="E49" s="21">
        <v>6</v>
      </c>
      <c r="F49" s="21">
        <v>13</v>
      </c>
      <c r="G49" s="21">
        <v>11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>
      <c r="A50" s="19"/>
      <c r="B50" s="19"/>
      <c r="C50" s="20" t="s">
        <v>27</v>
      </c>
      <c r="D50" s="21">
        <f>SUM(E50:AB50)</f>
        <v>0</v>
      </c>
      <c r="E50" s="21">
        <v>0</v>
      </c>
      <c r="F50" s="21">
        <v>0</v>
      </c>
      <c r="G50" s="21">
        <v>0</v>
      </c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/>
    </row>
    <row r="51" spans="1:29" s="2" customFormat="1">
      <c r="A51" s="19"/>
      <c r="B51" s="19"/>
      <c r="C51" s="25" t="s">
        <v>2</v>
      </c>
      <c r="D51" s="26">
        <f xml:space="preserve"> IF(D45=0,100,D46/D45*100)</f>
        <v>98.076923076923066</v>
      </c>
      <c r="E51" s="26">
        <v>98.681318681318686</v>
      </c>
      <c r="F51" s="26">
        <v>97.829716193656097</v>
      </c>
      <c r="G51" s="26">
        <v>97.826086956521735</v>
      </c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/>
    </row>
    <row r="52" spans="1:29" s="3" customFormat="1">
      <c r="A52" s="19"/>
      <c r="B52" s="19"/>
      <c r="C52" s="29" t="s">
        <v>28</v>
      </c>
      <c r="D52" s="30">
        <f xml:space="preserve"> IF(D47=0,0,D48/D47*100)</f>
        <v>0</v>
      </c>
      <c r="E52" s="30">
        <v>0</v>
      </c>
      <c r="F52" s="30">
        <v>0</v>
      </c>
      <c r="G52" s="30">
        <v>0</v>
      </c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2"/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98.076923076923066</v>
      </c>
      <c r="E53" s="34">
        <v>98.681318681318686</v>
      </c>
      <c r="F53" s="34">
        <v>97.829716193656097</v>
      </c>
      <c r="G53" s="34">
        <v>97.826086956521735</v>
      </c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</row>
    <row r="54" spans="1:29" s="6" customFormat="1">
      <c r="A54" s="19"/>
      <c r="B54" s="19"/>
      <c r="C54" s="37" t="s">
        <v>29</v>
      </c>
      <c r="D54" s="38">
        <f>IF(D45=0,100,(D48+D46+D50)/D45*100)</f>
        <v>98.076923076923066</v>
      </c>
      <c r="E54" s="38">
        <v>98.681318681318686</v>
      </c>
      <c r="F54" s="38">
        <v>97.829716193656097</v>
      </c>
      <c r="G54" s="38">
        <v>97.826086956521735</v>
      </c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40"/>
    </row>
    <row r="55" spans="1:29">
      <c r="A55" s="42" t="s">
        <v>37</v>
      </c>
      <c r="B55" s="42" t="s">
        <v>53</v>
      </c>
      <c r="C55" s="43" t="s">
        <v>55</v>
      </c>
      <c r="D55" s="42">
        <f>SUM(E55:AB55)</f>
        <v>30</v>
      </c>
      <c r="E55" s="42">
        <v>6</v>
      </c>
      <c r="F55" s="42">
        <v>13</v>
      </c>
      <c r="G55" s="42">
        <v>11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43</v>
      </c>
      <c r="B57" s="19"/>
      <c r="C57" s="20" t="s">
        <v>13</v>
      </c>
      <c r="D57" s="21">
        <f>SUM(E57:AB57)</f>
        <v>898</v>
      </c>
      <c r="E57" s="21"/>
      <c r="F57" s="21">
        <v>250</v>
      </c>
      <c r="G57" s="21">
        <v>648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14</v>
      </c>
      <c r="D58" s="21">
        <f>SUM(E58:AB58)</f>
        <v>898</v>
      </c>
      <c r="E58" s="21"/>
      <c r="F58" s="21">
        <v>250</v>
      </c>
      <c r="G58" s="21">
        <v>648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 ht="3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</sheetData>
  <mergeCells count="38">
    <mergeCell ref="A57:B58"/>
    <mergeCell ref="A59:N59"/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135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56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96.78</v>
      </c>
      <c r="F17" s="46">
        <v>90.57</v>
      </c>
      <c r="G17" s="46">
        <v>90.4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90.91</v>
      </c>
    </row>
    <row r="18" spans="1:29" s="4" customFormat="1">
      <c r="A18" s="44"/>
      <c r="B18" s="44"/>
      <c r="C18" s="45"/>
      <c r="D18" s="47" t="s">
        <v>3</v>
      </c>
      <c r="E18" s="46">
        <v>97.2</v>
      </c>
      <c r="F18" s="46">
        <v>90.93</v>
      </c>
      <c r="G18" s="46">
        <v>90.78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91.29</v>
      </c>
    </row>
    <row r="19" spans="1:29" s="4" customFormat="1" ht="17.25" thickBot="1">
      <c r="A19" s="44"/>
      <c r="B19" s="44"/>
      <c r="C19" s="45"/>
      <c r="D19" s="51" t="s">
        <v>4</v>
      </c>
      <c r="E19" s="52">
        <v>97.197616437950032</v>
      </c>
      <c r="F19" s="52">
        <v>90.925354713765685</v>
      </c>
      <c r="G19" s="52">
        <v>90.776663882681248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91.290424765153546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43098</v>
      </c>
      <c r="F33" s="13"/>
      <c r="G33" s="13">
        <v>43099</v>
      </c>
      <c r="H33" s="13"/>
      <c r="I33" s="13">
        <v>43100</v>
      </c>
      <c r="J33" s="13"/>
      <c r="K33" s="13">
        <v>42736</v>
      </c>
      <c r="L33" s="13"/>
      <c r="M33" s="13">
        <v>42737</v>
      </c>
      <c r="N33" s="13"/>
      <c r="O33" s="13">
        <v>42738</v>
      </c>
      <c r="P33" s="13"/>
      <c r="Q33" s="13">
        <v>42739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57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5.62</v>
      </c>
      <c r="P34" s="14"/>
      <c r="Q34" s="14">
        <v>6.78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58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0.11</v>
      </c>
      <c r="P35" s="14"/>
      <c r="Q35" s="14">
        <v>0.53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</v>
      </c>
      <c r="E36" s="14"/>
      <c r="F36" s="14"/>
      <c r="G36" s="14"/>
      <c r="H36" s="14"/>
      <c r="I36" s="14"/>
      <c r="J36" s="14"/>
      <c r="K36" s="14"/>
      <c r="L36" s="14"/>
      <c r="M36" s="14">
        <v>4.29</v>
      </c>
      <c r="N36" s="14"/>
      <c r="O36" s="14">
        <v>1.69</v>
      </c>
      <c r="P36" s="14"/>
      <c r="Q36" s="14">
        <v>0.61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12</v>
      </c>
      <c r="B39" s="19"/>
      <c r="C39" s="20" t="s">
        <v>13</v>
      </c>
      <c r="D39" s="21">
        <f>SUM(E39:AB39)</f>
        <v>2600</v>
      </c>
      <c r="E39" s="21">
        <v>1560</v>
      </c>
      <c r="F39" s="21">
        <v>1040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14</v>
      </c>
      <c r="D40" s="21">
        <f>SUM(E40:AB40)</f>
        <v>2600</v>
      </c>
      <c r="E40" s="21">
        <v>1560</v>
      </c>
      <c r="F40" s="21">
        <v>1040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1898</v>
      </c>
      <c r="E42" s="21">
        <v>650</v>
      </c>
      <c r="F42" s="21">
        <v>650</v>
      </c>
      <c r="G42" s="21">
        <v>598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14</v>
      </c>
      <c r="D43" s="21">
        <f>SUM(E43:AB43)</f>
        <v>1898</v>
      </c>
      <c r="E43" s="21">
        <v>650</v>
      </c>
      <c r="F43" s="21">
        <v>650</v>
      </c>
      <c r="G43" s="21">
        <v>598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1768</v>
      </c>
      <c r="E45" s="21">
        <v>546</v>
      </c>
      <c r="F45" s="21">
        <v>676</v>
      </c>
      <c r="G45" s="21">
        <v>546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14</v>
      </c>
      <c r="D46" s="21">
        <f>SUM(E46:AB46)</f>
        <v>1759</v>
      </c>
      <c r="E46" s="21">
        <v>545</v>
      </c>
      <c r="F46" s="21">
        <v>673</v>
      </c>
      <c r="G46" s="21">
        <v>541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>
      <c r="A47" s="19"/>
      <c r="B47" s="19"/>
      <c r="C47" s="20" t="s">
        <v>24</v>
      </c>
      <c r="D47" s="21">
        <f>SUM(E47:AB47)</f>
        <v>9</v>
      </c>
      <c r="E47" s="21">
        <v>1</v>
      </c>
      <c r="F47" s="21">
        <v>3</v>
      </c>
      <c r="G47" s="21">
        <v>5</v>
      </c>
      <c r="H47" s="21"/>
      <c r="I47" s="21"/>
      <c r="J47" s="21"/>
      <c r="K47" s="21"/>
      <c r="L47" s="21"/>
      <c r="M47" s="21"/>
      <c r="N47" s="21"/>
      <c r="O47" s="21"/>
      <c r="P47" s="21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10"/>
    </row>
    <row r="48" spans="1:29">
      <c r="A48" s="19"/>
      <c r="B48" s="19"/>
      <c r="C48" s="20" t="s">
        <v>25</v>
      </c>
      <c r="D48" s="21">
        <f>SUM(E48:AB48)</f>
        <v>0</v>
      </c>
      <c r="E48" s="21">
        <v>0</v>
      </c>
      <c r="F48" s="21">
        <v>0</v>
      </c>
      <c r="G48" s="21">
        <v>0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26</v>
      </c>
      <c r="D49" s="21">
        <f>SUM(E49:AB49)</f>
        <v>9</v>
      </c>
      <c r="E49" s="21">
        <v>1</v>
      </c>
      <c r="F49" s="21">
        <v>3</v>
      </c>
      <c r="G49" s="21">
        <v>5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>
      <c r="A50" s="19"/>
      <c r="B50" s="19"/>
      <c r="C50" s="20" t="s">
        <v>27</v>
      </c>
      <c r="D50" s="21">
        <f>SUM(E50:AB50)</f>
        <v>0</v>
      </c>
      <c r="E50" s="21">
        <v>0</v>
      </c>
      <c r="F50" s="21">
        <v>0</v>
      </c>
      <c r="G50" s="21">
        <v>0</v>
      </c>
      <c r="H50" s="21"/>
      <c r="I50" s="21"/>
      <c r="J50" s="21"/>
      <c r="K50" s="21"/>
      <c r="L50" s="21"/>
      <c r="M50" s="21"/>
      <c r="N50" s="21"/>
      <c r="O50" s="21"/>
      <c r="P50" s="21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10"/>
    </row>
    <row r="51" spans="1:29" s="2" customFormat="1">
      <c r="A51" s="19"/>
      <c r="B51" s="19"/>
      <c r="C51" s="25" t="s">
        <v>2</v>
      </c>
      <c r="D51" s="26">
        <f xml:space="preserve"> IF(D45=0,100,D46/D45*100)</f>
        <v>99.490950226244351</v>
      </c>
      <c r="E51" s="26">
        <v>99.81684981684981</v>
      </c>
      <c r="F51" s="26">
        <v>99.556213017751475</v>
      </c>
      <c r="G51" s="26">
        <v>99.08424908424908</v>
      </c>
      <c r="H51" s="26"/>
      <c r="I51" s="26"/>
      <c r="J51" s="26"/>
      <c r="K51" s="26"/>
      <c r="L51" s="26"/>
      <c r="M51" s="26"/>
      <c r="N51" s="26"/>
      <c r="O51" s="26"/>
      <c r="P51" s="26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8"/>
    </row>
    <row r="52" spans="1:29" s="3" customFormat="1">
      <c r="A52" s="19"/>
      <c r="B52" s="19"/>
      <c r="C52" s="29" t="s">
        <v>28</v>
      </c>
      <c r="D52" s="30">
        <f xml:space="preserve"> IF(D47=0,0,D48/D47*100)</f>
        <v>0</v>
      </c>
      <c r="E52" s="30">
        <v>0</v>
      </c>
      <c r="F52" s="30">
        <v>0</v>
      </c>
      <c r="G52" s="30">
        <v>0</v>
      </c>
      <c r="H52" s="30"/>
      <c r="I52" s="30"/>
      <c r="J52" s="30"/>
      <c r="K52" s="30"/>
      <c r="L52" s="30"/>
      <c r="M52" s="30"/>
      <c r="N52" s="30"/>
      <c r="O52" s="30"/>
      <c r="P52" s="30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2"/>
    </row>
    <row r="53" spans="1:29" s="5" customFormat="1">
      <c r="A53" s="19"/>
      <c r="B53" s="19"/>
      <c r="C53" s="33" t="s">
        <v>3</v>
      </c>
      <c r="D53" s="34">
        <f xml:space="preserve"> IF(D45=0,100,(D48+D46)/D45*100)</f>
        <v>99.490950226244351</v>
      </c>
      <c r="E53" s="34">
        <v>99.81684981684981</v>
      </c>
      <c r="F53" s="34">
        <v>99.556213017751475</v>
      </c>
      <c r="G53" s="34">
        <v>99.08424908424908</v>
      </c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6"/>
    </row>
    <row r="54" spans="1:29" s="6" customFormat="1">
      <c r="A54" s="19"/>
      <c r="B54" s="19"/>
      <c r="C54" s="37" t="s">
        <v>29</v>
      </c>
      <c r="D54" s="38">
        <f>IF(D45=0,100,(D48+D46+D50)/D45*100)</f>
        <v>99.490950226244351</v>
      </c>
      <c r="E54" s="38">
        <v>99.81684981684981</v>
      </c>
      <c r="F54" s="38">
        <v>99.556213017751475</v>
      </c>
      <c r="G54" s="38">
        <v>99.08424908424908</v>
      </c>
      <c r="H54" s="38"/>
      <c r="I54" s="38"/>
      <c r="J54" s="38"/>
      <c r="K54" s="38"/>
      <c r="L54" s="38"/>
      <c r="M54" s="38"/>
      <c r="N54" s="38"/>
      <c r="O54" s="38"/>
      <c r="P54" s="38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40"/>
    </row>
    <row r="55" spans="1:29">
      <c r="A55" s="42" t="s">
        <v>37</v>
      </c>
      <c r="B55" s="42" t="s">
        <v>53</v>
      </c>
      <c r="C55" s="43" t="s">
        <v>55</v>
      </c>
      <c r="D55" s="42">
        <f>SUM(E55:AB55)</f>
        <v>9</v>
      </c>
      <c r="E55" s="42">
        <v>1</v>
      </c>
      <c r="F55" s="42">
        <v>3</v>
      </c>
      <c r="G55" s="42">
        <v>5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17</v>
      </c>
      <c r="B57" s="19"/>
      <c r="C57" s="20" t="s">
        <v>13</v>
      </c>
      <c r="D57" s="21">
        <f>SUM(E57:AB57)</f>
        <v>3016</v>
      </c>
      <c r="E57" s="21">
        <v>2028</v>
      </c>
      <c r="F57" s="21">
        <v>312</v>
      </c>
      <c r="G57" s="21">
        <v>676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14</v>
      </c>
      <c r="D58" s="21">
        <f>SUM(E58:AB58)</f>
        <v>3011</v>
      </c>
      <c r="E58" s="21">
        <v>2023</v>
      </c>
      <c r="F58" s="21">
        <v>312</v>
      </c>
      <c r="G58" s="21">
        <v>676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>
      <c r="A59" s="19"/>
      <c r="B59" s="19"/>
      <c r="C59" s="20" t="s">
        <v>24</v>
      </c>
      <c r="D59" s="21">
        <f>SUM(E59:AB59)</f>
        <v>5</v>
      </c>
      <c r="E59" s="21">
        <v>5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/>
    </row>
    <row r="60" spans="1:29">
      <c r="A60" s="19"/>
      <c r="B60" s="19"/>
      <c r="C60" s="20" t="s">
        <v>25</v>
      </c>
      <c r="D60" s="21">
        <f>SUM(E60:AB60)</f>
        <v>0</v>
      </c>
      <c r="E60" s="21">
        <v>0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/>
    </row>
    <row r="61" spans="1:29">
      <c r="A61" s="19"/>
      <c r="B61" s="19"/>
      <c r="C61" s="20" t="s">
        <v>26</v>
      </c>
      <c r="D61" s="21">
        <f>SUM(E61:AB61)</f>
        <v>5</v>
      </c>
      <c r="E61" s="21">
        <v>5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/>
    </row>
    <row r="62" spans="1:29">
      <c r="A62" s="19"/>
      <c r="B62" s="19"/>
      <c r="C62" s="20" t="s">
        <v>27</v>
      </c>
      <c r="D62" s="21">
        <f>SUM(E62:AB62)</f>
        <v>0</v>
      </c>
      <c r="E62" s="21">
        <v>0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10"/>
    </row>
    <row r="63" spans="1:29" s="2" customFormat="1">
      <c r="A63" s="19"/>
      <c r="B63" s="19"/>
      <c r="C63" s="25" t="s">
        <v>2</v>
      </c>
      <c r="D63" s="26">
        <f xml:space="preserve"> IF(D57=0,100,D58/D57*100)</f>
        <v>99.83421750663129</v>
      </c>
      <c r="E63" s="26">
        <v>99.753451676528599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8"/>
    </row>
    <row r="64" spans="1:29" s="3" customFormat="1">
      <c r="A64" s="19"/>
      <c r="B64" s="19"/>
      <c r="C64" s="29" t="s">
        <v>28</v>
      </c>
      <c r="D64" s="30">
        <f xml:space="preserve"> IF(D59=0,0,D60/D59*100)</f>
        <v>0</v>
      </c>
      <c r="E64" s="30">
        <v>0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2"/>
    </row>
    <row r="65" spans="1:29" s="5" customFormat="1">
      <c r="A65" s="19"/>
      <c r="B65" s="19"/>
      <c r="C65" s="33" t="s">
        <v>3</v>
      </c>
      <c r="D65" s="34">
        <f xml:space="preserve"> IF(D57=0,100,(D60+D58)/D57*100)</f>
        <v>99.83421750663129</v>
      </c>
      <c r="E65" s="34">
        <v>99.753451676528599</v>
      </c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6"/>
    </row>
    <row r="66" spans="1:29" s="6" customFormat="1">
      <c r="A66" s="19"/>
      <c r="B66" s="19"/>
      <c r="C66" s="37" t="s">
        <v>29</v>
      </c>
      <c r="D66" s="38">
        <f>IF(D57=0,100,(D60+D58+D62)/D57*100)</f>
        <v>99.83421750663129</v>
      </c>
      <c r="E66" s="38">
        <v>99.753451676528599</v>
      </c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40"/>
    </row>
    <row r="67" spans="1:29">
      <c r="A67" s="41" t="s">
        <v>37</v>
      </c>
      <c r="B67" s="42" t="s">
        <v>59</v>
      </c>
      <c r="C67" s="43" t="s">
        <v>62</v>
      </c>
      <c r="D67" s="42">
        <f>SUM(E67:AB67)</f>
        <v>3</v>
      </c>
      <c r="E67" s="42">
        <v>3</v>
      </c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>
      <c r="A68" s="41"/>
      <c r="B68" s="42" t="s">
        <v>58</v>
      </c>
      <c r="C68" s="43" t="s">
        <v>63</v>
      </c>
      <c r="D68" s="42">
        <f>SUM(E68:AB68)</f>
        <v>2</v>
      </c>
      <c r="E68" s="42">
        <v>2</v>
      </c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10"/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60</v>
      </c>
      <c r="B70" s="19"/>
      <c r="C70" s="20" t="s">
        <v>13</v>
      </c>
      <c r="D70" s="21">
        <f>SUM(E70:AB70)</f>
        <v>2262</v>
      </c>
      <c r="E70" s="21">
        <v>101</v>
      </c>
      <c r="F70" s="21">
        <v>1641</v>
      </c>
      <c r="G70" s="21">
        <v>520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/>
    </row>
    <row r="71" spans="1:29">
      <c r="A71" s="19"/>
      <c r="B71" s="19"/>
      <c r="C71" s="20" t="s">
        <v>14</v>
      </c>
      <c r="D71" s="21">
        <f>SUM(E71:AB71)</f>
        <v>2262</v>
      </c>
      <c r="E71" s="21">
        <v>101</v>
      </c>
      <c r="F71" s="21">
        <v>1641</v>
      </c>
      <c r="G71" s="21">
        <v>520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19</v>
      </c>
      <c r="B73" s="19"/>
      <c r="C73" s="20" t="s">
        <v>13</v>
      </c>
      <c r="D73" s="21">
        <f>SUM(E73:AB73)</f>
        <v>0</v>
      </c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/>
    </row>
    <row r="74" spans="1:29">
      <c r="A74" s="19"/>
      <c r="B74" s="19"/>
      <c r="C74" s="20" t="s">
        <v>14</v>
      </c>
      <c r="D74" s="21">
        <f>SUM(E74:AB74)</f>
        <v>0</v>
      </c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/>
    </row>
    <row r="75" spans="1:29" ht="3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10"/>
    </row>
    <row r="76" spans="1:29">
      <c r="A76" s="19" t="s">
        <v>20</v>
      </c>
      <c r="B76" s="19"/>
      <c r="C76" s="20" t="s">
        <v>13</v>
      </c>
      <c r="D76" s="21">
        <f>SUM(E76:AB76)</f>
        <v>0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/>
    </row>
    <row r="77" spans="1:29">
      <c r="A77" s="19"/>
      <c r="B77" s="19"/>
      <c r="C77" s="20" t="s">
        <v>14</v>
      </c>
      <c r="D77" s="21">
        <f>SUM(E77:AB77)</f>
        <v>0</v>
      </c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/>
    </row>
    <row r="78" spans="1:29" ht="3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10"/>
    </row>
    <row r="79" spans="1:29">
      <c r="A79" s="19" t="s">
        <v>21</v>
      </c>
      <c r="B79" s="19"/>
      <c r="C79" s="20" t="s">
        <v>13</v>
      </c>
      <c r="D79" s="21">
        <f>SUM(E79:AB79)</f>
        <v>1924</v>
      </c>
      <c r="E79" s="21">
        <v>806</v>
      </c>
      <c r="F79" s="21">
        <v>546</v>
      </c>
      <c r="G79" s="21">
        <v>572</v>
      </c>
      <c r="H79" s="21"/>
      <c r="I79" s="21"/>
      <c r="J79" s="21"/>
      <c r="K79" s="21"/>
      <c r="L79" s="21"/>
      <c r="M79" s="21"/>
      <c r="N79" s="21"/>
      <c r="O79" s="21"/>
      <c r="P79" s="21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10"/>
    </row>
    <row r="80" spans="1:29">
      <c r="A80" s="19"/>
      <c r="B80" s="19"/>
      <c r="C80" s="20" t="s">
        <v>14</v>
      </c>
      <c r="D80" s="21">
        <f>SUM(E80:AB80)</f>
        <v>1924</v>
      </c>
      <c r="E80" s="21">
        <v>806</v>
      </c>
      <c r="F80" s="21">
        <v>546</v>
      </c>
      <c r="G80" s="21">
        <v>572</v>
      </c>
      <c r="H80" s="21"/>
      <c r="I80" s="21"/>
      <c r="J80" s="21"/>
      <c r="K80" s="21"/>
      <c r="L80" s="21"/>
      <c r="M80" s="21"/>
      <c r="N80" s="21"/>
      <c r="O80" s="21"/>
      <c r="P80" s="21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10"/>
    </row>
    <row r="81" spans="1:29" ht="3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10"/>
    </row>
    <row r="82" spans="1:29">
      <c r="A82" s="19" t="s">
        <v>22</v>
      </c>
      <c r="B82" s="19"/>
      <c r="C82" s="20" t="s">
        <v>13</v>
      </c>
      <c r="D82" s="21">
        <f>SUM(E82:AB82)</f>
        <v>1924</v>
      </c>
      <c r="E82" s="21">
        <v>806</v>
      </c>
      <c r="F82" s="21">
        <v>546</v>
      </c>
      <c r="G82" s="21">
        <v>572</v>
      </c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/>
    </row>
    <row r="83" spans="1:29">
      <c r="A83" s="19"/>
      <c r="B83" s="19"/>
      <c r="C83" s="20" t="s">
        <v>14</v>
      </c>
      <c r="D83" s="21">
        <f>SUM(E83:AB83)</f>
        <v>1924</v>
      </c>
      <c r="E83" s="21">
        <v>806</v>
      </c>
      <c r="F83" s="21">
        <v>546</v>
      </c>
      <c r="G83" s="21">
        <v>572</v>
      </c>
      <c r="H83" s="21"/>
      <c r="I83" s="21"/>
      <c r="J83" s="21"/>
      <c r="K83" s="21"/>
      <c r="L83" s="21"/>
      <c r="M83" s="21"/>
      <c r="N83" s="21"/>
      <c r="O83" s="21"/>
      <c r="P83" s="21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0"/>
    </row>
    <row r="84" spans="1:29" ht="3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10"/>
    </row>
    <row r="85" spans="1:29">
      <c r="A85" s="19" t="s">
        <v>23</v>
      </c>
      <c r="B85" s="19"/>
      <c r="C85" s="20" t="s">
        <v>13</v>
      </c>
      <c r="D85" s="21">
        <f>SUM(E85:AB85)</f>
        <v>2203</v>
      </c>
      <c r="E85" s="21">
        <v>696</v>
      </c>
      <c r="F85" s="21">
        <v>783</v>
      </c>
      <c r="G85" s="21">
        <v>724</v>
      </c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/>
    </row>
    <row r="86" spans="1:29">
      <c r="A86" s="19"/>
      <c r="B86" s="19"/>
      <c r="C86" s="20" t="s">
        <v>14</v>
      </c>
      <c r="D86" s="21">
        <f>SUM(E86:AB86)</f>
        <v>2175</v>
      </c>
      <c r="E86" s="21">
        <v>690</v>
      </c>
      <c r="F86" s="21">
        <v>770</v>
      </c>
      <c r="G86" s="21">
        <v>715</v>
      </c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/>
    </row>
    <row r="87" spans="1:29">
      <c r="A87" s="19"/>
      <c r="B87" s="19"/>
      <c r="C87" s="20" t="s">
        <v>24</v>
      </c>
      <c r="D87" s="21">
        <f>SUM(E87:AB87)</f>
        <v>28</v>
      </c>
      <c r="E87" s="21">
        <v>6</v>
      </c>
      <c r="F87" s="21">
        <v>13</v>
      </c>
      <c r="G87" s="21">
        <v>9</v>
      </c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/>
    </row>
    <row r="88" spans="1:29">
      <c r="A88" s="19"/>
      <c r="B88" s="19"/>
      <c r="C88" s="20" t="s">
        <v>25</v>
      </c>
      <c r="D88" s="21">
        <f>SUM(E88:AB88)</f>
        <v>9</v>
      </c>
      <c r="E88" s="21">
        <v>3</v>
      </c>
      <c r="F88" s="21">
        <v>3</v>
      </c>
      <c r="G88" s="21">
        <v>3</v>
      </c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/>
    </row>
    <row r="89" spans="1:29">
      <c r="A89" s="19"/>
      <c r="B89" s="19"/>
      <c r="C89" s="20" t="s">
        <v>26</v>
      </c>
      <c r="D89" s="21">
        <f>SUM(E89:AB89)</f>
        <v>19</v>
      </c>
      <c r="E89" s="21">
        <v>3</v>
      </c>
      <c r="F89" s="21">
        <v>10</v>
      </c>
      <c r="G89" s="21">
        <v>6</v>
      </c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/>
    </row>
    <row r="90" spans="1:29">
      <c r="A90" s="19"/>
      <c r="B90" s="19"/>
      <c r="C90" s="20" t="s">
        <v>27</v>
      </c>
      <c r="D90" s="21">
        <f>SUM(E90:AB90)</f>
        <v>0</v>
      </c>
      <c r="E90" s="21">
        <v>0</v>
      </c>
      <c r="F90" s="21">
        <v>0</v>
      </c>
      <c r="G90" s="21">
        <v>0</v>
      </c>
      <c r="H90" s="21"/>
      <c r="I90" s="21"/>
      <c r="J90" s="21"/>
      <c r="K90" s="21"/>
      <c r="L90" s="21"/>
      <c r="M90" s="21"/>
      <c r="N90" s="21"/>
      <c r="O90" s="21"/>
      <c r="P90" s="21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10"/>
    </row>
    <row r="91" spans="1:29" s="2" customFormat="1">
      <c r="A91" s="19"/>
      <c r="B91" s="19"/>
      <c r="C91" s="25" t="s">
        <v>2</v>
      </c>
      <c r="D91" s="26">
        <f xml:space="preserve"> IF(D85=0,100,D86/D85*100)</f>
        <v>98.729005901044033</v>
      </c>
      <c r="E91" s="26">
        <v>99.137931034482762</v>
      </c>
      <c r="F91" s="26">
        <v>98.339719029374209</v>
      </c>
      <c r="G91" s="26">
        <v>98.756906077348063</v>
      </c>
      <c r="H91" s="26"/>
      <c r="I91" s="26"/>
      <c r="J91" s="26"/>
      <c r="K91" s="26"/>
      <c r="L91" s="26"/>
      <c r="M91" s="26"/>
      <c r="N91" s="26"/>
      <c r="O91" s="26"/>
      <c r="P91" s="26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8"/>
    </row>
    <row r="92" spans="1:29" s="3" customFormat="1">
      <c r="A92" s="19"/>
      <c r="B92" s="19"/>
      <c r="C92" s="29" t="s">
        <v>28</v>
      </c>
      <c r="D92" s="30">
        <f xml:space="preserve"> IF(D87=0,0,D88/D87*100)</f>
        <v>32.142857142857146</v>
      </c>
      <c r="E92" s="30">
        <v>50</v>
      </c>
      <c r="F92" s="30">
        <v>23.076923076923077</v>
      </c>
      <c r="G92" s="30">
        <v>33.333333333333336</v>
      </c>
      <c r="H92" s="30"/>
      <c r="I92" s="30"/>
      <c r="J92" s="30"/>
      <c r="K92" s="30"/>
      <c r="L92" s="30"/>
      <c r="M92" s="30"/>
      <c r="N92" s="30"/>
      <c r="O92" s="30"/>
      <c r="P92" s="30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2"/>
    </row>
    <row r="93" spans="1:29" s="5" customFormat="1">
      <c r="A93" s="19"/>
      <c r="B93" s="19"/>
      <c r="C93" s="33" t="s">
        <v>3</v>
      </c>
      <c r="D93" s="34">
        <f xml:space="preserve"> IF(D85=0,100,(D88+D86)/D85*100)</f>
        <v>99.137539718565591</v>
      </c>
      <c r="E93" s="34">
        <v>99.568965517241381</v>
      </c>
      <c r="F93" s="34">
        <v>98.722860791826307</v>
      </c>
      <c r="G93" s="34">
        <v>99.171270718232037</v>
      </c>
      <c r="H93" s="34"/>
      <c r="I93" s="34"/>
      <c r="J93" s="34"/>
      <c r="K93" s="34"/>
      <c r="L93" s="34"/>
      <c r="M93" s="34"/>
      <c r="N93" s="34"/>
      <c r="O93" s="34"/>
      <c r="P93" s="34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6"/>
    </row>
    <row r="94" spans="1:29" s="6" customFormat="1">
      <c r="A94" s="19"/>
      <c r="B94" s="19"/>
      <c r="C94" s="37" t="s">
        <v>29</v>
      </c>
      <c r="D94" s="38">
        <f>IF(D85=0,100,(D88+D86+D90)/D85*100)</f>
        <v>99.137539718565591</v>
      </c>
      <c r="E94" s="38">
        <v>99.568965517241381</v>
      </c>
      <c r="F94" s="38">
        <v>98.722860791826307</v>
      </c>
      <c r="G94" s="38">
        <v>99.171270718232037</v>
      </c>
      <c r="H94" s="38"/>
      <c r="I94" s="38"/>
      <c r="J94" s="38"/>
      <c r="K94" s="38"/>
      <c r="L94" s="38"/>
      <c r="M94" s="38"/>
      <c r="N94" s="38"/>
      <c r="O94" s="38"/>
      <c r="P94" s="38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40"/>
    </row>
    <row r="95" spans="1:29">
      <c r="A95" s="41" t="s">
        <v>37</v>
      </c>
      <c r="B95" s="42" t="s">
        <v>58</v>
      </c>
      <c r="C95" s="43" t="s">
        <v>63</v>
      </c>
      <c r="D95" s="42">
        <f>SUM(E95:AB95)</f>
        <v>10</v>
      </c>
      <c r="E95" s="42">
        <v>2</v>
      </c>
      <c r="F95" s="42">
        <v>3</v>
      </c>
      <c r="G95" s="42">
        <v>5</v>
      </c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10"/>
    </row>
    <row r="96" spans="1:29">
      <c r="A96" s="41"/>
      <c r="B96" s="42" t="s">
        <v>32</v>
      </c>
      <c r="C96" s="43" t="s">
        <v>45</v>
      </c>
      <c r="D96" s="42">
        <f>SUM(E96:AB96)</f>
        <v>2</v>
      </c>
      <c r="E96" s="42"/>
      <c r="F96" s="42">
        <v>2</v>
      </c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10"/>
    </row>
    <row r="97" spans="1:29">
      <c r="A97" s="41"/>
      <c r="B97" s="42" t="s">
        <v>10</v>
      </c>
      <c r="C97" s="43" t="s">
        <v>31</v>
      </c>
      <c r="D97" s="42">
        <f>SUM(E97:AB97)</f>
        <v>2</v>
      </c>
      <c r="E97" s="42"/>
      <c r="F97" s="42">
        <v>1</v>
      </c>
      <c r="G97" s="42">
        <v>1</v>
      </c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10"/>
    </row>
    <row r="98" spans="1:29">
      <c r="A98" s="41"/>
      <c r="B98" s="42" t="s">
        <v>31</v>
      </c>
      <c r="C98" s="43" t="s">
        <v>31</v>
      </c>
      <c r="D98" s="42">
        <f>SUM(E98:AB98)</f>
        <v>5</v>
      </c>
      <c r="E98" s="42"/>
      <c r="F98" s="42">
        <v>5</v>
      </c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10"/>
    </row>
    <row r="99" spans="1:29">
      <c r="A99" s="41"/>
      <c r="B99" s="42" t="s">
        <v>33</v>
      </c>
      <c r="C99" s="43" t="s">
        <v>34</v>
      </c>
      <c r="D99" s="42">
        <f>SUM(E99:AB99)</f>
        <v>2</v>
      </c>
      <c r="E99" s="42">
        <v>1</v>
      </c>
      <c r="F99" s="42">
        <v>1</v>
      </c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10"/>
    </row>
    <row r="100" spans="1:29">
      <c r="A100" s="41"/>
      <c r="B100" s="42" t="s">
        <v>35</v>
      </c>
      <c r="C100" s="43" t="s">
        <v>46</v>
      </c>
      <c r="D100" s="42">
        <f>SUM(E100:AB100)</f>
        <v>2</v>
      </c>
      <c r="E100" s="42">
        <v>1</v>
      </c>
      <c r="F100" s="42"/>
      <c r="G100" s="42">
        <v>1</v>
      </c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10"/>
    </row>
    <row r="101" spans="1:29">
      <c r="A101" s="41"/>
      <c r="B101" s="42" t="s">
        <v>11</v>
      </c>
      <c r="C101" s="43" t="s">
        <v>48</v>
      </c>
      <c r="D101" s="42">
        <f>SUM(E101:AB101)</f>
        <v>3</v>
      </c>
      <c r="E101" s="42">
        <v>2</v>
      </c>
      <c r="F101" s="42"/>
      <c r="G101" s="42">
        <v>1</v>
      </c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10"/>
    </row>
    <row r="102" spans="1:29">
      <c r="A102" s="41"/>
      <c r="B102" s="42" t="s">
        <v>36</v>
      </c>
      <c r="C102" s="43" t="s">
        <v>47</v>
      </c>
      <c r="D102" s="42">
        <f>SUM(E102:AB102)</f>
        <v>1</v>
      </c>
      <c r="E102" s="42"/>
      <c r="F102" s="42">
        <v>1</v>
      </c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10"/>
    </row>
    <row r="103" spans="1:29">
      <c r="A103" s="41"/>
      <c r="B103" s="42" t="s">
        <v>61</v>
      </c>
      <c r="C103" s="43" t="s">
        <v>64</v>
      </c>
      <c r="D103" s="42">
        <f>SUM(E103:AB103)</f>
        <v>1</v>
      </c>
      <c r="E103" s="42"/>
      <c r="F103" s="42"/>
      <c r="G103" s="42">
        <v>1</v>
      </c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10"/>
    </row>
    <row r="104" spans="1:29" ht="3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10"/>
    </row>
    <row r="105" spans="1:29">
      <c r="A105" s="19" t="s">
        <v>38</v>
      </c>
      <c r="B105" s="19"/>
      <c r="C105" s="20" t="s">
        <v>13</v>
      </c>
      <c r="D105" s="21">
        <f>SUM(E105:AB105)</f>
        <v>978</v>
      </c>
      <c r="E105" s="21">
        <v>181</v>
      </c>
      <c r="F105" s="21">
        <v>373</v>
      </c>
      <c r="G105" s="21">
        <v>424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10"/>
    </row>
    <row r="106" spans="1:29">
      <c r="A106" s="19"/>
      <c r="B106" s="19"/>
      <c r="C106" s="20" t="s">
        <v>14</v>
      </c>
      <c r="D106" s="21">
        <f>SUM(E106:AB106)</f>
        <v>954</v>
      </c>
      <c r="E106" s="21">
        <v>181</v>
      </c>
      <c r="F106" s="21">
        <v>350</v>
      </c>
      <c r="G106" s="21">
        <v>423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10"/>
    </row>
    <row r="107" spans="1:29">
      <c r="A107" s="19"/>
      <c r="B107" s="19"/>
      <c r="C107" s="20" t="s">
        <v>24</v>
      </c>
      <c r="D107" s="21">
        <f>SUM(E107:AB107)</f>
        <v>24</v>
      </c>
      <c r="E107" s="21"/>
      <c r="F107" s="21">
        <v>23</v>
      </c>
      <c r="G107" s="21">
        <v>1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10"/>
    </row>
    <row r="108" spans="1:29">
      <c r="A108" s="19"/>
      <c r="B108" s="19"/>
      <c r="C108" s="20" t="s">
        <v>25</v>
      </c>
      <c r="D108" s="21">
        <f>SUM(E108:AB108)</f>
        <v>0</v>
      </c>
      <c r="E108" s="21"/>
      <c r="F108" s="21">
        <v>0</v>
      </c>
      <c r="G108" s="21">
        <v>0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10"/>
    </row>
    <row r="109" spans="1:29">
      <c r="A109" s="19"/>
      <c r="B109" s="19"/>
      <c r="C109" s="20" t="s">
        <v>26</v>
      </c>
      <c r="D109" s="21">
        <f>SUM(E109:AB109)</f>
        <v>24</v>
      </c>
      <c r="E109" s="21"/>
      <c r="F109" s="21">
        <v>23</v>
      </c>
      <c r="G109" s="21">
        <v>1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10"/>
    </row>
    <row r="110" spans="1:29">
      <c r="A110" s="19"/>
      <c r="B110" s="19"/>
      <c r="C110" s="20" t="s">
        <v>27</v>
      </c>
      <c r="D110" s="21">
        <f>SUM(E110:AB110)</f>
        <v>0</v>
      </c>
      <c r="E110" s="21"/>
      <c r="F110" s="21">
        <v>0</v>
      </c>
      <c r="G110" s="21">
        <v>0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10"/>
    </row>
    <row r="111" spans="1:29" s="2" customFormat="1">
      <c r="A111" s="19"/>
      <c r="B111" s="19"/>
      <c r="C111" s="25" t="s">
        <v>2</v>
      </c>
      <c r="D111" s="26">
        <f xml:space="preserve"> IF(D105=0,100,D106/D105*100)</f>
        <v>97.546012269938657</v>
      </c>
      <c r="E111" s="26"/>
      <c r="F111" s="26">
        <v>93.833780160857913</v>
      </c>
      <c r="G111" s="26">
        <v>99.764150943396231</v>
      </c>
      <c r="H111" s="26"/>
      <c r="I111" s="26"/>
      <c r="J111" s="26"/>
      <c r="K111" s="26"/>
      <c r="L111" s="26"/>
      <c r="M111" s="26"/>
      <c r="N111" s="26"/>
      <c r="O111" s="26"/>
      <c r="P111" s="26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8"/>
    </row>
    <row r="112" spans="1:29" s="3" customFormat="1">
      <c r="A112" s="19"/>
      <c r="B112" s="19"/>
      <c r="C112" s="29" t="s">
        <v>28</v>
      </c>
      <c r="D112" s="30">
        <f xml:space="preserve"> IF(D107=0,0,D108/D107*100)</f>
        <v>0</v>
      </c>
      <c r="E112" s="30"/>
      <c r="F112" s="30">
        <v>0</v>
      </c>
      <c r="G112" s="30">
        <v>0</v>
      </c>
      <c r="H112" s="30"/>
      <c r="I112" s="30"/>
      <c r="J112" s="30"/>
      <c r="K112" s="30"/>
      <c r="L112" s="30"/>
      <c r="M112" s="30"/>
      <c r="N112" s="30"/>
      <c r="O112" s="30"/>
      <c r="P112" s="30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2"/>
    </row>
    <row r="113" spans="1:29" s="5" customFormat="1">
      <c r="A113" s="19"/>
      <c r="B113" s="19"/>
      <c r="C113" s="33" t="s">
        <v>3</v>
      </c>
      <c r="D113" s="34">
        <f xml:space="preserve"> IF(D105=0,100,(D108+D106)/D105*100)</f>
        <v>97.546012269938657</v>
      </c>
      <c r="E113" s="34"/>
      <c r="F113" s="34">
        <v>93.833780160857913</v>
      </c>
      <c r="G113" s="34">
        <v>99.764150943396231</v>
      </c>
      <c r="H113" s="34"/>
      <c r="I113" s="34"/>
      <c r="J113" s="34"/>
      <c r="K113" s="34"/>
      <c r="L113" s="34"/>
      <c r="M113" s="34"/>
      <c r="N113" s="34"/>
      <c r="O113" s="34"/>
      <c r="P113" s="34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6"/>
    </row>
    <row r="114" spans="1:29" s="6" customFormat="1">
      <c r="A114" s="19"/>
      <c r="B114" s="19"/>
      <c r="C114" s="37" t="s">
        <v>29</v>
      </c>
      <c r="D114" s="38">
        <f>IF(D105=0,100,(D108+D106+D110)/D105*100)</f>
        <v>97.546012269938657</v>
      </c>
      <c r="E114" s="38"/>
      <c r="F114" s="38">
        <v>93.833780160857913</v>
      </c>
      <c r="G114" s="38">
        <v>99.764150943396231</v>
      </c>
      <c r="H114" s="38"/>
      <c r="I114" s="38"/>
      <c r="J114" s="38"/>
      <c r="K114" s="38"/>
      <c r="L114" s="38"/>
      <c r="M114" s="38"/>
      <c r="N114" s="38"/>
      <c r="O114" s="38"/>
      <c r="P114" s="38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40"/>
    </row>
    <row r="115" spans="1:29">
      <c r="A115" s="42" t="s">
        <v>37</v>
      </c>
      <c r="B115" s="42" t="s">
        <v>57</v>
      </c>
      <c r="C115" s="43" t="s">
        <v>65</v>
      </c>
      <c r="D115" s="42">
        <f>SUM(E115:AB115)</f>
        <v>24</v>
      </c>
      <c r="E115" s="42"/>
      <c r="F115" s="42">
        <v>23</v>
      </c>
      <c r="G115" s="42">
        <v>1</v>
      </c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10"/>
    </row>
    <row r="116" spans="1:29" ht="3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10"/>
    </row>
    <row r="117" spans="1:29">
      <c r="A117" s="19" t="s">
        <v>39</v>
      </c>
      <c r="B117" s="19"/>
      <c r="C117" s="20" t="s">
        <v>13</v>
      </c>
      <c r="D117" s="21">
        <f>SUM(E117:AB117)</f>
        <v>1795</v>
      </c>
      <c r="E117" s="21">
        <v>102</v>
      </c>
      <c r="F117" s="21">
        <v>639</v>
      </c>
      <c r="G117" s="21">
        <v>1054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10"/>
    </row>
    <row r="118" spans="1:29">
      <c r="A118" s="19"/>
      <c r="B118" s="19"/>
      <c r="C118" s="20" t="s">
        <v>14</v>
      </c>
      <c r="D118" s="21">
        <f>SUM(E118:AB118)</f>
        <v>1706</v>
      </c>
      <c r="E118" s="21">
        <v>100</v>
      </c>
      <c r="F118" s="21">
        <v>630</v>
      </c>
      <c r="G118" s="21">
        <v>976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10"/>
    </row>
    <row r="119" spans="1:29">
      <c r="A119" s="19"/>
      <c r="B119" s="19"/>
      <c r="C119" s="20" t="s">
        <v>24</v>
      </c>
      <c r="D119" s="21">
        <f>SUM(E119:AB119)</f>
        <v>89</v>
      </c>
      <c r="E119" s="21">
        <v>2</v>
      </c>
      <c r="F119" s="21">
        <v>9</v>
      </c>
      <c r="G119" s="21">
        <v>78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10"/>
    </row>
    <row r="120" spans="1:29">
      <c r="A120" s="19"/>
      <c r="B120" s="19"/>
      <c r="C120" s="20" t="s">
        <v>25</v>
      </c>
      <c r="D120" s="21">
        <f>SUM(E120:AB120)</f>
        <v>0</v>
      </c>
      <c r="E120" s="21">
        <v>0</v>
      </c>
      <c r="F120" s="21">
        <v>0</v>
      </c>
      <c r="G120" s="21">
        <v>0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10"/>
    </row>
    <row r="121" spans="1:29">
      <c r="A121" s="19"/>
      <c r="B121" s="19"/>
      <c r="C121" s="20" t="s">
        <v>26</v>
      </c>
      <c r="D121" s="21">
        <f>SUM(E121:AB121)</f>
        <v>89</v>
      </c>
      <c r="E121" s="21">
        <v>2</v>
      </c>
      <c r="F121" s="21">
        <v>9</v>
      </c>
      <c r="G121" s="21">
        <v>78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10"/>
    </row>
    <row r="122" spans="1:29">
      <c r="A122" s="19"/>
      <c r="B122" s="19"/>
      <c r="C122" s="20" t="s">
        <v>27</v>
      </c>
      <c r="D122" s="21">
        <f>SUM(E122:AB122)</f>
        <v>0</v>
      </c>
      <c r="E122" s="21">
        <v>0</v>
      </c>
      <c r="F122" s="21">
        <v>0</v>
      </c>
      <c r="G122" s="21">
        <v>0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10"/>
    </row>
    <row r="123" spans="1:29" s="2" customFormat="1">
      <c r="A123" s="19"/>
      <c r="B123" s="19"/>
      <c r="C123" s="25" t="s">
        <v>2</v>
      </c>
      <c r="D123" s="26">
        <f xml:space="preserve"> IF(D117=0,100,D118/D117*100)</f>
        <v>95.041782729805007</v>
      </c>
      <c r="E123" s="26">
        <v>98.039215686274517</v>
      </c>
      <c r="F123" s="26">
        <v>98.591549295774641</v>
      </c>
      <c r="G123" s="26">
        <v>92.599620493358628</v>
      </c>
      <c r="H123" s="26"/>
      <c r="I123" s="26"/>
      <c r="J123" s="26"/>
      <c r="K123" s="26"/>
      <c r="L123" s="26"/>
      <c r="M123" s="26"/>
      <c r="N123" s="26"/>
      <c r="O123" s="26"/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8"/>
    </row>
    <row r="124" spans="1:29" s="3" customFormat="1">
      <c r="A124" s="19"/>
      <c r="B124" s="19"/>
      <c r="C124" s="29" t="s">
        <v>28</v>
      </c>
      <c r="D124" s="30">
        <f xml:space="preserve"> IF(D119=0,0,D120/D119*100)</f>
        <v>0</v>
      </c>
      <c r="E124" s="30">
        <v>0</v>
      </c>
      <c r="F124" s="30">
        <v>0</v>
      </c>
      <c r="G124" s="30">
        <v>0</v>
      </c>
      <c r="H124" s="30"/>
      <c r="I124" s="30"/>
      <c r="J124" s="30"/>
      <c r="K124" s="30"/>
      <c r="L124" s="30"/>
      <c r="M124" s="30"/>
      <c r="N124" s="30"/>
      <c r="O124" s="30"/>
      <c r="P124" s="30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2"/>
    </row>
    <row r="125" spans="1:29" s="5" customFormat="1">
      <c r="A125" s="19"/>
      <c r="B125" s="19"/>
      <c r="C125" s="33" t="s">
        <v>3</v>
      </c>
      <c r="D125" s="34">
        <f xml:space="preserve"> IF(D117=0,100,(D120+D118)/D117*100)</f>
        <v>95.041782729805007</v>
      </c>
      <c r="E125" s="34">
        <v>98.039215686274517</v>
      </c>
      <c r="F125" s="34">
        <v>98.591549295774641</v>
      </c>
      <c r="G125" s="34">
        <v>92.599620493358628</v>
      </c>
      <c r="H125" s="34"/>
      <c r="I125" s="34"/>
      <c r="J125" s="34"/>
      <c r="K125" s="34"/>
      <c r="L125" s="34"/>
      <c r="M125" s="34"/>
      <c r="N125" s="34"/>
      <c r="O125" s="34"/>
      <c r="P125" s="34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6"/>
    </row>
    <row r="126" spans="1:29" s="6" customFormat="1">
      <c r="A126" s="19"/>
      <c r="B126" s="19"/>
      <c r="C126" s="37" t="s">
        <v>29</v>
      </c>
      <c r="D126" s="38">
        <f>IF(D117=0,100,(D120+D118+D122)/D117*100)</f>
        <v>95.041782729805007</v>
      </c>
      <c r="E126" s="38">
        <v>98.039215686274517</v>
      </c>
      <c r="F126" s="38">
        <v>98.591549295774641</v>
      </c>
      <c r="G126" s="38">
        <v>92.599620493358628</v>
      </c>
      <c r="H126" s="38"/>
      <c r="I126" s="38"/>
      <c r="J126" s="38"/>
      <c r="K126" s="38"/>
      <c r="L126" s="38"/>
      <c r="M126" s="38"/>
      <c r="N126" s="38"/>
      <c r="O126" s="38"/>
      <c r="P126" s="38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40"/>
    </row>
    <row r="127" spans="1:29">
      <c r="A127" s="41" t="s">
        <v>37</v>
      </c>
      <c r="B127" s="42" t="s">
        <v>57</v>
      </c>
      <c r="C127" s="43" t="s">
        <v>65</v>
      </c>
      <c r="D127" s="42">
        <f>SUM(E127:AB127)</f>
        <v>78</v>
      </c>
      <c r="E127" s="42"/>
      <c r="F127" s="42">
        <v>2</v>
      </c>
      <c r="G127" s="42">
        <v>76</v>
      </c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10"/>
    </row>
    <row r="128" spans="1:29">
      <c r="A128" s="41"/>
      <c r="B128" s="42" t="s">
        <v>9</v>
      </c>
      <c r="C128" s="43" t="s">
        <v>49</v>
      </c>
      <c r="D128" s="42">
        <f>SUM(E128:AB128)</f>
        <v>11</v>
      </c>
      <c r="E128" s="42">
        <v>2</v>
      </c>
      <c r="F128" s="42">
        <v>7</v>
      </c>
      <c r="G128" s="42">
        <v>2</v>
      </c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10"/>
    </row>
    <row r="129" spans="1:29" ht="3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10"/>
    </row>
    <row r="130" spans="1:29">
      <c r="A130" s="19" t="s">
        <v>42</v>
      </c>
      <c r="B130" s="19"/>
      <c r="C130" s="20" t="s">
        <v>13</v>
      </c>
      <c r="D130" s="21">
        <f>SUM(E130:AB130)</f>
        <v>1250</v>
      </c>
      <c r="E130" s="21"/>
      <c r="F130" s="21">
        <v>1250</v>
      </c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10"/>
    </row>
    <row r="131" spans="1:29">
      <c r="A131" s="19"/>
      <c r="B131" s="19"/>
      <c r="C131" s="20" t="s">
        <v>14</v>
      </c>
      <c r="D131" s="21">
        <f>SUM(E131:AB131)</f>
        <v>1250</v>
      </c>
      <c r="E131" s="21"/>
      <c r="F131" s="21">
        <v>1250</v>
      </c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10"/>
    </row>
    <row r="132" spans="1:29" ht="3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10"/>
    </row>
    <row r="133" spans="1:29">
      <c r="A133" s="19" t="s">
        <v>43</v>
      </c>
      <c r="B133" s="19"/>
      <c r="C133" s="20" t="s">
        <v>13</v>
      </c>
      <c r="D133" s="21">
        <f>SUM(E133:AB133)</f>
        <v>2000</v>
      </c>
      <c r="E133" s="21"/>
      <c r="F133" s="21">
        <v>2000</v>
      </c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10"/>
    </row>
    <row r="134" spans="1:29">
      <c r="A134" s="19"/>
      <c r="B134" s="19"/>
      <c r="C134" s="20" t="s">
        <v>14</v>
      </c>
      <c r="D134" s="21">
        <f>SUM(E134:AB134)</f>
        <v>2000</v>
      </c>
      <c r="E134" s="21"/>
      <c r="F134" s="21">
        <v>2000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10"/>
    </row>
    <row r="135" spans="1:29" ht="3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</sheetData>
  <mergeCells count="61">
    <mergeCell ref="A135:N135"/>
    <mergeCell ref="A117:B126"/>
    <mergeCell ref="A127:A128"/>
    <mergeCell ref="A129:N129"/>
    <mergeCell ref="A130:B131"/>
    <mergeCell ref="A132:N132"/>
    <mergeCell ref="A133:B134"/>
    <mergeCell ref="A84:N84"/>
    <mergeCell ref="A85:B94"/>
    <mergeCell ref="A95:A103"/>
    <mergeCell ref="A104:N104"/>
    <mergeCell ref="A105:B114"/>
    <mergeCell ref="A116:N116"/>
    <mergeCell ref="A75:N75"/>
    <mergeCell ref="A76:B77"/>
    <mergeCell ref="A78:N78"/>
    <mergeCell ref="A79:B80"/>
    <mergeCell ref="A81:N81"/>
    <mergeCell ref="A82:B83"/>
    <mergeCell ref="A57:B66"/>
    <mergeCell ref="A67:A68"/>
    <mergeCell ref="A69:N69"/>
    <mergeCell ref="A70:B71"/>
    <mergeCell ref="A72:N72"/>
    <mergeCell ref="A73:B74"/>
    <mergeCell ref="A39:B40"/>
    <mergeCell ref="A41:N41"/>
    <mergeCell ref="A42:B43"/>
    <mergeCell ref="A44:N44"/>
    <mergeCell ref="A45:B54"/>
    <mergeCell ref="A56:N56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03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66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96.41</v>
      </c>
      <c r="F17" s="46">
        <v>96.9</v>
      </c>
      <c r="G17" s="46">
        <v>96.66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96.74</v>
      </c>
    </row>
    <row r="18" spans="1:29" s="4" customFormat="1">
      <c r="A18" s="44"/>
      <c r="B18" s="44"/>
      <c r="C18" s="45"/>
      <c r="D18" s="47" t="s">
        <v>3</v>
      </c>
      <c r="E18" s="46">
        <v>96.68</v>
      </c>
      <c r="F18" s="46">
        <v>97.14</v>
      </c>
      <c r="G18" s="46">
        <v>96.91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96.99</v>
      </c>
    </row>
    <row r="19" spans="1:29" s="4" customFormat="1" ht="17.25" thickBot="1">
      <c r="A19" s="44"/>
      <c r="B19" s="44"/>
      <c r="C19" s="45"/>
      <c r="D19" s="51" t="s">
        <v>4</v>
      </c>
      <c r="E19" s="52">
        <v>96.681347550610411</v>
      </c>
      <c r="F19" s="52">
        <v>97.138405984325587</v>
      </c>
      <c r="G19" s="52">
        <v>96.905739976688935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96.993190087578967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43098</v>
      </c>
      <c r="F33" s="13"/>
      <c r="G33" s="13">
        <v>43099</v>
      </c>
      <c r="H33" s="13"/>
      <c r="I33" s="13">
        <v>43100</v>
      </c>
      <c r="J33" s="13"/>
      <c r="K33" s="13">
        <v>42736</v>
      </c>
      <c r="L33" s="13"/>
      <c r="M33" s="13">
        <v>42737</v>
      </c>
      <c r="N33" s="13"/>
      <c r="O33" s="13">
        <v>42738</v>
      </c>
      <c r="P33" s="13"/>
      <c r="Q33" s="13">
        <v>42739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9</v>
      </c>
      <c r="E34" s="14"/>
      <c r="F34" s="14"/>
      <c r="G34" s="14"/>
      <c r="H34" s="14"/>
      <c r="I34" s="14"/>
      <c r="J34" s="14"/>
      <c r="K34" s="14"/>
      <c r="L34" s="14"/>
      <c r="M34" s="14">
        <v>5.97</v>
      </c>
      <c r="N34" s="14"/>
      <c r="O34" s="14">
        <v>2.0099999999999998</v>
      </c>
      <c r="P34" s="14"/>
      <c r="Q34" s="14">
        <v>2.16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0.13</v>
      </c>
      <c r="P35" s="14"/>
      <c r="Q35" s="14">
        <v>0.24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35</v>
      </c>
      <c r="E36" s="14"/>
      <c r="F36" s="14"/>
      <c r="G36" s="14"/>
      <c r="H36" s="14"/>
      <c r="I36" s="14"/>
      <c r="J36" s="14"/>
      <c r="K36" s="14"/>
      <c r="L36" s="14"/>
      <c r="M36" s="14">
        <v>0.37</v>
      </c>
      <c r="N36" s="14"/>
      <c r="O36" s="14">
        <v>0.39</v>
      </c>
      <c r="P36" s="14"/>
      <c r="Q36" s="14">
        <v>0.24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12</v>
      </c>
      <c r="B39" s="19"/>
      <c r="C39" s="20" t="s">
        <v>13</v>
      </c>
      <c r="D39" s="21">
        <f>SUM(E39:AB39)</f>
        <v>1872</v>
      </c>
      <c r="E39" s="21">
        <v>1300</v>
      </c>
      <c r="F39" s="21"/>
      <c r="G39" s="21">
        <v>572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14</v>
      </c>
      <c r="D40" s="21">
        <f>SUM(E40:AB40)</f>
        <v>1872</v>
      </c>
      <c r="E40" s="21">
        <v>1300</v>
      </c>
      <c r="F40" s="21"/>
      <c r="G40" s="21">
        <v>572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15</v>
      </c>
      <c r="B42" s="19"/>
      <c r="C42" s="20" t="s">
        <v>13</v>
      </c>
      <c r="D42" s="21">
        <f>SUM(E42:AB42)</f>
        <v>2236</v>
      </c>
      <c r="E42" s="21">
        <v>650</v>
      </c>
      <c r="F42" s="21">
        <v>806</v>
      </c>
      <c r="G42" s="21">
        <v>780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14</v>
      </c>
      <c r="D43" s="21">
        <f>SUM(E43:AB43)</f>
        <v>2236</v>
      </c>
      <c r="E43" s="21">
        <v>650</v>
      </c>
      <c r="F43" s="21">
        <v>806</v>
      </c>
      <c r="G43" s="21">
        <v>780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16</v>
      </c>
      <c r="B45" s="19"/>
      <c r="C45" s="20" t="s">
        <v>13</v>
      </c>
      <c r="D45" s="21">
        <f>SUM(E45:AB45)</f>
        <v>2002</v>
      </c>
      <c r="E45" s="21">
        <v>520</v>
      </c>
      <c r="F45" s="21">
        <v>728</v>
      </c>
      <c r="G45" s="21">
        <v>754</v>
      </c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14</v>
      </c>
      <c r="D46" s="21">
        <f>SUM(E46:AB46)</f>
        <v>2002</v>
      </c>
      <c r="E46" s="21">
        <v>520</v>
      </c>
      <c r="F46" s="21">
        <v>728</v>
      </c>
      <c r="G46" s="21">
        <v>754</v>
      </c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17</v>
      </c>
      <c r="B48" s="19"/>
      <c r="C48" s="20" t="s">
        <v>13</v>
      </c>
      <c r="D48" s="21">
        <f>SUM(E48:AB48)</f>
        <v>1716</v>
      </c>
      <c r="E48" s="21">
        <v>234</v>
      </c>
      <c r="F48" s="21">
        <v>104</v>
      </c>
      <c r="G48" s="21">
        <v>1378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14</v>
      </c>
      <c r="D49" s="21">
        <f>SUM(E49:AB49)</f>
        <v>1716</v>
      </c>
      <c r="E49" s="21">
        <v>234</v>
      </c>
      <c r="F49" s="21">
        <v>104</v>
      </c>
      <c r="G49" s="21">
        <v>1378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19</v>
      </c>
      <c r="B51" s="19"/>
      <c r="C51" s="20" t="s">
        <v>13</v>
      </c>
      <c r="D51" s="21">
        <f>SUM(E51:AB51)</f>
        <v>0</v>
      </c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/>
    </row>
    <row r="52" spans="1:29">
      <c r="A52" s="19"/>
      <c r="B52" s="19"/>
      <c r="C52" s="20" t="s">
        <v>14</v>
      </c>
      <c r="D52" s="21">
        <f>SUM(E52:AB52)</f>
        <v>0</v>
      </c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20</v>
      </c>
      <c r="B54" s="19"/>
      <c r="C54" s="20" t="s">
        <v>13</v>
      </c>
      <c r="D54" s="21">
        <f>SUM(E54:AB54)</f>
        <v>0</v>
      </c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/>
    </row>
    <row r="55" spans="1:29">
      <c r="A55" s="19"/>
      <c r="B55" s="19"/>
      <c r="C55" s="20" t="s">
        <v>14</v>
      </c>
      <c r="D55" s="21">
        <f>SUM(E55:AB55)</f>
        <v>0</v>
      </c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/>
    </row>
    <row r="56" spans="1:29" ht="3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10"/>
    </row>
    <row r="57" spans="1:29">
      <c r="A57" s="19" t="s">
        <v>21</v>
      </c>
      <c r="B57" s="19"/>
      <c r="C57" s="20" t="s">
        <v>13</v>
      </c>
      <c r="D57" s="21">
        <f>SUM(E57:AB57)</f>
        <v>1214</v>
      </c>
      <c r="E57" s="21">
        <v>379</v>
      </c>
      <c r="F57" s="21">
        <v>550</v>
      </c>
      <c r="G57" s="21">
        <v>285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14</v>
      </c>
      <c r="D58" s="21">
        <f>SUM(E58:AB58)</f>
        <v>1214</v>
      </c>
      <c r="E58" s="21">
        <v>379</v>
      </c>
      <c r="F58" s="21">
        <v>550</v>
      </c>
      <c r="G58" s="21">
        <v>285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 ht="3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10"/>
    </row>
    <row r="60" spans="1:29">
      <c r="A60" s="19" t="s">
        <v>22</v>
      </c>
      <c r="B60" s="19"/>
      <c r="C60" s="20" t="s">
        <v>13</v>
      </c>
      <c r="D60" s="21">
        <f>SUM(E60:AB60)</f>
        <v>1214</v>
      </c>
      <c r="E60" s="21">
        <v>379</v>
      </c>
      <c r="F60" s="21">
        <v>550</v>
      </c>
      <c r="G60" s="21">
        <v>285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/>
    </row>
    <row r="61" spans="1:29">
      <c r="A61" s="19"/>
      <c r="B61" s="19"/>
      <c r="C61" s="20" t="s">
        <v>14</v>
      </c>
      <c r="D61" s="21">
        <f>SUM(E61:AB61)</f>
        <v>1214</v>
      </c>
      <c r="E61" s="21">
        <v>379</v>
      </c>
      <c r="F61" s="21">
        <v>550</v>
      </c>
      <c r="G61" s="21">
        <v>285</v>
      </c>
      <c r="H61" s="21"/>
      <c r="I61" s="21"/>
      <c r="J61" s="21"/>
      <c r="K61" s="21"/>
      <c r="L61" s="21"/>
      <c r="M61" s="21"/>
      <c r="N61" s="21"/>
      <c r="O61" s="21"/>
      <c r="P61" s="21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10"/>
    </row>
    <row r="62" spans="1:29" ht="3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10"/>
    </row>
    <row r="63" spans="1:29">
      <c r="A63" s="19" t="s">
        <v>23</v>
      </c>
      <c r="B63" s="19"/>
      <c r="C63" s="20" t="s">
        <v>13</v>
      </c>
      <c r="D63" s="21">
        <f>SUM(E63:AB63)</f>
        <v>2329</v>
      </c>
      <c r="E63" s="21">
        <v>719</v>
      </c>
      <c r="F63" s="21">
        <v>821</v>
      </c>
      <c r="G63" s="21">
        <v>789</v>
      </c>
      <c r="H63" s="21"/>
      <c r="I63" s="21"/>
      <c r="J63" s="21"/>
      <c r="K63" s="21"/>
      <c r="L63" s="21"/>
      <c r="M63" s="21"/>
      <c r="N63" s="21"/>
      <c r="O63" s="21"/>
      <c r="P63" s="21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10"/>
    </row>
    <row r="64" spans="1:29">
      <c r="A64" s="19"/>
      <c r="B64" s="19"/>
      <c r="C64" s="20" t="s">
        <v>14</v>
      </c>
      <c r="D64" s="21">
        <f>SUM(E64:AB64)</f>
        <v>2309</v>
      </c>
      <c r="E64" s="21">
        <v>713</v>
      </c>
      <c r="F64" s="21">
        <v>813</v>
      </c>
      <c r="G64" s="21">
        <v>783</v>
      </c>
      <c r="H64" s="21"/>
      <c r="I64" s="21"/>
      <c r="J64" s="21"/>
      <c r="K64" s="21"/>
      <c r="L64" s="21"/>
      <c r="M64" s="21"/>
      <c r="N64" s="21"/>
      <c r="O64" s="21"/>
      <c r="P64" s="21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10"/>
    </row>
    <row r="65" spans="1:29">
      <c r="A65" s="19"/>
      <c r="B65" s="19"/>
      <c r="C65" s="20" t="s">
        <v>24</v>
      </c>
      <c r="D65" s="21">
        <f>SUM(E65:AB65)</f>
        <v>20</v>
      </c>
      <c r="E65" s="21">
        <v>6</v>
      </c>
      <c r="F65" s="21">
        <v>8</v>
      </c>
      <c r="G65" s="21">
        <v>6</v>
      </c>
      <c r="H65" s="21"/>
      <c r="I65" s="21"/>
      <c r="J65" s="21"/>
      <c r="K65" s="21"/>
      <c r="L65" s="21"/>
      <c r="M65" s="21"/>
      <c r="N65" s="21"/>
      <c r="O65" s="21"/>
      <c r="P65" s="21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10"/>
    </row>
    <row r="66" spans="1:29">
      <c r="A66" s="19"/>
      <c r="B66" s="19"/>
      <c r="C66" s="20" t="s">
        <v>25</v>
      </c>
      <c r="D66" s="21">
        <f>SUM(E66:AB66)</f>
        <v>6</v>
      </c>
      <c r="E66" s="21">
        <v>2</v>
      </c>
      <c r="F66" s="21">
        <v>2</v>
      </c>
      <c r="G66" s="21">
        <v>2</v>
      </c>
      <c r="H66" s="21"/>
      <c r="I66" s="21"/>
      <c r="J66" s="21"/>
      <c r="K66" s="21"/>
      <c r="L66" s="21"/>
      <c r="M66" s="21"/>
      <c r="N66" s="21"/>
      <c r="O66" s="21"/>
      <c r="P66" s="21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10"/>
    </row>
    <row r="67" spans="1:29">
      <c r="A67" s="19"/>
      <c r="B67" s="19"/>
      <c r="C67" s="20" t="s">
        <v>26</v>
      </c>
      <c r="D67" s="21">
        <f>SUM(E67:AB67)</f>
        <v>14</v>
      </c>
      <c r="E67" s="21">
        <v>4</v>
      </c>
      <c r="F67" s="21">
        <v>6</v>
      </c>
      <c r="G67" s="21">
        <v>4</v>
      </c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/>
    </row>
    <row r="68" spans="1:29">
      <c r="A68" s="19"/>
      <c r="B68" s="19"/>
      <c r="C68" s="20" t="s">
        <v>27</v>
      </c>
      <c r="D68" s="21">
        <f>SUM(E68:AB68)</f>
        <v>0</v>
      </c>
      <c r="E68" s="21">
        <v>0</v>
      </c>
      <c r="F68" s="21">
        <v>0</v>
      </c>
      <c r="G68" s="21">
        <v>0</v>
      </c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/>
    </row>
    <row r="69" spans="1:29" s="2" customFormat="1">
      <c r="A69" s="19"/>
      <c r="B69" s="19"/>
      <c r="C69" s="25" t="s">
        <v>2</v>
      </c>
      <c r="D69" s="26">
        <f xml:space="preserve"> IF(D63=0,100,D64/D63*100)</f>
        <v>99.141262344353791</v>
      </c>
      <c r="E69" s="26">
        <v>99.165507649513216</v>
      </c>
      <c r="F69" s="26">
        <v>99.025578562728384</v>
      </c>
      <c r="G69" s="26">
        <v>99.239543726235738</v>
      </c>
      <c r="H69" s="26"/>
      <c r="I69" s="26"/>
      <c r="J69" s="26"/>
      <c r="K69" s="26"/>
      <c r="L69" s="26"/>
      <c r="M69" s="26"/>
      <c r="N69" s="26"/>
      <c r="O69" s="26"/>
      <c r="P69" s="26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8"/>
    </row>
    <row r="70" spans="1:29" s="3" customFormat="1">
      <c r="A70" s="19"/>
      <c r="B70" s="19"/>
      <c r="C70" s="29" t="s">
        <v>28</v>
      </c>
      <c r="D70" s="30">
        <f xml:space="preserve"> IF(D65=0,0,D66/D65*100)</f>
        <v>30</v>
      </c>
      <c r="E70" s="30">
        <v>33.333333333333336</v>
      </c>
      <c r="F70" s="30">
        <v>25</v>
      </c>
      <c r="G70" s="30">
        <v>33.333333333333336</v>
      </c>
      <c r="H70" s="30"/>
      <c r="I70" s="30"/>
      <c r="J70" s="30"/>
      <c r="K70" s="30"/>
      <c r="L70" s="30"/>
      <c r="M70" s="30"/>
      <c r="N70" s="30"/>
      <c r="O70" s="30"/>
      <c r="P70" s="30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2"/>
    </row>
    <row r="71" spans="1:29" s="5" customFormat="1">
      <c r="A71" s="19"/>
      <c r="B71" s="19"/>
      <c r="C71" s="33" t="s">
        <v>3</v>
      </c>
      <c r="D71" s="34">
        <f xml:space="preserve"> IF(D63=0,100,(D66+D64)/D63*100)</f>
        <v>99.398883641047661</v>
      </c>
      <c r="E71" s="34">
        <v>99.443671766342135</v>
      </c>
      <c r="F71" s="34">
        <v>99.269183922046281</v>
      </c>
      <c r="G71" s="34">
        <v>99.49302915082383</v>
      </c>
      <c r="H71" s="34"/>
      <c r="I71" s="34"/>
      <c r="J71" s="34"/>
      <c r="K71" s="34"/>
      <c r="L71" s="34"/>
      <c r="M71" s="34"/>
      <c r="N71" s="34"/>
      <c r="O71" s="34"/>
      <c r="P71" s="34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6"/>
    </row>
    <row r="72" spans="1:29" s="6" customFormat="1">
      <c r="A72" s="19"/>
      <c r="B72" s="19"/>
      <c r="C72" s="37" t="s">
        <v>29</v>
      </c>
      <c r="D72" s="38">
        <f>IF(D63=0,100,(D66+D64+D68)/D63*100)</f>
        <v>99.398883641047661</v>
      </c>
      <c r="E72" s="38">
        <v>99.443671766342135</v>
      </c>
      <c r="F72" s="38">
        <v>99.269183922046281</v>
      </c>
      <c r="G72" s="38">
        <v>99.49302915082383</v>
      </c>
      <c r="H72" s="38"/>
      <c r="I72" s="38"/>
      <c r="J72" s="38"/>
      <c r="K72" s="38"/>
      <c r="L72" s="38"/>
      <c r="M72" s="38"/>
      <c r="N72" s="38"/>
      <c r="O72" s="38"/>
      <c r="P72" s="38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40"/>
    </row>
    <row r="73" spans="1:29">
      <c r="A73" s="41" t="s">
        <v>37</v>
      </c>
      <c r="B73" s="42" t="s">
        <v>30</v>
      </c>
      <c r="C73" s="43" t="s">
        <v>44</v>
      </c>
      <c r="D73" s="42">
        <f>SUM(E73:AB73)</f>
        <v>4</v>
      </c>
      <c r="E73" s="42"/>
      <c r="F73" s="42">
        <v>3</v>
      </c>
      <c r="G73" s="42">
        <v>1</v>
      </c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10"/>
    </row>
    <row r="74" spans="1:29">
      <c r="A74" s="41"/>
      <c r="B74" s="42" t="s">
        <v>32</v>
      </c>
      <c r="C74" s="43" t="s">
        <v>45</v>
      </c>
      <c r="D74" s="42">
        <f>SUM(E74:AB74)</f>
        <v>1</v>
      </c>
      <c r="E74" s="42">
        <v>1</v>
      </c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10"/>
    </row>
    <row r="75" spans="1:29">
      <c r="A75" s="41"/>
      <c r="B75" s="42" t="s">
        <v>10</v>
      </c>
      <c r="C75" s="43" t="s">
        <v>31</v>
      </c>
      <c r="D75" s="42">
        <f>SUM(E75:AB75)</f>
        <v>1</v>
      </c>
      <c r="E75" s="42"/>
      <c r="F75" s="42">
        <v>1</v>
      </c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10"/>
    </row>
    <row r="76" spans="1:29">
      <c r="A76" s="41"/>
      <c r="B76" s="42" t="s">
        <v>67</v>
      </c>
      <c r="C76" s="43" t="s">
        <v>69</v>
      </c>
      <c r="D76" s="42">
        <f>SUM(E76:AB76)</f>
        <v>1</v>
      </c>
      <c r="E76" s="42"/>
      <c r="F76" s="42">
        <v>1</v>
      </c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10"/>
    </row>
    <row r="77" spans="1:29">
      <c r="A77" s="41"/>
      <c r="B77" s="42" t="s">
        <v>36</v>
      </c>
      <c r="C77" s="43" t="s">
        <v>47</v>
      </c>
      <c r="D77" s="42">
        <f>SUM(E77:AB77)</f>
        <v>6</v>
      </c>
      <c r="E77" s="42">
        <v>2</v>
      </c>
      <c r="F77" s="42">
        <v>1</v>
      </c>
      <c r="G77" s="42">
        <v>3</v>
      </c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10"/>
    </row>
    <row r="78" spans="1:29">
      <c r="A78" s="41"/>
      <c r="B78" s="42" t="s">
        <v>11</v>
      </c>
      <c r="C78" s="43" t="s">
        <v>48</v>
      </c>
      <c r="D78" s="42">
        <f>SUM(E78:AB78)</f>
        <v>1</v>
      </c>
      <c r="E78" s="42">
        <v>1</v>
      </c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10"/>
    </row>
    <row r="79" spans="1:29">
      <c r="A79" s="41"/>
      <c r="B79" s="42" t="s">
        <v>35</v>
      </c>
      <c r="C79" s="43" t="s">
        <v>46</v>
      </c>
      <c r="D79" s="42">
        <f>SUM(E79:AB79)</f>
        <v>6</v>
      </c>
      <c r="E79" s="42">
        <v>2</v>
      </c>
      <c r="F79" s="42">
        <v>2</v>
      </c>
      <c r="G79" s="42">
        <v>2</v>
      </c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10"/>
    </row>
    <row r="80" spans="1:29" ht="3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10"/>
    </row>
    <row r="81" spans="1:29">
      <c r="A81" s="19" t="s">
        <v>38</v>
      </c>
      <c r="B81" s="19"/>
      <c r="C81" s="20" t="s">
        <v>13</v>
      </c>
      <c r="D81" s="21">
        <f>SUM(E81:AB81)</f>
        <v>1564</v>
      </c>
      <c r="E81" s="21">
        <v>616</v>
      </c>
      <c r="F81" s="21">
        <v>300</v>
      </c>
      <c r="G81" s="21">
        <v>648</v>
      </c>
      <c r="H81" s="21"/>
      <c r="I81" s="21"/>
      <c r="J81" s="21"/>
      <c r="K81" s="21"/>
      <c r="L81" s="21"/>
      <c r="M81" s="21"/>
      <c r="N81" s="21"/>
      <c r="O81" s="21"/>
      <c r="P81" s="21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10"/>
    </row>
    <row r="82" spans="1:29">
      <c r="A82" s="19"/>
      <c r="B82" s="19"/>
      <c r="C82" s="20" t="s">
        <v>14</v>
      </c>
      <c r="D82" s="21">
        <f>SUM(E82:AB82)</f>
        <v>1564</v>
      </c>
      <c r="E82" s="21">
        <v>616</v>
      </c>
      <c r="F82" s="21">
        <v>300</v>
      </c>
      <c r="G82" s="21">
        <v>648</v>
      </c>
      <c r="H82" s="21"/>
      <c r="I82" s="21"/>
      <c r="J82" s="21"/>
      <c r="K82" s="21"/>
      <c r="L82" s="21"/>
      <c r="M82" s="21"/>
      <c r="N82" s="21"/>
      <c r="O82" s="21"/>
      <c r="P82" s="21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0"/>
    </row>
    <row r="83" spans="1:29" ht="3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10"/>
    </row>
    <row r="84" spans="1:29">
      <c r="A84" s="19" t="s">
        <v>39</v>
      </c>
      <c r="B84" s="19"/>
      <c r="C84" s="20" t="s">
        <v>13</v>
      </c>
      <c r="D84" s="21">
        <f>SUM(E84:AB84)</f>
        <v>1818</v>
      </c>
      <c r="E84" s="21">
        <v>180</v>
      </c>
      <c r="F84" s="21">
        <v>792</v>
      </c>
      <c r="G84" s="21">
        <v>846</v>
      </c>
      <c r="H84" s="21"/>
      <c r="I84" s="21"/>
      <c r="J84" s="21"/>
      <c r="K84" s="21"/>
      <c r="L84" s="21"/>
      <c r="M84" s="21"/>
      <c r="N84" s="21"/>
      <c r="O84" s="21"/>
      <c r="P84" s="21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0"/>
    </row>
    <row r="85" spans="1:29">
      <c r="A85" s="19"/>
      <c r="B85" s="19"/>
      <c r="C85" s="20" t="s">
        <v>14</v>
      </c>
      <c r="D85" s="21">
        <f>SUM(E85:AB85)</f>
        <v>1774</v>
      </c>
      <c r="E85" s="21">
        <v>175</v>
      </c>
      <c r="F85" s="21">
        <v>775</v>
      </c>
      <c r="G85" s="21">
        <v>824</v>
      </c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/>
    </row>
    <row r="86" spans="1:29">
      <c r="A86" s="19"/>
      <c r="B86" s="19"/>
      <c r="C86" s="20" t="s">
        <v>24</v>
      </c>
      <c r="D86" s="21">
        <f>SUM(E86:AB86)</f>
        <v>44</v>
      </c>
      <c r="E86" s="21">
        <v>5</v>
      </c>
      <c r="F86" s="21">
        <v>17</v>
      </c>
      <c r="G86" s="21">
        <v>22</v>
      </c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/>
    </row>
    <row r="87" spans="1:29">
      <c r="A87" s="19"/>
      <c r="B87" s="19"/>
      <c r="C87" s="20" t="s">
        <v>25</v>
      </c>
      <c r="D87" s="21">
        <f>SUM(E87:AB87)</f>
        <v>0</v>
      </c>
      <c r="E87" s="21">
        <v>0</v>
      </c>
      <c r="F87" s="21">
        <v>0</v>
      </c>
      <c r="G87" s="21">
        <v>0</v>
      </c>
      <c r="H87" s="21"/>
      <c r="I87" s="21"/>
      <c r="J87" s="21"/>
      <c r="K87" s="21"/>
      <c r="L87" s="21"/>
      <c r="M87" s="21"/>
      <c r="N87" s="21"/>
      <c r="O87" s="21"/>
      <c r="P87" s="21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10"/>
    </row>
    <row r="88" spans="1:29">
      <c r="A88" s="19"/>
      <c r="B88" s="19"/>
      <c r="C88" s="20" t="s">
        <v>26</v>
      </c>
      <c r="D88" s="21">
        <f>SUM(E88:AB88)</f>
        <v>44</v>
      </c>
      <c r="E88" s="21">
        <v>5</v>
      </c>
      <c r="F88" s="21">
        <v>17</v>
      </c>
      <c r="G88" s="21">
        <v>22</v>
      </c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/>
    </row>
    <row r="89" spans="1:29">
      <c r="A89" s="19"/>
      <c r="B89" s="19"/>
      <c r="C89" s="20" t="s">
        <v>27</v>
      </c>
      <c r="D89" s="21">
        <f>SUM(E89:AB89)</f>
        <v>0</v>
      </c>
      <c r="E89" s="21">
        <v>0</v>
      </c>
      <c r="F89" s="21">
        <v>0</v>
      </c>
      <c r="G89" s="21">
        <v>0</v>
      </c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/>
    </row>
    <row r="90" spans="1:29" s="2" customFormat="1">
      <c r="A90" s="19"/>
      <c r="B90" s="19"/>
      <c r="C90" s="25" t="s">
        <v>2</v>
      </c>
      <c r="D90" s="26">
        <f xml:space="preserve"> IF(D84=0,100,D85/D84*100)</f>
        <v>97.579757975797577</v>
      </c>
      <c r="E90" s="26">
        <v>97.222222222222229</v>
      </c>
      <c r="F90" s="26">
        <v>97.853535353535349</v>
      </c>
      <c r="G90" s="26">
        <v>97.399527186761233</v>
      </c>
      <c r="H90" s="26"/>
      <c r="I90" s="26"/>
      <c r="J90" s="26"/>
      <c r="K90" s="26"/>
      <c r="L90" s="26"/>
      <c r="M90" s="26"/>
      <c r="N90" s="26"/>
      <c r="O90" s="26"/>
      <c r="P90" s="26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8"/>
    </row>
    <row r="91" spans="1:29" s="3" customFormat="1">
      <c r="A91" s="19"/>
      <c r="B91" s="19"/>
      <c r="C91" s="29" t="s">
        <v>28</v>
      </c>
      <c r="D91" s="30">
        <f xml:space="preserve"> IF(D86=0,0,D87/D86*100)</f>
        <v>0</v>
      </c>
      <c r="E91" s="30">
        <v>0</v>
      </c>
      <c r="F91" s="30">
        <v>0</v>
      </c>
      <c r="G91" s="30">
        <v>0</v>
      </c>
      <c r="H91" s="30"/>
      <c r="I91" s="30"/>
      <c r="J91" s="30"/>
      <c r="K91" s="30"/>
      <c r="L91" s="30"/>
      <c r="M91" s="30"/>
      <c r="N91" s="30"/>
      <c r="O91" s="30"/>
      <c r="P91" s="30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2"/>
    </row>
    <row r="92" spans="1:29" s="5" customFormat="1">
      <c r="A92" s="19"/>
      <c r="B92" s="19"/>
      <c r="C92" s="33" t="s">
        <v>3</v>
      </c>
      <c r="D92" s="34">
        <f xml:space="preserve"> IF(D84=0,100,(D87+D85)/D84*100)</f>
        <v>97.579757975797577</v>
      </c>
      <c r="E92" s="34">
        <v>97.222222222222229</v>
      </c>
      <c r="F92" s="34">
        <v>97.853535353535349</v>
      </c>
      <c r="G92" s="34">
        <v>97.399527186761233</v>
      </c>
      <c r="H92" s="34"/>
      <c r="I92" s="34"/>
      <c r="J92" s="34"/>
      <c r="K92" s="34"/>
      <c r="L92" s="34"/>
      <c r="M92" s="34"/>
      <c r="N92" s="34"/>
      <c r="O92" s="34"/>
      <c r="P92" s="34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6"/>
    </row>
    <row r="93" spans="1:29" s="6" customFormat="1">
      <c r="A93" s="19"/>
      <c r="B93" s="19"/>
      <c r="C93" s="37" t="s">
        <v>29</v>
      </c>
      <c r="D93" s="38">
        <f>IF(D84=0,100,(D87+D85+D89)/D84*100)</f>
        <v>97.579757975797577</v>
      </c>
      <c r="E93" s="38">
        <v>97.222222222222229</v>
      </c>
      <c r="F93" s="38">
        <v>97.853535353535349</v>
      </c>
      <c r="G93" s="38">
        <v>97.399527186761233</v>
      </c>
      <c r="H93" s="38"/>
      <c r="I93" s="38"/>
      <c r="J93" s="38"/>
      <c r="K93" s="38"/>
      <c r="L93" s="38"/>
      <c r="M93" s="38"/>
      <c r="N93" s="38"/>
      <c r="O93" s="38"/>
      <c r="P93" s="38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40"/>
    </row>
    <row r="94" spans="1:29">
      <c r="A94" s="41" t="s">
        <v>37</v>
      </c>
      <c r="B94" s="42" t="s">
        <v>57</v>
      </c>
      <c r="C94" s="43" t="s">
        <v>65</v>
      </c>
      <c r="D94" s="42">
        <f>SUM(E94:AB94)</f>
        <v>1</v>
      </c>
      <c r="E94" s="42"/>
      <c r="F94" s="42">
        <v>1</v>
      </c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10"/>
    </row>
    <row r="95" spans="1:29">
      <c r="A95" s="41"/>
      <c r="B95" s="42" t="s">
        <v>68</v>
      </c>
      <c r="C95" s="43" t="s">
        <v>70</v>
      </c>
      <c r="D95" s="42">
        <f>SUM(E95:AB95)</f>
        <v>1</v>
      </c>
      <c r="E95" s="42"/>
      <c r="F95" s="42">
        <v>1</v>
      </c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10"/>
    </row>
    <row r="96" spans="1:29">
      <c r="A96" s="41"/>
      <c r="B96" s="42" t="s">
        <v>9</v>
      </c>
      <c r="C96" s="43" t="s">
        <v>49</v>
      </c>
      <c r="D96" s="42">
        <f>SUM(E96:AB96)</f>
        <v>42</v>
      </c>
      <c r="E96" s="42">
        <v>5</v>
      </c>
      <c r="F96" s="42">
        <v>15</v>
      </c>
      <c r="G96" s="42">
        <v>22</v>
      </c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10"/>
    </row>
    <row r="97" spans="1:29" ht="3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10"/>
    </row>
    <row r="98" spans="1:29">
      <c r="A98" s="19" t="s">
        <v>42</v>
      </c>
      <c r="B98" s="19"/>
      <c r="C98" s="20" t="s">
        <v>13</v>
      </c>
      <c r="D98" s="21">
        <f>SUM(E98:AB98)</f>
        <v>3250</v>
      </c>
      <c r="E98" s="21"/>
      <c r="F98" s="21">
        <v>2750</v>
      </c>
      <c r="G98" s="21">
        <v>500</v>
      </c>
      <c r="H98" s="21"/>
      <c r="I98" s="21"/>
      <c r="J98" s="21"/>
      <c r="K98" s="21"/>
      <c r="L98" s="21"/>
      <c r="M98" s="21"/>
      <c r="N98" s="21"/>
      <c r="O98" s="21"/>
      <c r="P98" s="21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10"/>
    </row>
    <row r="99" spans="1:29">
      <c r="A99" s="19"/>
      <c r="B99" s="19"/>
      <c r="C99" s="20" t="s">
        <v>14</v>
      </c>
      <c r="D99" s="21">
        <f>SUM(E99:AB99)</f>
        <v>3250</v>
      </c>
      <c r="E99" s="21"/>
      <c r="F99" s="21">
        <v>2750</v>
      </c>
      <c r="G99" s="21">
        <v>500</v>
      </c>
      <c r="H99" s="21"/>
      <c r="I99" s="21"/>
      <c r="J99" s="21"/>
      <c r="K99" s="21"/>
      <c r="L99" s="21"/>
      <c r="M99" s="21"/>
      <c r="N99" s="21"/>
      <c r="O99" s="21"/>
      <c r="P99" s="21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10"/>
    </row>
    <row r="100" spans="1:29" ht="3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10"/>
    </row>
    <row r="101" spans="1:29">
      <c r="A101" s="19" t="s">
        <v>43</v>
      </c>
      <c r="B101" s="19"/>
      <c r="C101" s="20" t="s">
        <v>13</v>
      </c>
      <c r="D101" s="21">
        <f>SUM(E101:AB101)</f>
        <v>3500</v>
      </c>
      <c r="E101" s="21"/>
      <c r="F101" s="21">
        <v>3500</v>
      </c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10"/>
    </row>
    <row r="102" spans="1:29">
      <c r="A102" s="19"/>
      <c r="B102" s="19"/>
      <c r="C102" s="20" t="s">
        <v>14</v>
      </c>
      <c r="D102" s="21">
        <f>SUM(E102:AB102)</f>
        <v>3500</v>
      </c>
      <c r="E102" s="21"/>
      <c r="F102" s="21">
        <v>3500</v>
      </c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10"/>
    </row>
    <row r="103" spans="1:29" ht="3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</sheetData>
  <mergeCells count="58">
    <mergeCell ref="A98:B99"/>
    <mergeCell ref="A100:N100"/>
    <mergeCell ref="A101:B102"/>
    <mergeCell ref="A103:N103"/>
    <mergeCell ref="A80:N80"/>
    <mergeCell ref="A81:B82"/>
    <mergeCell ref="A83:N83"/>
    <mergeCell ref="A84:B93"/>
    <mergeCell ref="A94:A96"/>
    <mergeCell ref="A97:N97"/>
    <mergeCell ref="A57:B58"/>
    <mergeCell ref="A59:N59"/>
    <mergeCell ref="A60:B61"/>
    <mergeCell ref="A62:N62"/>
    <mergeCell ref="A63:B72"/>
    <mergeCell ref="A73:A79"/>
    <mergeCell ref="A48:B49"/>
    <mergeCell ref="A50:N50"/>
    <mergeCell ref="A51:B52"/>
    <mergeCell ref="A53:N53"/>
    <mergeCell ref="A54:B55"/>
    <mergeCell ref="A56:N56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69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71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82.86</v>
      </c>
      <c r="F17" s="46">
        <v>89.62</v>
      </c>
      <c r="G17" s="46">
        <v>79.12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84.01</v>
      </c>
    </row>
    <row r="18" spans="1:29" s="4" customFormat="1">
      <c r="A18" s="44"/>
      <c r="B18" s="44"/>
      <c r="C18" s="45"/>
      <c r="D18" s="47" t="s">
        <v>3</v>
      </c>
      <c r="E18" s="46">
        <v>97.14</v>
      </c>
      <c r="F18" s="46">
        <v>93.02</v>
      </c>
      <c r="G18" s="46">
        <v>92.41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94.01</v>
      </c>
    </row>
    <row r="19" spans="1:29" s="4" customFormat="1" ht="17.25" thickBot="1">
      <c r="A19" s="44"/>
      <c r="B19" s="44"/>
      <c r="C19" s="45"/>
      <c r="D19" s="51" t="s">
        <v>4</v>
      </c>
      <c r="E19" s="52">
        <v>97.142857142857139</v>
      </c>
      <c r="F19" s="52">
        <v>93.023255813953497</v>
      </c>
      <c r="G19" s="52">
        <v>92.407592407592418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94.007448155919775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43098</v>
      </c>
      <c r="F33" s="13"/>
      <c r="G33" s="13">
        <v>43099</v>
      </c>
      <c r="H33" s="13"/>
      <c r="I33" s="13">
        <v>43100</v>
      </c>
      <c r="J33" s="13"/>
      <c r="K33" s="13">
        <v>42736</v>
      </c>
      <c r="L33" s="13"/>
      <c r="M33" s="13">
        <v>42737</v>
      </c>
      <c r="N33" s="13"/>
      <c r="O33" s="13">
        <v>42738</v>
      </c>
      <c r="P33" s="13"/>
      <c r="Q33" s="13">
        <v>42739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72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16.79</v>
      </c>
      <c r="P34" s="14"/>
      <c r="Q34" s="14">
        <v>12.69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73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0.71</v>
      </c>
      <c r="P35" s="14"/>
      <c r="Q35" s="14">
        <v>1.97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74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0.12</v>
      </c>
      <c r="P36" s="14"/>
      <c r="Q36" s="14">
        <v>0.39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75</v>
      </c>
      <c r="B39" s="19"/>
      <c r="C39" s="20" t="s">
        <v>13</v>
      </c>
      <c r="D39" s="21">
        <f>SUM(E39:AB39)</f>
        <v>229</v>
      </c>
      <c r="E39" s="21">
        <v>65</v>
      </c>
      <c r="F39" s="21">
        <v>86</v>
      </c>
      <c r="G39" s="21">
        <v>78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14</v>
      </c>
      <c r="D40" s="21">
        <f>SUM(E40:AB40)</f>
        <v>220</v>
      </c>
      <c r="E40" s="21">
        <v>65</v>
      </c>
      <c r="F40" s="21">
        <v>83</v>
      </c>
      <c r="G40" s="21">
        <v>72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>
      <c r="A41" s="19"/>
      <c r="B41" s="19"/>
      <c r="C41" s="20" t="s">
        <v>24</v>
      </c>
      <c r="D41" s="21">
        <f>SUM(E41:AB41)</f>
        <v>9</v>
      </c>
      <c r="E41" s="21"/>
      <c r="F41" s="21">
        <v>3</v>
      </c>
      <c r="G41" s="21">
        <v>6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/>
    </row>
    <row r="42" spans="1:29">
      <c r="A42" s="19"/>
      <c r="B42" s="19"/>
      <c r="C42" s="20" t="s">
        <v>25</v>
      </c>
      <c r="D42" s="21">
        <f>SUM(E42:AB42)</f>
        <v>3</v>
      </c>
      <c r="E42" s="21"/>
      <c r="F42" s="21">
        <v>1</v>
      </c>
      <c r="G42" s="21">
        <v>2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26</v>
      </c>
      <c r="D43" s="21">
        <f>SUM(E43:AB43)</f>
        <v>6</v>
      </c>
      <c r="E43" s="21"/>
      <c r="F43" s="21">
        <v>2</v>
      </c>
      <c r="G43" s="21">
        <v>4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>
      <c r="A44" s="19"/>
      <c r="B44" s="19"/>
      <c r="C44" s="20" t="s">
        <v>27</v>
      </c>
      <c r="D44" s="21">
        <f>SUM(E44:AB44)</f>
        <v>0</v>
      </c>
      <c r="E44" s="21"/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/>
    </row>
    <row r="45" spans="1:29" s="2" customFormat="1">
      <c r="A45" s="19"/>
      <c r="B45" s="19"/>
      <c r="C45" s="25" t="s">
        <v>2</v>
      </c>
      <c r="D45" s="26">
        <f xml:space="preserve"> IF(D39=0,100,D40/D39*100)</f>
        <v>96.069868995633186</v>
      </c>
      <c r="E45" s="26"/>
      <c r="F45" s="26">
        <v>96.511627906976742</v>
      </c>
      <c r="G45" s="26">
        <v>92.307692307692307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/>
    </row>
    <row r="46" spans="1:29" s="3" customFormat="1">
      <c r="A46" s="19"/>
      <c r="B46" s="19"/>
      <c r="C46" s="29" t="s">
        <v>28</v>
      </c>
      <c r="D46" s="30">
        <f xml:space="preserve"> IF(D41=0,0,D42/D41*100)</f>
        <v>33.333333333333329</v>
      </c>
      <c r="E46" s="30"/>
      <c r="F46" s="30">
        <v>33.333333333333336</v>
      </c>
      <c r="G46" s="30">
        <v>33.333333333333336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/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97.379912663755462</v>
      </c>
      <c r="E47" s="34"/>
      <c r="F47" s="34">
        <v>97.674418604651166</v>
      </c>
      <c r="G47" s="34">
        <v>94.871794871794876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</row>
    <row r="48" spans="1:29" s="6" customFormat="1">
      <c r="A48" s="19"/>
      <c r="B48" s="19"/>
      <c r="C48" s="37" t="s">
        <v>29</v>
      </c>
      <c r="D48" s="38">
        <f>IF(D39=0,100,(D42+D40+D44)/D39*100)</f>
        <v>97.379912663755462</v>
      </c>
      <c r="E48" s="38"/>
      <c r="F48" s="38">
        <v>97.674418604651166</v>
      </c>
      <c r="G48" s="38">
        <v>94.871794871794876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/>
    </row>
    <row r="49" spans="1:29">
      <c r="A49" s="41" t="s">
        <v>37</v>
      </c>
      <c r="B49" s="42" t="s">
        <v>74</v>
      </c>
      <c r="C49" s="43" t="s">
        <v>79</v>
      </c>
      <c r="D49" s="42">
        <f>SUM(E49:AB49)</f>
        <v>1</v>
      </c>
      <c r="E49" s="42"/>
      <c r="F49" s="42"/>
      <c r="G49" s="42">
        <v>1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73</v>
      </c>
      <c r="C50" s="43" t="s">
        <v>80</v>
      </c>
      <c r="D50" s="42">
        <f>SUM(E50:AB50)</f>
        <v>5</v>
      </c>
      <c r="E50" s="42"/>
      <c r="F50" s="42"/>
      <c r="G50" s="42">
        <v>5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76</v>
      </c>
      <c r="C51" s="43" t="s">
        <v>81</v>
      </c>
      <c r="D51" s="42">
        <f>SUM(E51:AB51)</f>
        <v>1</v>
      </c>
      <c r="E51" s="42"/>
      <c r="F51" s="42">
        <v>1</v>
      </c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>
      <c r="A52" s="41"/>
      <c r="B52" s="42" t="s">
        <v>77</v>
      </c>
      <c r="C52" s="43" t="s">
        <v>82</v>
      </c>
      <c r="D52" s="42">
        <f>SUM(E52:AB52)</f>
        <v>1</v>
      </c>
      <c r="E52" s="42"/>
      <c r="F52" s="42">
        <v>1</v>
      </c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10"/>
    </row>
    <row r="53" spans="1:29">
      <c r="A53" s="41"/>
      <c r="B53" s="42" t="s">
        <v>35</v>
      </c>
      <c r="C53" s="43" t="s">
        <v>46</v>
      </c>
      <c r="D53" s="42">
        <f>SUM(E53:AB53)</f>
        <v>1</v>
      </c>
      <c r="E53" s="42"/>
      <c r="F53" s="42">
        <v>1</v>
      </c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10"/>
    </row>
    <row r="54" spans="1:29" ht="3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10"/>
    </row>
    <row r="55" spans="1:29">
      <c r="A55" s="19" t="s">
        <v>78</v>
      </c>
      <c r="B55" s="19"/>
      <c r="C55" s="20" t="s">
        <v>13</v>
      </c>
      <c r="D55" s="21">
        <f>SUM(E55:AB55)</f>
        <v>231</v>
      </c>
      <c r="E55" s="21">
        <v>70</v>
      </c>
      <c r="F55" s="21">
        <v>84</v>
      </c>
      <c r="G55" s="21">
        <v>77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/>
    </row>
    <row r="56" spans="1:29">
      <c r="A56" s="19"/>
      <c r="B56" s="19"/>
      <c r="C56" s="20" t="s">
        <v>14</v>
      </c>
      <c r="D56" s="21">
        <f>SUM(E56:AB56)</f>
        <v>202</v>
      </c>
      <c r="E56" s="21">
        <v>58</v>
      </c>
      <c r="F56" s="21">
        <v>78</v>
      </c>
      <c r="G56" s="21">
        <v>66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/>
    </row>
    <row r="57" spans="1:29">
      <c r="A57" s="19"/>
      <c r="B57" s="19"/>
      <c r="C57" s="20" t="s">
        <v>24</v>
      </c>
      <c r="D57" s="21">
        <f>SUM(E57:AB57)</f>
        <v>29</v>
      </c>
      <c r="E57" s="21">
        <v>12</v>
      </c>
      <c r="F57" s="21">
        <v>6</v>
      </c>
      <c r="G57" s="21">
        <v>11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25</v>
      </c>
      <c r="D58" s="21">
        <f>SUM(E58:AB58)</f>
        <v>21</v>
      </c>
      <c r="E58" s="21">
        <v>10</v>
      </c>
      <c r="F58" s="21">
        <v>2</v>
      </c>
      <c r="G58" s="21">
        <v>9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>
      <c r="A59" s="19"/>
      <c r="B59" s="19"/>
      <c r="C59" s="20" t="s">
        <v>26</v>
      </c>
      <c r="D59" s="21">
        <f>SUM(E59:AB59)</f>
        <v>8</v>
      </c>
      <c r="E59" s="21">
        <v>2</v>
      </c>
      <c r="F59" s="21">
        <v>4</v>
      </c>
      <c r="G59" s="21">
        <v>2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/>
    </row>
    <row r="60" spans="1:29">
      <c r="A60" s="19"/>
      <c r="B60" s="19"/>
      <c r="C60" s="20" t="s">
        <v>27</v>
      </c>
      <c r="D60" s="21">
        <f>SUM(E60:AB60)</f>
        <v>0</v>
      </c>
      <c r="E60" s="21">
        <v>0</v>
      </c>
      <c r="F60" s="21">
        <v>0</v>
      </c>
      <c r="G60" s="21">
        <v>0</v>
      </c>
      <c r="H60" s="21"/>
      <c r="I60" s="21"/>
      <c r="J60" s="21"/>
      <c r="K60" s="21"/>
      <c r="L60" s="21"/>
      <c r="M60" s="21"/>
      <c r="N60" s="21"/>
      <c r="O60" s="21"/>
      <c r="P60" s="21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10"/>
    </row>
    <row r="61" spans="1:29" s="2" customFormat="1">
      <c r="A61" s="19"/>
      <c r="B61" s="19"/>
      <c r="C61" s="25" t="s">
        <v>2</v>
      </c>
      <c r="D61" s="26">
        <f xml:space="preserve"> IF(D55=0,100,D56/D55*100)</f>
        <v>87.44588744588745</v>
      </c>
      <c r="E61" s="26">
        <v>82.857142857142861</v>
      </c>
      <c r="F61" s="26">
        <v>92.857142857142861</v>
      </c>
      <c r="G61" s="26">
        <v>85.714285714285708</v>
      </c>
      <c r="H61" s="26"/>
      <c r="I61" s="26"/>
      <c r="J61" s="26"/>
      <c r="K61" s="26"/>
      <c r="L61" s="26"/>
      <c r="M61" s="26"/>
      <c r="N61" s="26"/>
      <c r="O61" s="26"/>
      <c r="P61" s="26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8"/>
    </row>
    <row r="62" spans="1:29" s="3" customFormat="1">
      <c r="A62" s="19"/>
      <c r="B62" s="19"/>
      <c r="C62" s="29" t="s">
        <v>28</v>
      </c>
      <c r="D62" s="30">
        <f xml:space="preserve"> IF(D57=0,0,D58/D57*100)</f>
        <v>72.41379310344827</v>
      </c>
      <c r="E62" s="30">
        <v>83.333333333333329</v>
      </c>
      <c r="F62" s="30">
        <v>33.333333333333336</v>
      </c>
      <c r="G62" s="30">
        <v>81.818181818181813</v>
      </c>
      <c r="H62" s="30"/>
      <c r="I62" s="30"/>
      <c r="J62" s="30"/>
      <c r="K62" s="30"/>
      <c r="L62" s="30"/>
      <c r="M62" s="30"/>
      <c r="N62" s="30"/>
      <c r="O62" s="30"/>
      <c r="P62" s="30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2"/>
    </row>
    <row r="63" spans="1:29" s="5" customFormat="1">
      <c r="A63" s="19"/>
      <c r="B63" s="19"/>
      <c r="C63" s="33" t="s">
        <v>3</v>
      </c>
      <c r="D63" s="34">
        <f xml:space="preserve"> IF(D55=0,100,(D58+D56)/D55*100)</f>
        <v>96.53679653679653</v>
      </c>
      <c r="E63" s="34">
        <v>97.142857142857139</v>
      </c>
      <c r="F63" s="34">
        <v>95.238095238095241</v>
      </c>
      <c r="G63" s="34">
        <v>97.402597402597408</v>
      </c>
      <c r="H63" s="34"/>
      <c r="I63" s="34"/>
      <c r="J63" s="34"/>
      <c r="K63" s="34"/>
      <c r="L63" s="34"/>
      <c r="M63" s="34"/>
      <c r="N63" s="34"/>
      <c r="O63" s="34"/>
      <c r="P63" s="34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6"/>
    </row>
    <row r="64" spans="1:29" s="6" customFormat="1">
      <c r="A64" s="19"/>
      <c r="B64" s="19"/>
      <c r="C64" s="37" t="s">
        <v>29</v>
      </c>
      <c r="D64" s="38">
        <f>IF(D55=0,100,(D58+D56+D60)/D55*100)</f>
        <v>96.53679653679653</v>
      </c>
      <c r="E64" s="38">
        <v>97.142857142857139</v>
      </c>
      <c r="F64" s="38">
        <v>95.238095238095241</v>
      </c>
      <c r="G64" s="38">
        <v>97.402597402597408</v>
      </c>
      <c r="H64" s="38"/>
      <c r="I64" s="38"/>
      <c r="J64" s="38"/>
      <c r="K64" s="38"/>
      <c r="L64" s="38"/>
      <c r="M64" s="38"/>
      <c r="N64" s="38"/>
      <c r="O64" s="38"/>
      <c r="P64" s="38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40"/>
    </row>
    <row r="65" spans="1:29">
      <c r="A65" s="42" t="s">
        <v>37</v>
      </c>
      <c r="B65" s="42" t="s">
        <v>72</v>
      </c>
      <c r="C65" s="43" t="s">
        <v>83</v>
      </c>
      <c r="D65" s="42">
        <f>SUM(E65:AB65)</f>
        <v>29</v>
      </c>
      <c r="E65" s="42">
        <v>12</v>
      </c>
      <c r="F65" s="42">
        <v>6</v>
      </c>
      <c r="G65" s="42">
        <v>11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0"/>
    </row>
    <row r="66" spans="1:29" ht="3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10"/>
    </row>
    <row r="67" spans="1:29">
      <c r="A67" s="19" t="s">
        <v>38</v>
      </c>
      <c r="B67" s="19"/>
      <c r="C67" s="20" t="s">
        <v>13</v>
      </c>
      <c r="D67" s="21">
        <f>SUM(E67:AB67)</f>
        <v>183</v>
      </c>
      <c r="E67" s="21">
        <v>35</v>
      </c>
      <c r="F67" s="21">
        <v>66</v>
      </c>
      <c r="G67" s="21">
        <v>82</v>
      </c>
      <c r="H67" s="21"/>
      <c r="I67" s="21"/>
      <c r="J67" s="21"/>
      <c r="K67" s="21"/>
      <c r="L67" s="21"/>
      <c r="M67" s="21"/>
      <c r="N67" s="21"/>
      <c r="O67" s="21"/>
      <c r="P67" s="21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10"/>
    </row>
    <row r="68" spans="1:29">
      <c r="A68" s="19"/>
      <c r="B68" s="19"/>
      <c r="C68" s="20" t="s">
        <v>14</v>
      </c>
      <c r="D68" s="21">
        <f>SUM(E68:AB68)</f>
        <v>183</v>
      </c>
      <c r="E68" s="21">
        <v>35</v>
      </c>
      <c r="F68" s="21">
        <v>66</v>
      </c>
      <c r="G68" s="21">
        <v>82</v>
      </c>
      <c r="H68" s="21"/>
      <c r="I68" s="21"/>
      <c r="J68" s="21"/>
      <c r="K68" s="21"/>
      <c r="L68" s="21"/>
      <c r="M68" s="21"/>
      <c r="N68" s="21"/>
      <c r="O68" s="21"/>
      <c r="P68" s="21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10"/>
    </row>
    <row r="69" spans="1:29" ht="3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</sheetData>
  <mergeCells count="37">
    <mergeCell ref="A69:N69"/>
    <mergeCell ref="A39:B48"/>
    <mergeCell ref="A49:A53"/>
    <mergeCell ref="A54:N54"/>
    <mergeCell ref="A55:B64"/>
    <mergeCell ref="A66:N66"/>
    <mergeCell ref="A67:B68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C90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97.91</v>
      </c>
      <c r="F17" s="46">
        <v>98.09</v>
      </c>
      <c r="G17" s="46">
        <v>96.92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97.66</v>
      </c>
    </row>
    <row r="18" spans="1:29" s="4" customFormat="1">
      <c r="A18" s="44"/>
      <c r="B18" s="44"/>
      <c r="C18" s="45"/>
      <c r="D18" s="47" t="s">
        <v>3</v>
      </c>
      <c r="E18" s="46">
        <v>99.01</v>
      </c>
      <c r="F18" s="46">
        <v>99.18</v>
      </c>
      <c r="G18" s="46">
        <v>98.48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98.9</v>
      </c>
    </row>
    <row r="19" spans="1:29" s="4" customFormat="1" ht="17.25" thickBot="1">
      <c r="A19" s="44"/>
      <c r="B19" s="44"/>
      <c r="C19" s="45"/>
      <c r="D19" s="51" t="s">
        <v>4</v>
      </c>
      <c r="E19" s="52">
        <v>99.00748056519825</v>
      </c>
      <c r="F19" s="52">
        <v>99.182561307901906</v>
      </c>
      <c r="G19" s="52">
        <v>98.479919559945586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98.897031173617123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43098</v>
      </c>
      <c r="F33" s="13"/>
      <c r="G33" s="13">
        <v>43099</v>
      </c>
      <c r="H33" s="13"/>
      <c r="I33" s="13">
        <v>43100</v>
      </c>
      <c r="J33" s="13"/>
      <c r="K33" s="13">
        <v>42736</v>
      </c>
      <c r="L33" s="13"/>
      <c r="M33" s="13">
        <v>42737</v>
      </c>
      <c r="N33" s="13"/>
      <c r="O33" s="13">
        <v>42738</v>
      </c>
      <c r="P33" s="13"/>
      <c r="Q33" s="13">
        <v>42739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10</v>
      </c>
      <c r="E34" s="14"/>
      <c r="F34" s="14"/>
      <c r="G34" s="14"/>
      <c r="H34" s="14"/>
      <c r="I34" s="14"/>
      <c r="J34" s="14"/>
      <c r="K34" s="14"/>
      <c r="L34" s="14"/>
      <c r="M34" s="14">
        <v>2.5</v>
      </c>
      <c r="N34" s="14"/>
      <c r="O34" s="14">
        <v>1.67</v>
      </c>
      <c r="P34" s="14"/>
      <c r="Q34" s="14">
        <v>0.89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35</v>
      </c>
      <c r="E35" s="14"/>
      <c r="F35" s="14"/>
      <c r="G35" s="14"/>
      <c r="H35" s="14"/>
      <c r="I35" s="14"/>
      <c r="J35" s="14"/>
      <c r="K35" s="14"/>
      <c r="L35" s="14"/>
      <c r="M35" s="14">
        <v>0.5</v>
      </c>
      <c r="N35" s="14"/>
      <c r="O35" s="14">
        <v>0.59</v>
      </c>
      <c r="P35" s="14"/>
      <c r="Q35" s="14">
        <v>0.62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85</v>
      </c>
      <c r="E36" s="14"/>
      <c r="F36" s="14"/>
      <c r="G36" s="14"/>
      <c r="H36" s="14"/>
      <c r="I36" s="14"/>
      <c r="J36" s="14"/>
      <c r="K36" s="14"/>
      <c r="L36" s="14"/>
      <c r="M36" s="14">
        <v>0.25</v>
      </c>
      <c r="N36" s="14"/>
      <c r="O36" s="14">
        <v>0.22</v>
      </c>
      <c r="P36" s="14"/>
      <c r="Q36" s="14">
        <v>0.17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60</v>
      </c>
      <c r="B39" s="19"/>
      <c r="C39" s="20" t="s">
        <v>13</v>
      </c>
      <c r="D39" s="21">
        <f>SUM(E39:AB39)</f>
        <v>3277</v>
      </c>
      <c r="E39" s="21">
        <v>857</v>
      </c>
      <c r="F39" s="21">
        <v>2220</v>
      </c>
      <c r="G39" s="21">
        <v>200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14</v>
      </c>
      <c r="D40" s="21">
        <f>SUM(E40:AB40)</f>
        <v>3277</v>
      </c>
      <c r="E40" s="21">
        <v>857</v>
      </c>
      <c r="F40" s="21">
        <v>2220</v>
      </c>
      <c r="G40" s="21">
        <v>200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 ht="3" customHeight="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10"/>
    </row>
    <row r="42" spans="1:29">
      <c r="A42" s="19" t="s">
        <v>19</v>
      </c>
      <c r="B42" s="19"/>
      <c r="C42" s="20" t="s">
        <v>13</v>
      </c>
      <c r="D42" s="21">
        <f>SUM(E42:AB42)</f>
        <v>0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14</v>
      </c>
      <c r="D43" s="21">
        <f>SUM(E43:AB43)</f>
        <v>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 ht="3" customHeight="1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10"/>
    </row>
    <row r="45" spans="1:29">
      <c r="A45" s="19" t="s">
        <v>20</v>
      </c>
      <c r="B45" s="19"/>
      <c r="C45" s="20" t="s">
        <v>13</v>
      </c>
      <c r="D45" s="21">
        <f>SUM(E45:AB45)</f>
        <v>0</v>
      </c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10"/>
    </row>
    <row r="46" spans="1:29">
      <c r="A46" s="19"/>
      <c r="B46" s="19"/>
      <c r="C46" s="20" t="s">
        <v>14</v>
      </c>
      <c r="D46" s="21">
        <f>SUM(E46:AB46)</f>
        <v>0</v>
      </c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10"/>
    </row>
    <row r="47" spans="1:29" ht="3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10"/>
    </row>
    <row r="48" spans="1:29">
      <c r="A48" s="19" t="s">
        <v>21</v>
      </c>
      <c r="B48" s="19"/>
      <c r="C48" s="20" t="s">
        <v>13</v>
      </c>
      <c r="D48" s="21">
        <f>SUM(E48:AB48)</f>
        <v>1228</v>
      </c>
      <c r="E48" s="21">
        <v>399</v>
      </c>
      <c r="F48" s="21">
        <v>439</v>
      </c>
      <c r="G48" s="21">
        <v>390</v>
      </c>
      <c r="H48" s="21"/>
      <c r="I48" s="21"/>
      <c r="J48" s="21"/>
      <c r="K48" s="21"/>
      <c r="L48" s="21"/>
      <c r="M48" s="21"/>
      <c r="N48" s="21"/>
      <c r="O48" s="21"/>
      <c r="P48" s="21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10"/>
    </row>
    <row r="49" spans="1:29">
      <c r="A49" s="19"/>
      <c r="B49" s="19"/>
      <c r="C49" s="20" t="s">
        <v>14</v>
      </c>
      <c r="D49" s="21">
        <f>SUM(E49:AB49)</f>
        <v>1228</v>
      </c>
      <c r="E49" s="21">
        <v>399</v>
      </c>
      <c r="F49" s="21">
        <v>439</v>
      </c>
      <c r="G49" s="21">
        <v>390</v>
      </c>
      <c r="H49" s="21"/>
      <c r="I49" s="21"/>
      <c r="J49" s="21"/>
      <c r="K49" s="21"/>
      <c r="L49" s="21"/>
      <c r="M49" s="21"/>
      <c r="N49" s="21"/>
      <c r="O49" s="21"/>
      <c r="P49" s="21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10"/>
    </row>
    <row r="50" spans="1:29" ht="3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10"/>
    </row>
    <row r="51" spans="1:29">
      <c r="A51" s="19" t="s">
        <v>22</v>
      </c>
      <c r="B51" s="19"/>
      <c r="C51" s="20" t="s">
        <v>13</v>
      </c>
      <c r="D51" s="21">
        <f>SUM(E51:AB51)</f>
        <v>1228</v>
      </c>
      <c r="E51" s="21">
        <v>399</v>
      </c>
      <c r="F51" s="21">
        <v>439</v>
      </c>
      <c r="G51" s="21">
        <v>390</v>
      </c>
      <c r="H51" s="21"/>
      <c r="I51" s="21"/>
      <c r="J51" s="21"/>
      <c r="K51" s="21"/>
      <c r="L51" s="21"/>
      <c r="M51" s="21"/>
      <c r="N51" s="21"/>
      <c r="O51" s="21"/>
      <c r="P51" s="21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10"/>
    </row>
    <row r="52" spans="1:29">
      <c r="A52" s="19"/>
      <c r="B52" s="19"/>
      <c r="C52" s="20" t="s">
        <v>14</v>
      </c>
      <c r="D52" s="21">
        <f>SUM(E52:AB52)</f>
        <v>1228</v>
      </c>
      <c r="E52" s="21">
        <v>399</v>
      </c>
      <c r="F52" s="21">
        <v>439</v>
      </c>
      <c r="G52" s="21">
        <v>390</v>
      </c>
      <c r="H52" s="21"/>
      <c r="I52" s="21"/>
      <c r="J52" s="21"/>
      <c r="K52" s="21"/>
      <c r="L52" s="21"/>
      <c r="M52" s="21"/>
      <c r="N52" s="21"/>
      <c r="O52" s="21"/>
      <c r="P52" s="21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10"/>
    </row>
    <row r="53" spans="1:29" ht="3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10"/>
    </row>
    <row r="54" spans="1:29">
      <c r="A54" s="19" t="s">
        <v>23</v>
      </c>
      <c r="B54" s="19"/>
      <c r="C54" s="20" t="s">
        <v>13</v>
      </c>
      <c r="D54" s="21">
        <f>SUM(E54:AB54)</f>
        <v>1048</v>
      </c>
      <c r="E54" s="21">
        <v>362</v>
      </c>
      <c r="F54" s="21">
        <v>367</v>
      </c>
      <c r="G54" s="21">
        <v>319</v>
      </c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/>
    </row>
    <row r="55" spans="1:29">
      <c r="A55" s="19"/>
      <c r="B55" s="19"/>
      <c r="C55" s="20" t="s">
        <v>14</v>
      </c>
      <c r="D55" s="21">
        <f>SUM(E55:AB55)</f>
        <v>1026</v>
      </c>
      <c r="E55" s="21">
        <v>356</v>
      </c>
      <c r="F55" s="21">
        <v>360</v>
      </c>
      <c r="G55" s="21">
        <v>310</v>
      </c>
      <c r="H55" s="21"/>
      <c r="I55" s="21"/>
      <c r="J55" s="21"/>
      <c r="K55" s="21"/>
      <c r="L55" s="21"/>
      <c r="M55" s="21"/>
      <c r="N55" s="21"/>
      <c r="O55" s="21"/>
      <c r="P55" s="21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10"/>
    </row>
    <row r="56" spans="1:29">
      <c r="A56" s="19"/>
      <c r="B56" s="19"/>
      <c r="C56" s="20" t="s">
        <v>24</v>
      </c>
      <c r="D56" s="21">
        <f>SUM(E56:AB56)</f>
        <v>22</v>
      </c>
      <c r="E56" s="21">
        <v>6</v>
      </c>
      <c r="F56" s="21">
        <v>7</v>
      </c>
      <c r="G56" s="21">
        <v>9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/>
    </row>
    <row r="57" spans="1:29">
      <c r="A57" s="19"/>
      <c r="B57" s="19"/>
      <c r="C57" s="20" t="s">
        <v>25</v>
      </c>
      <c r="D57" s="21">
        <f>SUM(E57:AB57)</f>
        <v>13</v>
      </c>
      <c r="E57" s="21">
        <v>4</v>
      </c>
      <c r="F57" s="21">
        <v>4</v>
      </c>
      <c r="G57" s="21">
        <v>5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>
      <c r="A58" s="19"/>
      <c r="B58" s="19"/>
      <c r="C58" s="20" t="s">
        <v>26</v>
      </c>
      <c r="D58" s="21">
        <f>SUM(E58:AB58)</f>
        <v>9</v>
      </c>
      <c r="E58" s="21">
        <v>2</v>
      </c>
      <c r="F58" s="21">
        <v>3</v>
      </c>
      <c r="G58" s="21">
        <v>4</v>
      </c>
      <c r="H58" s="21"/>
      <c r="I58" s="21"/>
      <c r="J58" s="21"/>
      <c r="K58" s="21"/>
      <c r="L58" s="21"/>
      <c r="M58" s="21"/>
      <c r="N58" s="21"/>
      <c r="O58" s="21"/>
      <c r="P58" s="21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10"/>
    </row>
    <row r="59" spans="1:29">
      <c r="A59" s="19"/>
      <c r="B59" s="19"/>
      <c r="C59" s="20" t="s">
        <v>27</v>
      </c>
      <c r="D59" s="21">
        <f>SUM(E59:AB59)</f>
        <v>0</v>
      </c>
      <c r="E59" s="21">
        <v>0</v>
      </c>
      <c r="F59" s="21">
        <v>0</v>
      </c>
      <c r="G59" s="21">
        <v>0</v>
      </c>
      <c r="H59" s="21"/>
      <c r="I59" s="21"/>
      <c r="J59" s="21"/>
      <c r="K59" s="21"/>
      <c r="L59" s="21"/>
      <c r="M59" s="21"/>
      <c r="N59" s="21"/>
      <c r="O59" s="21"/>
      <c r="P59" s="21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10"/>
    </row>
    <row r="60" spans="1:29" s="2" customFormat="1">
      <c r="A60" s="19"/>
      <c r="B60" s="19"/>
      <c r="C60" s="25" t="s">
        <v>2</v>
      </c>
      <c r="D60" s="26">
        <f xml:space="preserve"> IF(D54=0,100,D55/D54*100)</f>
        <v>97.900763358778633</v>
      </c>
      <c r="E60" s="26">
        <v>98.342541436464089</v>
      </c>
      <c r="F60" s="26">
        <v>98.09264305177112</v>
      </c>
      <c r="G60" s="26">
        <v>97.178683385579944</v>
      </c>
      <c r="H60" s="26"/>
      <c r="I60" s="26"/>
      <c r="J60" s="26"/>
      <c r="K60" s="26"/>
      <c r="L60" s="26"/>
      <c r="M60" s="26"/>
      <c r="N60" s="26"/>
      <c r="O60" s="26"/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8"/>
    </row>
    <row r="61" spans="1:29" s="3" customFormat="1">
      <c r="A61" s="19"/>
      <c r="B61" s="19"/>
      <c r="C61" s="29" t="s">
        <v>28</v>
      </c>
      <c r="D61" s="30">
        <f xml:space="preserve"> IF(D56=0,0,D57/D56*100)</f>
        <v>59.090909090909093</v>
      </c>
      <c r="E61" s="30">
        <v>66.666666666666671</v>
      </c>
      <c r="F61" s="30">
        <v>57.142857142857146</v>
      </c>
      <c r="G61" s="30">
        <v>55.555555555555557</v>
      </c>
      <c r="H61" s="30"/>
      <c r="I61" s="30"/>
      <c r="J61" s="30"/>
      <c r="K61" s="30"/>
      <c r="L61" s="30"/>
      <c r="M61" s="30"/>
      <c r="N61" s="30"/>
      <c r="O61" s="30"/>
      <c r="P61" s="30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2"/>
    </row>
    <row r="62" spans="1:29" s="5" customFormat="1">
      <c r="A62" s="19"/>
      <c r="B62" s="19"/>
      <c r="C62" s="33" t="s">
        <v>3</v>
      </c>
      <c r="D62" s="34">
        <f xml:space="preserve"> IF(D54=0,100,(D57+D55)/D54*100)</f>
        <v>99.141221374045813</v>
      </c>
      <c r="E62" s="34">
        <v>99.447513812154696</v>
      </c>
      <c r="F62" s="34">
        <v>99.182561307901906</v>
      </c>
      <c r="G62" s="34">
        <v>98.74608150470219</v>
      </c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6"/>
    </row>
    <row r="63" spans="1:29" s="6" customFormat="1">
      <c r="A63" s="19"/>
      <c r="B63" s="19"/>
      <c r="C63" s="37" t="s">
        <v>29</v>
      </c>
      <c r="D63" s="38">
        <f>IF(D54=0,100,(D57+D55+D59)/D54*100)</f>
        <v>99.141221374045813</v>
      </c>
      <c r="E63" s="38">
        <v>99.447513812154696</v>
      </c>
      <c r="F63" s="38">
        <v>99.182561307901906</v>
      </c>
      <c r="G63" s="38">
        <v>98.74608150470219</v>
      </c>
      <c r="H63" s="38"/>
      <c r="I63" s="38"/>
      <c r="J63" s="38"/>
      <c r="K63" s="38"/>
      <c r="L63" s="38"/>
      <c r="M63" s="38"/>
      <c r="N63" s="38"/>
      <c r="O63" s="38"/>
      <c r="P63" s="38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40"/>
    </row>
    <row r="64" spans="1:29">
      <c r="A64" s="41" t="s">
        <v>37</v>
      </c>
      <c r="B64" s="42" t="s">
        <v>58</v>
      </c>
      <c r="C64" s="43" t="s">
        <v>63</v>
      </c>
      <c r="D64" s="42">
        <f>SUM(E64:AB64)</f>
        <v>1</v>
      </c>
      <c r="E64" s="42">
        <v>1</v>
      </c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10"/>
    </row>
    <row r="65" spans="1:29">
      <c r="A65" s="41"/>
      <c r="B65" s="42" t="s">
        <v>85</v>
      </c>
      <c r="C65" s="43" t="s">
        <v>86</v>
      </c>
      <c r="D65" s="42">
        <f>SUM(E65:AB65)</f>
        <v>2</v>
      </c>
      <c r="E65" s="42">
        <v>1</v>
      </c>
      <c r="F65" s="42">
        <v>1</v>
      </c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10"/>
    </row>
    <row r="66" spans="1:29">
      <c r="A66" s="41"/>
      <c r="B66" s="42" t="s">
        <v>30</v>
      </c>
      <c r="C66" s="43" t="s">
        <v>44</v>
      </c>
      <c r="D66" s="42">
        <f>SUM(E66:AB66)</f>
        <v>2</v>
      </c>
      <c r="E66" s="42">
        <v>1</v>
      </c>
      <c r="F66" s="42">
        <v>1</v>
      </c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10"/>
    </row>
    <row r="67" spans="1:29">
      <c r="A67" s="41"/>
      <c r="B67" s="42" t="s">
        <v>10</v>
      </c>
      <c r="C67" s="43" t="s">
        <v>31</v>
      </c>
      <c r="D67" s="42">
        <f>SUM(E67:AB67)</f>
        <v>10</v>
      </c>
      <c r="E67" s="42">
        <v>1</v>
      </c>
      <c r="F67" s="42">
        <v>3</v>
      </c>
      <c r="G67" s="42">
        <v>6</v>
      </c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10"/>
    </row>
    <row r="68" spans="1:29">
      <c r="A68" s="41"/>
      <c r="B68" s="42" t="s">
        <v>35</v>
      </c>
      <c r="C68" s="43" t="s">
        <v>46</v>
      </c>
      <c r="D68" s="42">
        <f>SUM(E68:AB68)</f>
        <v>7</v>
      </c>
      <c r="E68" s="42">
        <v>2</v>
      </c>
      <c r="F68" s="42">
        <v>2</v>
      </c>
      <c r="G68" s="42">
        <v>3</v>
      </c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10"/>
    </row>
    <row r="69" spans="1:29" ht="3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10"/>
    </row>
    <row r="70" spans="1:29">
      <c r="A70" s="19" t="s">
        <v>38</v>
      </c>
      <c r="B70" s="19"/>
      <c r="C70" s="20" t="s">
        <v>13</v>
      </c>
      <c r="D70" s="21">
        <f>SUM(E70:AB70)</f>
        <v>784</v>
      </c>
      <c r="E70" s="21">
        <v>9</v>
      </c>
      <c r="F70" s="21">
        <v>325</v>
      </c>
      <c r="G70" s="21">
        <v>450</v>
      </c>
      <c r="H70" s="21"/>
      <c r="I70" s="21"/>
      <c r="J70" s="21"/>
      <c r="K70" s="21"/>
      <c r="L70" s="21"/>
      <c r="M70" s="21"/>
      <c r="N70" s="21"/>
      <c r="O70" s="21"/>
      <c r="P70" s="21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10"/>
    </row>
    <row r="71" spans="1:29">
      <c r="A71" s="19"/>
      <c r="B71" s="19"/>
      <c r="C71" s="20" t="s">
        <v>14</v>
      </c>
      <c r="D71" s="21">
        <f>SUM(E71:AB71)</f>
        <v>784</v>
      </c>
      <c r="E71" s="21">
        <v>9</v>
      </c>
      <c r="F71" s="21">
        <v>325</v>
      </c>
      <c r="G71" s="21">
        <v>450</v>
      </c>
      <c r="H71" s="21"/>
      <c r="I71" s="21"/>
      <c r="J71" s="21"/>
      <c r="K71" s="21"/>
      <c r="L71" s="21"/>
      <c r="M71" s="21"/>
      <c r="N71" s="21"/>
      <c r="O71" s="21"/>
      <c r="P71" s="21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10"/>
    </row>
    <row r="72" spans="1:29" ht="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10"/>
    </row>
    <row r="73" spans="1:29">
      <c r="A73" s="19" t="s">
        <v>39</v>
      </c>
      <c r="B73" s="19"/>
      <c r="C73" s="20" t="s">
        <v>13</v>
      </c>
      <c r="D73" s="21">
        <f>SUM(E73:AB73)</f>
        <v>812</v>
      </c>
      <c r="E73" s="21">
        <v>226</v>
      </c>
      <c r="F73" s="21">
        <v>215</v>
      </c>
      <c r="G73" s="21">
        <v>371</v>
      </c>
      <c r="H73" s="21"/>
      <c r="I73" s="21"/>
      <c r="J73" s="21"/>
      <c r="K73" s="21"/>
      <c r="L73" s="21"/>
      <c r="M73" s="21"/>
      <c r="N73" s="21"/>
      <c r="O73" s="21"/>
      <c r="P73" s="21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10"/>
    </row>
    <row r="74" spans="1:29">
      <c r="A74" s="19"/>
      <c r="B74" s="19"/>
      <c r="C74" s="20" t="s">
        <v>14</v>
      </c>
      <c r="D74" s="21">
        <f>SUM(E74:AB74)</f>
        <v>810</v>
      </c>
      <c r="E74" s="21">
        <v>225</v>
      </c>
      <c r="F74" s="21">
        <v>215</v>
      </c>
      <c r="G74" s="21">
        <v>370</v>
      </c>
      <c r="H74" s="21"/>
      <c r="I74" s="21"/>
      <c r="J74" s="21"/>
      <c r="K74" s="21"/>
      <c r="L74" s="21"/>
      <c r="M74" s="21"/>
      <c r="N74" s="21"/>
      <c r="O74" s="21"/>
      <c r="P74" s="21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10"/>
    </row>
    <row r="75" spans="1:29">
      <c r="A75" s="19"/>
      <c r="B75" s="19"/>
      <c r="C75" s="20" t="s">
        <v>24</v>
      </c>
      <c r="D75" s="21">
        <f>SUM(E75:AB75)</f>
        <v>2</v>
      </c>
      <c r="E75" s="21">
        <v>1</v>
      </c>
      <c r="F75" s="21"/>
      <c r="G75" s="21">
        <v>1</v>
      </c>
      <c r="H75" s="21"/>
      <c r="I75" s="21"/>
      <c r="J75" s="21"/>
      <c r="K75" s="21"/>
      <c r="L75" s="21"/>
      <c r="M75" s="21"/>
      <c r="N75" s="21"/>
      <c r="O75" s="21"/>
      <c r="P75" s="21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10"/>
    </row>
    <row r="76" spans="1:29">
      <c r="A76" s="19"/>
      <c r="B76" s="19"/>
      <c r="C76" s="20" t="s">
        <v>25</v>
      </c>
      <c r="D76" s="21">
        <f>SUM(E76:AB76)</f>
        <v>0</v>
      </c>
      <c r="E76" s="21">
        <v>0</v>
      </c>
      <c r="F76" s="21"/>
      <c r="G76" s="21">
        <v>0</v>
      </c>
      <c r="H76" s="21"/>
      <c r="I76" s="21"/>
      <c r="J76" s="21"/>
      <c r="K76" s="21"/>
      <c r="L76" s="21"/>
      <c r="M76" s="21"/>
      <c r="N76" s="21"/>
      <c r="O76" s="21"/>
      <c r="P76" s="21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10"/>
    </row>
    <row r="77" spans="1:29">
      <c r="A77" s="19"/>
      <c r="B77" s="19"/>
      <c r="C77" s="20" t="s">
        <v>26</v>
      </c>
      <c r="D77" s="21">
        <f>SUM(E77:AB77)</f>
        <v>2</v>
      </c>
      <c r="E77" s="21">
        <v>1</v>
      </c>
      <c r="F77" s="21"/>
      <c r="G77" s="21">
        <v>1</v>
      </c>
      <c r="H77" s="21"/>
      <c r="I77" s="21"/>
      <c r="J77" s="21"/>
      <c r="K77" s="21"/>
      <c r="L77" s="21"/>
      <c r="M77" s="21"/>
      <c r="N77" s="21"/>
      <c r="O77" s="21"/>
      <c r="P77" s="21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10"/>
    </row>
    <row r="78" spans="1:29">
      <c r="A78" s="19"/>
      <c r="B78" s="19"/>
      <c r="C78" s="20" t="s">
        <v>27</v>
      </c>
      <c r="D78" s="21">
        <f>SUM(E78:AB78)</f>
        <v>0</v>
      </c>
      <c r="E78" s="21">
        <v>0</v>
      </c>
      <c r="F78" s="21"/>
      <c r="G78" s="21">
        <v>0</v>
      </c>
      <c r="H78" s="21"/>
      <c r="I78" s="21"/>
      <c r="J78" s="21"/>
      <c r="K78" s="21"/>
      <c r="L78" s="21"/>
      <c r="M78" s="21"/>
      <c r="N78" s="21"/>
      <c r="O78" s="21"/>
      <c r="P78" s="21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10"/>
    </row>
    <row r="79" spans="1:29" s="2" customFormat="1">
      <c r="A79" s="19"/>
      <c r="B79" s="19"/>
      <c r="C79" s="25" t="s">
        <v>2</v>
      </c>
      <c r="D79" s="26">
        <f xml:space="preserve"> IF(D73=0,100,D74/D73*100)</f>
        <v>99.753694581280783</v>
      </c>
      <c r="E79" s="26">
        <v>99.557522123893804</v>
      </c>
      <c r="F79" s="26"/>
      <c r="G79" s="26">
        <v>99.730458221024264</v>
      </c>
      <c r="H79" s="26"/>
      <c r="I79" s="26"/>
      <c r="J79" s="26"/>
      <c r="K79" s="26"/>
      <c r="L79" s="26"/>
      <c r="M79" s="26"/>
      <c r="N79" s="26"/>
      <c r="O79" s="26"/>
      <c r="P79" s="26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8"/>
    </row>
    <row r="80" spans="1:29" s="3" customFormat="1">
      <c r="A80" s="19"/>
      <c r="B80" s="19"/>
      <c r="C80" s="29" t="s">
        <v>28</v>
      </c>
      <c r="D80" s="30">
        <f xml:space="preserve"> IF(D75=0,0,D76/D75*100)</f>
        <v>0</v>
      </c>
      <c r="E80" s="30">
        <v>0</v>
      </c>
      <c r="F80" s="30"/>
      <c r="G80" s="30">
        <v>0</v>
      </c>
      <c r="H80" s="30"/>
      <c r="I80" s="30"/>
      <c r="J80" s="30"/>
      <c r="K80" s="30"/>
      <c r="L80" s="30"/>
      <c r="M80" s="30"/>
      <c r="N80" s="30"/>
      <c r="O80" s="30"/>
      <c r="P80" s="30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2"/>
    </row>
    <row r="81" spans="1:29" s="5" customFormat="1">
      <c r="A81" s="19"/>
      <c r="B81" s="19"/>
      <c r="C81" s="33" t="s">
        <v>3</v>
      </c>
      <c r="D81" s="34">
        <f xml:space="preserve"> IF(D73=0,100,(D76+D74)/D73*100)</f>
        <v>99.753694581280783</v>
      </c>
      <c r="E81" s="34">
        <v>99.557522123893804</v>
      </c>
      <c r="F81" s="34"/>
      <c r="G81" s="34">
        <v>99.730458221024264</v>
      </c>
      <c r="H81" s="34"/>
      <c r="I81" s="34"/>
      <c r="J81" s="34"/>
      <c r="K81" s="34"/>
      <c r="L81" s="34"/>
      <c r="M81" s="34"/>
      <c r="N81" s="34"/>
      <c r="O81" s="34"/>
      <c r="P81" s="34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6"/>
    </row>
    <row r="82" spans="1:29" s="6" customFormat="1">
      <c r="A82" s="19"/>
      <c r="B82" s="19"/>
      <c r="C82" s="37" t="s">
        <v>29</v>
      </c>
      <c r="D82" s="38">
        <f>IF(D73=0,100,(D76+D74+D78)/D73*100)</f>
        <v>99.753694581280783</v>
      </c>
      <c r="E82" s="38">
        <v>99.557522123893804</v>
      </c>
      <c r="F82" s="38"/>
      <c r="G82" s="38">
        <v>99.730458221024264</v>
      </c>
      <c r="H82" s="38"/>
      <c r="I82" s="38"/>
      <c r="J82" s="38"/>
      <c r="K82" s="38"/>
      <c r="L82" s="38"/>
      <c r="M82" s="38"/>
      <c r="N82" s="38"/>
      <c r="O82" s="38"/>
      <c r="P82" s="38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40"/>
    </row>
    <row r="83" spans="1:29">
      <c r="A83" s="42" t="s">
        <v>37</v>
      </c>
      <c r="B83" s="42" t="s">
        <v>9</v>
      </c>
      <c r="C83" s="43" t="s">
        <v>49</v>
      </c>
      <c r="D83" s="42">
        <f>SUM(E83:AB83)</f>
        <v>2</v>
      </c>
      <c r="E83" s="42">
        <v>1</v>
      </c>
      <c r="F83" s="42"/>
      <c r="G83" s="42">
        <v>1</v>
      </c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10"/>
    </row>
    <row r="84" spans="1:29" ht="3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10"/>
    </row>
    <row r="85" spans="1:29">
      <c r="A85" s="19" t="s">
        <v>42</v>
      </c>
      <c r="B85" s="19"/>
      <c r="C85" s="20" t="s">
        <v>13</v>
      </c>
      <c r="D85" s="21">
        <f>SUM(E85:AB85)</f>
        <v>1250</v>
      </c>
      <c r="E85" s="21"/>
      <c r="F85" s="21">
        <v>1250</v>
      </c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10"/>
    </row>
    <row r="86" spans="1:29">
      <c r="A86" s="19"/>
      <c r="B86" s="19"/>
      <c r="C86" s="20" t="s">
        <v>14</v>
      </c>
      <c r="D86" s="21">
        <f>SUM(E86:AB86)</f>
        <v>1250</v>
      </c>
      <c r="E86" s="21"/>
      <c r="F86" s="21">
        <v>1250</v>
      </c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10"/>
    </row>
    <row r="87" spans="1:29" ht="3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10"/>
    </row>
    <row r="88" spans="1:29">
      <c r="A88" s="19" t="s">
        <v>43</v>
      </c>
      <c r="B88" s="19"/>
      <c r="C88" s="20" t="s">
        <v>13</v>
      </c>
      <c r="D88" s="21">
        <f>SUM(E88:AB88)</f>
        <v>2000</v>
      </c>
      <c r="E88" s="21"/>
      <c r="F88" s="21">
        <v>2000</v>
      </c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10"/>
    </row>
    <row r="89" spans="1:29">
      <c r="A89" s="19"/>
      <c r="B89" s="19"/>
      <c r="C89" s="20" t="s">
        <v>14</v>
      </c>
      <c r="D89" s="21">
        <f>SUM(E89:AB89)</f>
        <v>2000</v>
      </c>
      <c r="E89" s="21"/>
      <c r="F89" s="21">
        <v>2000</v>
      </c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10"/>
    </row>
    <row r="90" spans="1:29" ht="3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</sheetData>
  <mergeCells count="51">
    <mergeCell ref="A87:N87"/>
    <mergeCell ref="A88:B89"/>
    <mergeCell ref="A90:N90"/>
    <mergeCell ref="A69:N69"/>
    <mergeCell ref="A70:B71"/>
    <mergeCell ref="A72:N72"/>
    <mergeCell ref="A73:B82"/>
    <mergeCell ref="A84:N84"/>
    <mergeCell ref="A85:B86"/>
    <mergeCell ref="A48:B49"/>
    <mergeCell ref="A50:N50"/>
    <mergeCell ref="A51:B52"/>
    <mergeCell ref="A53:N53"/>
    <mergeCell ref="A54:B63"/>
    <mergeCell ref="A64:A68"/>
    <mergeCell ref="A39:B40"/>
    <mergeCell ref="A41:N41"/>
    <mergeCell ref="A42:B43"/>
    <mergeCell ref="A44:N44"/>
    <mergeCell ref="A45:B46"/>
    <mergeCell ref="A47:N4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58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87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98.08</v>
      </c>
      <c r="F17" s="46">
        <v>94.85</v>
      </c>
      <c r="G17" s="46">
        <v>98.43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97.26</v>
      </c>
    </row>
    <row r="18" spans="1:29" s="4" customFormat="1">
      <c r="A18" s="44"/>
      <c r="B18" s="44"/>
      <c r="C18" s="45"/>
      <c r="D18" s="47" t="s">
        <v>3</v>
      </c>
      <c r="E18" s="46">
        <v>98.08</v>
      </c>
      <c r="F18" s="46">
        <v>94.85</v>
      </c>
      <c r="G18" s="46">
        <v>98.43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97.26</v>
      </c>
    </row>
    <row r="19" spans="1:29" s="4" customFormat="1" ht="17.25" thickBot="1">
      <c r="A19" s="44"/>
      <c r="B19" s="44"/>
      <c r="C19" s="45"/>
      <c r="D19" s="51" t="s">
        <v>4</v>
      </c>
      <c r="E19" s="52">
        <v>98.07692307692308</v>
      </c>
      <c r="F19" s="52">
        <v>94.845360824742272</v>
      </c>
      <c r="G19" s="52">
        <v>98.425196850393689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97.256097560975618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10"/>
      <c r="B21" s="10"/>
      <c r="C21" s="11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10"/>
      <c r="B22" s="10"/>
      <c r="C22" s="11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10"/>
      <c r="B23" s="10"/>
      <c r="C23" s="11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10"/>
      <c r="B24" s="10"/>
      <c r="C24" s="11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10"/>
      <c r="B25" s="10"/>
      <c r="C25" s="11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10"/>
      <c r="B26" s="10"/>
      <c r="C26" s="11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10"/>
      <c r="B27" s="10"/>
      <c r="C27" s="11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10"/>
      <c r="B28" s="10"/>
      <c r="C28" s="11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10"/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10"/>
      <c r="B30" s="10"/>
      <c r="C30" s="11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10"/>
      <c r="B31" s="10"/>
      <c r="C31" s="11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10"/>
      <c r="B32" s="10"/>
      <c r="C32" s="11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10"/>
      <c r="B33" s="10"/>
      <c r="C33" s="11"/>
      <c r="D33" s="12"/>
      <c r="E33" s="13">
        <v>43098</v>
      </c>
      <c r="F33" s="13"/>
      <c r="G33" s="13">
        <v>43099</v>
      </c>
      <c r="H33" s="13"/>
      <c r="I33" s="13">
        <v>43100</v>
      </c>
      <c r="J33" s="13"/>
      <c r="K33" s="13">
        <v>42736</v>
      </c>
      <c r="L33" s="13"/>
      <c r="M33" s="13">
        <v>42737</v>
      </c>
      <c r="N33" s="13"/>
      <c r="O33" s="13">
        <v>42738</v>
      </c>
      <c r="P33" s="13"/>
      <c r="Q33" s="13">
        <v>42739</v>
      </c>
      <c r="R33" s="13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10"/>
      <c r="B34" s="10"/>
      <c r="C34" s="11"/>
      <c r="D34" s="12" t="s">
        <v>88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>
        <v>1.1299999999999999</v>
      </c>
      <c r="P34" s="14"/>
      <c r="Q34" s="14">
        <v>1.66</v>
      </c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10"/>
      <c r="B35" s="10"/>
      <c r="C35" s="11"/>
      <c r="D35" s="12" t="s">
        <v>89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>
        <v>0.43</v>
      </c>
      <c r="P35" s="14"/>
      <c r="Q35" s="14">
        <v>0.55000000000000004</v>
      </c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10"/>
      <c r="B36" s="10"/>
      <c r="C36" s="11"/>
      <c r="D36" s="12" t="s">
        <v>90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>
        <v>0.08</v>
      </c>
      <c r="P36" s="14"/>
      <c r="Q36" s="14">
        <v>0.55000000000000004</v>
      </c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10"/>
      <c r="B37" s="10"/>
      <c r="C37" s="11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15" t="s">
        <v>6</v>
      </c>
      <c r="B38" s="15"/>
      <c r="C38" s="16" t="s">
        <v>7</v>
      </c>
      <c r="D38" s="17" t="s">
        <v>8</v>
      </c>
      <c r="E38" s="17">
        <v>8</v>
      </c>
      <c r="F38" s="17">
        <v>9</v>
      </c>
      <c r="G38" s="17">
        <v>10</v>
      </c>
      <c r="H38" s="17">
        <v>11</v>
      </c>
      <c r="I38" s="17">
        <v>12</v>
      </c>
      <c r="J38" s="17">
        <v>13</v>
      </c>
      <c r="K38" s="17">
        <v>14</v>
      </c>
      <c r="L38" s="17">
        <v>15</v>
      </c>
      <c r="M38" s="17">
        <v>16</v>
      </c>
      <c r="N38" s="17">
        <v>17</v>
      </c>
      <c r="O38" s="17">
        <v>18</v>
      </c>
      <c r="P38" s="17">
        <v>19</v>
      </c>
      <c r="Q38" s="18">
        <v>20</v>
      </c>
      <c r="R38" s="18">
        <v>21</v>
      </c>
      <c r="S38" s="18">
        <v>22</v>
      </c>
      <c r="T38" s="18">
        <v>23</v>
      </c>
      <c r="U38" s="18">
        <v>0</v>
      </c>
      <c r="V38" s="18">
        <v>1</v>
      </c>
      <c r="W38" s="18">
        <v>2</v>
      </c>
      <c r="X38" s="18">
        <v>3</v>
      </c>
      <c r="Y38" s="18">
        <v>4</v>
      </c>
      <c r="Z38" s="18">
        <v>5</v>
      </c>
      <c r="AA38" s="18">
        <v>6</v>
      </c>
      <c r="AB38" s="18">
        <v>7</v>
      </c>
      <c r="AC38" s="10"/>
    </row>
    <row r="39" spans="1:29">
      <c r="A39" s="19" t="s">
        <v>91</v>
      </c>
      <c r="B39" s="19"/>
      <c r="C39" s="20" t="s">
        <v>13</v>
      </c>
      <c r="D39" s="21">
        <f>SUM(E39:AB39)</f>
        <v>328</v>
      </c>
      <c r="E39" s="21">
        <v>104</v>
      </c>
      <c r="F39" s="21">
        <v>97</v>
      </c>
      <c r="G39" s="21">
        <v>127</v>
      </c>
      <c r="H39" s="21"/>
      <c r="I39" s="21"/>
      <c r="J39" s="21"/>
      <c r="K39" s="21"/>
      <c r="L39" s="21"/>
      <c r="M39" s="21"/>
      <c r="N39" s="21"/>
      <c r="O39" s="21"/>
      <c r="P39" s="21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10"/>
    </row>
    <row r="40" spans="1:29">
      <c r="A40" s="19"/>
      <c r="B40" s="19"/>
      <c r="C40" s="20" t="s">
        <v>14</v>
      </c>
      <c r="D40" s="21">
        <f>SUM(E40:AB40)</f>
        <v>319</v>
      </c>
      <c r="E40" s="21">
        <v>102</v>
      </c>
      <c r="F40" s="21">
        <v>92</v>
      </c>
      <c r="G40" s="21">
        <v>125</v>
      </c>
      <c r="H40" s="21"/>
      <c r="I40" s="21"/>
      <c r="J40" s="21"/>
      <c r="K40" s="21"/>
      <c r="L40" s="21"/>
      <c r="M40" s="21"/>
      <c r="N40" s="21"/>
      <c r="O40" s="21"/>
      <c r="P40" s="21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10"/>
    </row>
    <row r="41" spans="1:29">
      <c r="A41" s="19"/>
      <c r="B41" s="19"/>
      <c r="C41" s="20" t="s">
        <v>24</v>
      </c>
      <c r="D41" s="21">
        <f>SUM(E41:AB41)</f>
        <v>9</v>
      </c>
      <c r="E41" s="21">
        <v>2</v>
      </c>
      <c r="F41" s="21">
        <v>5</v>
      </c>
      <c r="G41" s="21">
        <v>2</v>
      </c>
      <c r="H41" s="21"/>
      <c r="I41" s="21"/>
      <c r="J41" s="21"/>
      <c r="K41" s="21"/>
      <c r="L41" s="21"/>
      <c r="M41" s="21"/>
      <c r="N41" s="21"/>
      <c r="O41" s="21"/>
      <c r="P41" s="21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10"/>
    </row>
    <row r="42" spans="1:29">
      <c r="A42" s="19"/>
      <c r="B42" s="19"/>
      <c r="C42" s="20" t="s">
        <v>25</v>
      </c>
      <c r="D42" s="21">
        <f>SUM(E42:AB42)</f>
        <v>0</v>
      </c>
      <c r="E42" s="21">
        <v>0</v>
      </c>
      <c r="F42" s="21">
        <v>0</v>
      </c>
      <c r="G42" s="21">
        <v>0</v>
      </c>
      <c r="H42" s="21"/>
      <c r="I42" s="21"/>
      <c r="J42" s="21"/>
      <c r="K42" s="21"/>
      <c r="L42" s="21"/>
      <c r="M42" s="21"/>
      <c r="N42" s="21"/>
      <c r="O42" s="21"/>
      <c r="P42" s="21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10"/>
    </row>
    <row r="43" spans="1:29">
      <c r="A43" s="19"/>
      <c r="B43" s="19"/>
      <c r="C43" s="20" t="s">
        <v>26</v>
      </c>
      <c r="D43" s="21">
        <f>SUM(E43:AB43)</f>
        <v>9</v>
      </c>
      <c r="E43" s="21">
        <v>2</v>
      </c>
      <c r="F43" s="21">
        <v>5</v>
      </c>
      <c r="G43" s="21">
        <v>2</v>
      </c>
      <c r="H43" s="21"/>
      <c r="I43" s="21"/>
      <c r="J43" s="21"/>
      <c r="K43" s="21"/>
      <c r="L43" s="21"/>
      <c r="M43" s="21"/>
      <c r="N43" s="21"/>
      <c r="O43" s="21"/>
      <c r="P43" s="21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10"/>
    </row>
    <row r="44" spans="1:29">
      <c r="A44" s="19"/>
      <c r="B44" s="19"/>
      <c r="C44" s="20" t="s">
        <v>27</v>
      </c>
      <c r="D44" s="21">
        <f>SUM(E44:AB44)</f>
        <v>0</v>
      </c>
      <c r="E44" s="21">
        <v>0</v>
      </c>
      <c r="F44" s="21">
        <v>0</v>
      </c>
      <c r="G44" s="21">
        <v>0</v>
      </c>
      <c r="H44" s="21"/>
      <c r="I44" s="21"/>
      <c r="J44" s="21"/>
      <c r="K44" s="21"/>
      <c r="L44" s="21"/>
      <c r="M44" s="21"/>
      <c r="N44" s="21"/>
      <c r="O44" s="21"/>
      <c r="P44" s="21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10"/>
    </row>
    <row r="45" spans="1:29" s="2" customFormat="1">
      <c r="A45" s="19"/>
      <c r="B45" s="19"/>
      <c r="C45" s="25" t="s">
        <v>2</v>
      </c>
      <c r="D45" s="26">
        <f xml:space="preserve"> IF(D39=0,100,D40/D39*100)</f>
        <v>97.256097560975604</v>
      </c>
      <c r="E45" s="26">
        <v>98.07692307692308</v>
      </c>
      <c r="F45" s="26">
        <v>94.845360824742272</v>
      </c>
      <c r="G45" s="26">
        <v>98.425196850393704</v>
      </c>
      <c r="H45" s="26"/>
      <c r="I45" s="26"/>
      <c r="J45" s="26"/>
      <c r="K45" s="26"/>
      <c r="L45" s="26"/>
      <c r="M45" s="26"/>
      <c r="N45" s="26"/>
      <c r="O45" s="26"/>
      <c r="P45" s="26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8"/>
    </row>
    <row r="46" spans="1:29" s="3" customFormat="1">
      <c r="A46" s="19"/>
      <c r="B46" s="19"/>
      <c r="C46" s="29" t="s">
        <v>28</v>
      </c>
      <c r="D46" s="30">
        <f xml:space="preserve"> IF(D41=0,0,D42/D41*100)</f>
        <v>0</v>
      </c>
      <c r="E46" s="30">
        <v>0</v>
      </c>
      <c r="F46" s="30">
        <v>0</v>
      </c>
      <c r="G46" s="30">
        <v>0</v>
      </c>
      <c r="H46" s="30"/>
      <c r="I46" s="30"/>
      <c r="J46" s="30"/>
      <c r="K46" s="30"/>
      <c r="L46" s="30"/>
      <c r="M46" s="30"/>
      <c r="N46" s="30"/>
      <c r="O46" s="30"/>
      <c r="P46" s="30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2"/>
    </row>
    <row r="47" spans="1:29" s="5" customFormat="1">
      <c r="A47" s="19"/>
      <c r="B47" s="19"/>
      <c r="C47" s="33" t="s">
        <v>3</v>
      </c>
      <c r="D47" s="34">
        <f xml:space="preserve"> IF(D39=0,100,(D42+D40)/D39*100)</f>
        <v>97.256097560975604</v>
      </c>
      <c r="E47" s="34">
        <v>98.07692307692308</v>
      </c>
      <c r="F47" s="34">
        <v>94.845360824742272</v>
      </c>
      <c r="G47" s="34">
        <v>98.425196850393704</v>
      </c>
      <c r="H47" s="34"/>
      <c r="I47" s="34"/>
      <c r="J47" s="34"/>
      <c r="K47" s="34"/>
      <c r="L47" s="34"/>
      <c r="M47" s="34"/>
      <c r="N47" s="34"/>
      <c r="O47" s="34"/>
      <c r="P47" s="34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6"/>
    </row>
    <row r="48" spans="1:29" s="6" customFormat="1">
      <c r="A48" s="19"/>
      <c r="B48" s="19"/>
      <c r="C48" s="37" t="s">
        <v>29</v>
      </c>
      <c r="D48" s="38">
        <f>IF(D39=0,100,(D42+D40+D44)/D39*100)</f>
        <v>97.256097560975604</v>
      </c>
      <c r="E48" s="38">
        <v>98.07692307692308</v>
      </c>
      <c r="F48" s="38">
        <v>94.845360824742272</v>
      </c>
      <c r="G48" s="38">
        <v>98.425196850393704</v>
      </c>
      <c r="H48" s="38"/>
      <c r="I48" s="38"/>
      <c r="J48" s="38"/>
      <c r="K48" s="38"/>
      <c r="L48" s="38"/>
      <c r="M48" s="38"/>
      <c r="N48" s="38"/>
      <c r="O48" s="38"/>
      <c r="P48" s="38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40"/>
    </row>
    <row r="49" spans="1:29">
      <c r="A49" s="41" t="s">
        <v>37</v>
      </c>
      <c r="B49" s="42" t="s">
        <v>88</v>
      </c>
      <c r="C49" s="43" t="s">
        <v>93</v>
      </c>
      <c r="D49" s="42">
        <f>SUM(E49:AB49)</f>
        <v>6</v>
      </c>
      <c r="E49" s="42">
        <v>2</v>
      </c>
      <c r="F49" s="42">
        <v>3</v>
      </c>
      <c r="G49" s="42">
        <v>1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10"/>
    </row>
    <row r="50" spans="1:29">
      <c r="A50" s="41"/>
      <c r="B50" s="42" t="s">
        <v>90</v>
      </c>
      <c r="C50" s="43" t="s">
        <v>94</v>
      </c>
      <c r="D50" s="42">
        <f>SUM(E50:AB50)</f>
        <v>2</v>
      </c>
      <c r="E50" s="42"/>
      <c r="F50" s="42">
        <v>2</v>
      </c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10"/>
    </row>
    <row r="51" spans="1:29">
      <c r="A51" s="41"/>
      <c r="B51" s="42" t="s">
        <v>89</v>
      </c>
      <c r="C51" s="43" t="s">
        <v>95</v>
      </c>
      <c r="D51" s="42">
        <f>SUM(E51:AB51)</f>
        <v>1</v>
      </c>
      <c r="E51" s="42"/>
      <c r="F51" s="42"/>
      <c r="G51" s="42">
        <v>1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10"/>
    </row>
    <row r="52" spans="1:29" ht="3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10"/>
    </row>
    <row r="53" spans="1:29">
      <c r="A53" s="19" t="s">
        <v>22</v>
      </c>
      <c r="B53" s="19"/>
      <c r="C53" s="20" t="s">
        <v>13</v>
      </c>
      <c r="D53" s="21">
        <f>SUM(E53:AB53)</f>
        <v>650</v>
      </c>
      <c r="E53" s="21"/>
      <c r="F53" s="21">
        <v>650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10"/>
    </row>
    <row r="54" spans="1:29">
      <c r="A54" s="19"/>
      <c r="B54" s="19"/>
      <c r="C54" s="20" t="s">
        <v>14</v>
      </c>
      <c r="D54" s="21">
        <f>SUM(E54:AB54)</f>
        <v>650</v>
      </c>
      <c r="E54" s="21"/>
      <c r="F54" s="21">
        <v>650</v>
      </c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10"/>
    </row>
    <row r="55" spans="1:29" ht="3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10"/>
    </row>
    <row r="56" spans="1:29">
      <c r="A56" s="19" t="s">
        <v>92</v>
      </c>
      <c r="B56" s="19"/>
      <c r="C56" s="20" t="s">
        <v>13</v>
      </c>
      <c r="D56" s="21">
        <f>SUM(E56:AB56)</f>
        <v>600</v>
      </c>
      <c r="E56" s="21">
        <v>200</v>
      </c>
      <c r="F56" s="21"/>
      <c r="G56" s="21">
        <v>400</v>
      </c>
      <c r="H56" s="21"/>
      <c r="I56" s="21"/>
      <c r="J56" s="21"/>
      <c r="K56" s="21"/>
      <c r="L56" s="21"/>
      <c r="M56" s="21"/>
      <c r="N56" s="21"/>
      <c r="O56" s="21"/>
      <c r="P56" s="21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10"/>
    </row>
    <row r="57" spans="1:29">
      <c r="A57" s="19"/>
      <c r="B57" s="19"/>
      <c r="C57" s="20" t="s">
        <v>14</v>
      </c>
      <c r="D57" s="21">
        <f>SUM(E57:AB57)</f>
        <v>600</v>
      </c>
      <c r="E57" s="21">
        <v>200</v>
      </c>
      <c r="F57" s="21"/>
      <c r="G57" s="21">
        <v>400</v>
      </c>
      <c r="H57" s="21"/>
      <c r="I57" s="21"/>
      <c r="J57" s="21"/>
      <c r="K57" s="21"/>
      <c r="L57" s="21"/>
      <c r="M57" s="21"/>
      <c r="N57" s="21"/>
      <c r="O57" s="21"/>
      <c r="P57" s="21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10"/>
    </row>
    <row r="58" spans="1:29" ht="3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mergeCells count="37">
    <mergeCell ref="A58:N58"/>
    <mergeCell ref="A39:B48"/>
    <mergeCell ref="A49:A51"/>
    <mergeCell ref="A52:N52"/>
    <mergeCell ref="A53:B54"/>
    <mergeCell ref="A55:N55"/>
    <mergeCell ref="A56:B57"/>
    <mergeCell ref="Q35:R35"/>
    <mergeCell ref="E36:F36"/>
    <mergeCell ref="G36:H36"/>
    <mergeCell ref="I36:J36"/>
    <mergeCell ref="K36:L36"/>
    <mergeCell ref="M36:N36"/>
    <mergeCell ref="O36:P36"/>
    <mergeCell ref="Q36:R36"/>
    <mergeCell ref="E35:F35"/>
    <mergeCell ref="G35:H35"/>
    <mergeCell ref="I35:J35"/>
    <mergeCell ref="K35:L35"/>
    <mergeCell ref="M35:N35"/>
    <mergeCell ref="O35:P35"/>
    <mergeCell ref="G34:H34"/>
    <mergeCell ref="I34:J34"/>
    <mergeCell ref="K34:L34"/>
    <mergeCell ref="M34:N34"/>
    <mergeCell ref="O34:P34"/>
    <mergeCell ref="Q34:R34"/>
    <mergeCell ref="A1:AB1"/>
    <mergeCell ref="A38:B38"/>
    <mergeCell ref="E33:F33"/>
    <mergeCell ref="G33:H33"/>
    <mergeCell ref="I33:J33"/>
    <mergeCell ref="K33:L33"/>
    <mergeCell ref="M33:N33"/>
    <mergeCell ref="O33:P33"/>
    <mergeCell ref="Q33:R33"/>
    <mergeCell ref="E34:F34"/>
  </mergeCells>
  <phoneticPr fontId="1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36"/>
  <sheetViews>
    <sheetView workbookViewId="0"/>
  </sheetViews>
  <sheetFormatPr defaultRowHeight="16.5"/>
  <cols>
    <col min="1" max="1" width="13.125" customWidth="1"/>
    <col min="2" max="2" width="5.625" customWidth="1"/>
    <col min="3" max="3" width="12.625" style="9" customWidth="1"/>
    <col min="4" max="4" width="12.625" customWidth="1"/>
    <col min="5" max="28" width="6.125" customWidth="1"/>
  </cols>
  <sheetData>
    <row r="1" spans="1:29" ht="27.95" customHeight="1">
      <c r="A1" s="7" t="s">
        <v>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</row>
    <row r="2" spans="1:29">
      <c r="A2" s="8"/>
      <c r="B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>
      <c r="A3" s="8"/>
      <c r="B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>
      <c r="A4" s="8"/>
      <c r="B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>
      <c r="A5" s="8"/>
      <c r="B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>
      <c r="A6" s="8"/>
      <c r="B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>
      <c r="A7" s="8"/>
      <c r="B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>
      <c r="A8" s="8"/>
      <c r="B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8"/>
      <c r="B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>
      <c r="A10" s="8"/>
      <c r="B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8"/>
      <c r="B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8"/>
      <c r="B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8"/>
      <c r="B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17.25" thickBot="1">
      <c r="A14" s="10"/>
      <c r="B14" s="10"/>
      <c r="C14" s="11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7.25" thickTop="1">
      <c r="A15" s="10"/>
      <c r="B15" s="10"/>
      <c r="C15" s="11"/>
      <c r="D15" s="48"/>
      <c r="E15" s="49">
        <v>8</v>
      </c>
      <c r="F15" s="49">
        <v>9</v>
      </c>
      <c r="G15" s="49">
        <v>10</v>
      </c>
      <c r="H15" s="49">
        <v>11</v>
      </c>
      <c r="I15" s="49">
        <v>12</v>
      </c>
      <c r="J15" s="49">
        <v>13</v>
      </c>
      <c r="K15" s="49">
        <v>14</v>
      </c>
      <c r="L15" s="49">
        <v>15</v>
      </c>
      <c r="M15" s="49">
        <v>16</v>
      </c>
      <c r="N15" s="49">
        <v>17</v>
      </c>
      <c r="O15" s="49">
        <v>18</v>
      </c>
      <c r="P15" s="49">
        <v>19</v>
      </c>
      <c r="Q15" s="50">
        <v>20</v>
      </c>
      <c r="R15" s="50">
        <v>21</v>
      </c>
      <c r="S15" s="50">
        <v>22</v>
      </c>
      <c r="T15" s="50">
        <v>23</v>
      </c>
      <c r="U15" s="50">
        <v>0</v>
      </c>
      <c r="V15" s="50">
        <v>1</v>
      </c>
      <c r="W15" s="50">
        <v>2</v>
      </c>
      <c r="X15" s="50">
        <v>3</v>
      </c>
      <c r="Y15" s="50">
        <v>4</v>
      </c>
      <c r="Z15" s="50">
        <v>5</v>
      </c>
      <c r="AA15" s="50">
        <v>6</v>
      </c>
      <c r="AB15" s="50">
        <v>7</v>
      </c>
      <c r="AC15" s="53" t="s">
        <v>5</v>
      </c>
    </row>
    <row r="16" spans="1:29" s="4" customFormat="1">
      <c r="A16" s="44"/>
      <c r="B16" s="44"/>
      <c r="C16" s="45"/>
      <c r="D16" s="47" t="s">
        <v>1</v>
      </c>
      <c r="E16" s="46">
        <v>98</v>
      </c>
      <c r="F16" s="46">
        <v>98</v>
      </c>
      <c r="G16" s="46">
        <v>98</v>
      </c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54">
        <v>98</v>
      </c>
    </row>
    <row r="17" spans="1:29" s="4" customFormat="1">
      <c r="A17" s="44"/>
      <c r="B17" s="44"/>
      <c r="C17" s="45"/>
      <c r="D17" s="47" t="s">
        <v>2</v>
      </c>
      <c r="E17" s="46">
        <v>100</v>
      </c>
      <c r="F17" s="46">
        <v>100</v>
      </c>
      <c r="G17" s="46">
        <v>100</v>
      </c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54">
        <v>100</v>
      </c>
    </row>
    <row r="18" spans="1:29" s="4" customFormat="1">
      <c r="A18" s="44"/>
      <c r="B18" s="44"/>
      <c r="C18" s="45"/>
      <c r="D18" s="47" t="s">
        <v>3</v>
      </c>
      <c r="E18" s="46">
        <v>100</v>
      </c>
      <c r="F18" s="46">
        <v>100</v>
      </c>
      <c r="G18" s="46">
        <v>100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54">
        <v>100</v>
      </c>
    </row>
    <row r="19" spans="1:29" s="4" customFormat="1" ht="17.25" thickBot="1">
      <c r="A19" s="44"/>
      <c r="B19" s="44"/>
      <c r="C19" s="45"/>
      <c r="D19" s="51" t="s">
        <v>4</v>
      </c>
      <c r="E19" s="52">
        <v>100</v>
      </c>
      <c r="F19" s="52">
        <v>100</v>
      </c>
      <c r="G19" s="52">
        <v>100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5">
        <v>100</v>
      </c>
    </row>
    <row r="20" spans="1:29" ht="17.25" thickTop="1">
      <c r="A20" s="10"/>
      <c r="B20" s="10"/>
      <c r="C20" s="11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6" t="s">
        <v>6</v>
      </c>
      <c r="B21" s="56"/>
      <c r="C21" s="57" t="s">
        <v>7</v>
      </c>
      <c r="D21" s="58" t="s">
        <v>8</v>
      </c>
      <c r="E21" s="58">
        <v>8</v>
      </c>
      <c r="F21" s="58">
        <v>9</v>
      </c>
      <c r="G21" s="58">
        <v>10</v>
      </c>
      <c r="H21" s="58">
        <v>11</v>
      </c>
      <c r="I21" s="58">
        <v>12</v>
      </c>
      <c r="J21" s="58">
        <v>13</v>
      </c>
      <c r="K21" s="58">
        <v>14</v>
      </c>
      <c r="L21" s="58">
        <v>15</v>
      </c>
      <c r="M21" s="58">
        <v>16</v>
      </c>
      <c r="N21" s="58">
        <v>17</v>
      </c>
      <c r="O21" s="58">
        <v>18</v>
      </c>
      <c r="P21" s="58">
        <v>19</v>
      </c>
      <c r="Q21" s="24">
        <v>20</v>
      </c>
      <c r="R21" s="24">
        <v>21</v>
      </c>
      <c r="S21" s="24">
        <v>22</v>
      </c>
      <c r="T21" s="24">
        <v>23</v>
      </c>
      <c r="U21" s="24">
        <v>0</v>
      </c>
      <c r="V21" s="24">
        <v>1</v>
      </c>
      <c r="W21" s="24">
        <v>2</v>
      </c>
      <c r="X21" s="24">
        <v>3</v>
      </c>
      <c r="Y21" s="24">
        <v>4</v>
      </c>
      <c r="Z21" s="24">
        <v>5</v>
      </c>
      <c r="AA21" s="24">
        <v>6</v>
      </c>
      <c r="AB21" s="24">
        <v>7</v>
      </c>
      <c r="AC21" s="10"/>
    </row>
    <row r="22" spans="1:29">
      <c r="A22" s="19" t="s">
        <v>19</v>
      </c>
      <c r="B22" s="19"/>
      <c r="C22" s="20" t="s">
        <v>13</v>
      </c>
      <c r="D22" s="21">
        <f>SUM(E22:AB22)</f>
        <v>532</v>
      </c>
      <c r="E22" s="21">
        <v>180</v>
      </c>
      <c r="F22" s="21"/>
      <c r="G22" s="21">
        <v>352</v>
      </c>
      <c r="H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10"/>
    </row>
    <row r="23" spans="1:29">
      <c r="A23" s="19"/>
      <c r="B23" s="19"/>
      <c r="C23" s="20" t="s">
        <v>14</v>
      </c>
      <c r="D23" s="21">
        <f>SUM(E23:AB23)</f>
        <v>532</v>
      </c>
      <c r="E23" s="21">
        <v>180</v>
      </c>
      <c r="F23" s="21"/>
      <c r="G23" s="21">
        <v>352</v>
      </c>
      <c r="H23" s="21"/>
      <c r="I23" s="21"/>
      <c r="J23" s="21"/>
      <c r="K23" s="21"/>
      <c r="L23" s="21"/>
      <c r="M23" s="21"/>
      <c r="N23" s="21"/>
      <c r="O23" s="21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10"/>
    </row>
    <row r="24" spans="1:29" ht="3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10"/>
    </row>
    <row r="25" spans="1:29">
      <c r="A25" s="19" t="s">
        <v>97</v>
      </c>
      <c r="B25" s="19"/>
      <c r="C25" s="20" t="s">
        <v>13</v>
      </c>
      <c r="D25" s="21">
        <f>SUM(E25:AB25)</f>
        <v>514</v>
      </c>
      <c r="E25" s="21">
        <v>180</v>
      </c>
      <c r="F25" s="21"/>
      <c r="G25" s="21">
        <v>334</v>
      </c>
      <c r="H25" s="21"/>
      <c r="I25" s="21"/>
      <c r="J25" s="21"/>
      <c r="K25" s="21"/>
      <c r="L25" s="21"/>
      <c r="M25" s="21"/>
      <c r="N25" s="21"/>
      <c r="O25" s="21"/>
      <c r="P25" s="21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10"/>
    </row>
    <row r="26" spans="1:29">
      <c r="A26" s="19"/>
      <c r="B26" s="19"/>
      <c r="C26" s="20" t="s">
        <v>14</v>
      </c>
      <c r="D26" s="21">
        <f>SUM(E26:AB26)</f>
        <v>514</v>
      </c>
      <c r="E26" s="21">
        <v>180</v>
      </c>
      <c r="F26" s="21"/>
      <c r="G26" s="21">
        <v>334</v>
      </c>
      <c r="H26" s="21"/>
      <c r="I26" s="21"/>
      <c r="J26" s="21"/>
      <c r="K26" s="21"/>
      <c r="L26" s="21"/>
      <c r="M26" s="21"/>
      <c r="N26" s="21"/>
      <c r="O26" s="21"/>
      <c r="P26" s="21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10"/>
    </row>
    <row r="27" spans="1:29" ht="3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10"/>
    </row>
    <row r="28" spans="1:29">
      <c r="A28" s="19" t="s">
        <v>98</v>
      </c>
      <c r="B28" s="19"/>
      <c r="C28" s="20" t="s">
        <v>13</v>
      </c>
      <c r="D28" s="21">
        <f>SUM(E28:AB28)</f>
        <v>486</v>
      </c>
      <c r="E28" s="21">
        <v>192</v>
      </c>
      <c r="F28" s="21">
        <v>294</v>
      </c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10"/>
    </row>
    <row r="29" spans="1:29">
      <c r="A29" s="19"/>
      <c r="B29" s="19"/>
      <c r="C29" s="20" t="s">
        <v>14</v>
      </c>
      <c r="D29" s="21">
        <f>SUM(E29:AB29)</f>
        <v>486</v>
      </c>
      <c r="E29" s="21">
        <v>192</v>
      </c>
      <c r="F29" s="21">
        <v>294</v>
      </c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10"/>
    </row>
    <row r="30" spans="1:29" ht="3" customHeight="1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10"/>
    </row>
    <row r="31" spans="1:29">
      <c r="A31" s="19" t="s">
        <v>20</v>
      </c>
      <c r="B31" s="19"/>
      <c r="C31" s="20" t="s">
        <v>13</v>
      </c>
      <c r="D31" s="21">
        <f>SUM(E31:AB31)</f>
        <v>240</v>
      </c>
      <c r="E31" s="21">
        <v>240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10"/>
    </row>
    <row r="32" spans="1:29">
      <c r="A32" s="19"/>
      <c r="B32" s="19"/>
      <c r="C32" s="20" t="s">
        <v>14</v>
      </c>
      <c r="D32" s="21">
        <f>SUM(E32:AB32)</f>
        <v>240</v>
      </c>
      <c r="E32" s="21">
        <v>240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10"/>
    </row>
    <row r="33" spans="1:29" ht="3" customHeight="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10"/>
    </row>
    <row r="34" spans="1:29">
      <c r="A34" s="19" t="s">
        <v>21</v>
      </c>
      <c r="B34" s="19"/>
      <c r="C34" s="20" t="s">
        <v>13</v>
      </c>
      <c r="D34" s="21">
        <f>SUM(E34:AB34)</f>
        <v>240</v>
      </c>
      <c r="E34" s="21">
        <v>240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10"/>
    </row>
    <row r="35" spans="1:29">
      <c r="A35" s="19"/>
      <c r="B35" s="19"/>
      <c r="C35" s="20" t="s">
        <v>14</v>
      </c>
      <c r="D35" s="21">
        <f>SUM(E35:AB35)</f>
        <v>240</v>
      </c>
      <c r="E35" s="21">
        <v>240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10"/>
    </row>
    <row r="36" spans="1:29" ht="3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2">
    <mergeCell ref="A28:B29"/>
    <mergeCell ref="A30:N30"/>
    <mergeCell ref="A31:B32"/>
    <mergeCell ref="A33:N33"/>
    <mergeCell ref="A34:B35"/>
    <mergeCell ref="A36:N36"/>
    <mergeCell ref="A1:AB1"/>
    <mergeCell ref="A21:B21"/>
    <mergeCell ref="A22:B23"/>
    <mergeCell ref="A24:N24"/>
    <mergeCell ref="A25:B26"/>
    <mergeCell ref="A27:N27"/>
  </mergeCells>
  <phoneticPr fontId="1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425-5</vt:lpstr>
      <vt:lpstr>429</vt:lpstr>
      <vt:lpstr>474-2</vt:lpstr>
      <vt:lpstr>495</vt:lpstr>
      <vt:lpstr>503</vt:lpstr>
      <vt:lpstr>509</vt:lpstr>
      <vt:lpstr>543</vt:lpstr>
      <vt:lpstr>562</vt:lpstr>
      <vt:lpstr>563</vt:lpstr>
      <vt:lpstr>584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2017-01-04T03:14:11Z</dcterms:created>
  <dcterms:modified xsi:type="dcterms:W3CDTF">2017-01-04T03:17:46Z</dcterms:modified>
</cp:coreProperties>
</file>