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3520" windowHeight="12315"/>
  </bookViews>
  <sheets>
    <sheet name="425-5" sheetId="1" r:id="rId1"/>
    <sheet name="425-6" sheetId="4" r:id="rId2"/>
    <sheet name="468" sheetId="5" r:id="rId3"/>
    <sheet name="474-1" sheetId="6" r:id="rId4"/>
    <sheet name="495" sheetId="7" r:id="rId5"/>
    <sheet name="495-1(NS)" sheetId="8" r:id="rId6"/>
    <sheet name="530-3 AIO" sheetId="9" r:id="rId7"/>
    <sheet name="536-1" sheetId="10" r:id="rId8"/>
    <sheet name="553" sheetId="11" r:id="rId9"/>
    <sheet name="553-2" sheetId="12" r:id="rId10"/>
    <sheet name="553-4" sheetId="13" r:id="rId11"/>
    <sheet name="559-1" sheetId="14" r:id="rId12"/>
    <sheet name="576-1" sheetId="15" r:id="rId13"/>
    <sheet name="579-1" sheetId="16" r:id="rId14"/>
    <sheet name="587" sheetId="17" r:id="rId15"/>
    <sheet name="587-4 AIO" sheetId="18" r:id="rId16"/>
    <sheet name="600-1" sheetId="19" r:id="rId17"/>
    <sheet name="610" sheetId="20" r:id="rId18"/>
    <sheet name="625" sheetId="21" r:id="rId19"/>
    <sheet name="625-1" sheetId="22" r:id="rId20"/>
    <sheet name="631" sheetId="23" r:id="rId21"/>
    <sheet name="634" sheetId="24" r:id="rId22"/>
    <sheet name="650" sheetId="25" r:id="rId23"/>
    <sheet name="651" sheetId="26" r:id="rId24"/>
    <sheet name="655" sheetId="27" r:id="rId25"/>
    <sheet name="655(NS)" sheetId="28" r:id="rId26"/>
    <sheet name="666-1" sheetId="29" r:id="rId27"/>
    <sheet name="691" sheetId="30" r:id="rId28"/>
    <sheet name="692" sheetId="31" r:id="rId29"/>
    <sheet name="701" sheetId="32" r:id="rId30"/>
  </sheets>
  <calcPr calcId="124519"/>
</workbook>
</file>

<file path=xl/calcChain.xml><?xml version="1.0" encoding="utf-8"?>
<calcChain xmlns="http://schemas.openxmlformats.org/spreadsheetml/2006/main">
  <c r="AC72" i="32"/>
  <c r="AC71"/>
  <c r="D72"/>
  <c r="D71"/>
  <c r="AC69"/>
  <c r="AC68"/>
  <c r="D69"/>
  <c r="D68"/>
  <c r="AC66"/>
  <c r="AC65"/>
  <c r="D66"/>
  <c r="D65"/>
  <c r="D59"/>
  <c r="D58"/>
  <c r="D57"/>
  <c r="D56"/>
  <c r="D61" s="1"/>
  <c r="AC61"/>
  <c r="AC59"/>
  <c r="AC58"/>
  <c r="AC57"/>
  <c r="AC56"/>
  <c r="AC55"/>
  <c r="AC54"/>
  <c r="D55"/>
  <c r="D54"/>
  <c r="D52"/>
  <c r="D47"/>
  <c r="D46"/>
  <c r="D45"/>
  <c r="D44"/>
  <c r="D49" s="1"/>
  <c r="AC47"/>
  <c r="AC46"/>
  <c r="AC45"/>
  <c r="AC44"/>
  <c r="AC49" s="1"/>
  <c r="AC43"/>
  <c r="AC42"/>
  <c r="D43"/>
  <c r="D42"/>
  <c r="AC40"/>
  <c r="AC39"/>
  <c r="D40"/>
  <c r="D39"/>
  <c r="D117" i="31"/>
  <c r="D116"/>
  <c r="D111"/>
  <c r="D110"/>
  <c r="D109"/>
  <c r="D108"/>
  <c r="AC111"/>
  <c r="AC110"/>
  <c r="AC109"/>
  <c r="AC108"/>
  <c r="AC107"/>
  <c r="AC115" s="1"/>
  <c r="AC106"/>
  <c r="D107"/>
  <c r="D106"/>
  <c r="D104"/>
  <c r="D103"/>
  <c r="D102"/>
  <c r="D101"/>
  <c r="D96"/>
  <c r="D95"/>
  <c r="D94"/>
  <c r="D93"/>
  <c r="AC96"/>
  <c r="AC95"/>
  <c r="AC94"/>
  <c r="AC93"/>
  <c r="AC92"/>
  <c r="AC100" s="1"/>
  <c r="AC91"/>
  <c r="D92"/>
  <c r="D91"/>
  <c r="D89"/>
  <c r="D88"/>
  <c r="D87"/>
  <c r="D86"/>
  <c r="D81"/>
  <c r="D80"/>
  <c r="D79"/>
  <c r="D78"/>
  <c r="AC81"/>
  <c r="AC80"/>
  <c r="AC79"/>
  <c r="AC78"/>
  <c r="AC77"/>
  <c r="AC85" s="1"/>
  <c r="AC76"/>
  <c r="D77"/>
  <c r="D76"/>
  <c r="AC74"/>
  <c r="AC73"/>
  <c r="D74"/>
  <c r="D73"/>
  <c r="D71"/>
  <c r="D70"/>
  <c r="D65"/>
  <c r="D64"/>
  <c r="D63"/>
  <c r="D62"/>
  <c r="AC65"/>
  <c r="AC64"/>
  <c r="AC63"/>
  <c r="AC62"/>
  <c r="AC61"/>
  <c r="AC60"/>
  <c r="D61"/>
  <c r="D60"/>
  <c r="AC58"/>
  <c r="AC57"/>
  <c r="D58"/>
  <c r="D57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D97" i="30"/>
  <c r="D92"/>
  <c r="D91"/>
  <c r="D90"/>
  <c r="D89"/>
  <c r="AC92"/>
  <c r="AC91"/>
  <c r="AC90"/>
  <c r="AC89"/>
  <c r="AC94" s="1"/>
  <c r="AC88"/>
  <c r="AC87"/>
  <c r="AC96" s="1"/>
  <c r="D88"/>
  <c r="D87"/>
  <c r="D96" s="1"/>
  <c r="D85"/>
  <c r="D84"/>
  <c r="D83"/>
  <c r="D78"/>
  <c r="D77"/>
  <c r="D76"/>
  <c r="D75"/>
  <c r="D80" s="1"/>
  <c r="AC78"/>
  <c r="AC77"/>
  <c r="AC76"/>
  <c r="AC75"/>
  <c r="AC80" s="1"/>
  <c r="AC74"/>
  <c r="AC73"/>
  <c r="AC81" s="1"/>
  <c r="D74"/>
  <c r="D73"/>
  <c r="D81" s="1"/>
  <c r="D71"/>
  <c r="D70"/>
  <c r="D69"/>
  <c r="D68"/>
  <c r="D67"/>
  <c r="D66"/>
  <c r="D65"/>
  <c r="D64"/>
  <c r="D59"/>
  <c r="D58"/>
  <c r="D57"/>
  <c r="D56"/>
  <c r="AC59"/>
  <c r="AC58"/>
  <c r="AC57"/>
  <c r="AC56"/>
  <c r="AC55"/>
  <c r="AC63" s="1"/>
  <c r="AC54"/>
  <c r="D55"/>
  <c r="D63" s="1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73" i="29"/>
  <c r="AC72"/>
  <c r="D73"/>
  <c r="D72"/>
  <c r="D70"/>
  <c r="D65"/>
  <c r="D64"/>
  <c r="D63"/>
  <c r="D62"/>
  <c r="AC65"/>
  <c r="AC64"/>
  <c r="AC63"/>
  <c r="AC62"/>
  <c r="AC61"/>
  <c r="AC60"/>
  <c r="AC69" s="1"/>
  <c r="D61"/>
  <c r="D60"/>
  <c r="D69" s="1"/>
  <c r="D58"/>
  <c r="D53"/>
  <c r="D52"/>
  <c r="D51"/>
  <c r="D50"/>
  <c r="AC53"/>
  <c r="AC52"/>
  <c r="AC51"/>
  <c r="AC50"/>
  <c r="AC49"/>
  <c r="AC48"/>
  <c r="D49"/>
  <c r="D48"/>
  <c r="AC46"/>
  <c r="AC45"/>
  <c r="D46"/>
  <c r="D45"/>
  <c r="AC43"/>
  <c r="AC42"/>
  <c r="D43"/>
  <c r="D42"/>
  <c r="AC40"/>
  <c r="AC39"/>
  <c r="D40"/>
  <c r="D39"/>
  <c r="AC35" i="28"/>
  <c r="AC34"/>
  <c r="D35"/>
  <c r="D34"/>
  <c r="AC32"/>
  <c r="AC31"/>
  <c r="D32"/>
  <c r="D31"/>
  <c r="AC29"/>
  <c r="AC28"/>
  <c r="D29"/>
  <c r="D28"/>
  <c r="AC26"/>
  <c r="AC25"/>
  <c r="D26"/>
  <c r="D25"/>
  <c r="AC23"/>
  <c r="AC22"/>
  <c r="D23"/>
  <c r="D22"/>
  <c r="AC63" i="27"/>
  <c r="AC62"/>
  <c r="D63"/>
  <c r="D62"/>
  <c r="D60"/>
  <c r="D59"/>
  <c r="D58"/>
  <c r="D53"/>
  <c r="D52"/>
  <c r="D51"/>
  <c r="D50"/>
  <c r="D55" s="1"/>
  <c r="AC53"/>
  <c r="AC52"/>
  <c r="AC51"/>
  <c r="AC50"/>
  <c r="AC55" s="1"/>
  <c r="AC49"/>
  <c r="AC48"/>
  <c r="D49"/>
  <c r="D48"/>
  <c r="AC46"/>
  <c r="AC45"/>
  <c r="D46"/>
  <c r="D45"/>
  <c r="AC43"/>
  <c r="AC42"/>
  <c r="D43"/>
  <c r="D42"/>
  <c r="AC40"/>
  <c r="AC39"/>
  <c r="D40"/>
  <c r="D39"/>
  <c r="D137" i="26"/>
  <c r="D136"/>
  <c r="D135"/>
  <c r="D130"/>
  <c r="D129"/>
  <c r="D128"/>
  <c r="D127"/>
  <c r="D132" s="1"/>
  <c r="AC130"/>
  <c r="AC129"/>
  <c r="AC128"/>
  <c r="AC127"/>
  <c r="AC132" s="1"/>
  <c r="AC126"/>
  <c r="AC125"/>
  <c r="D126"/>
  <c r="D125"/>
  <c r="D123"/>
  <c r="D118"/>
  <c r="D117"/>
  <c r="D116"/>
  <c r="D115"/>
  <c r="AC118"/>
  <c r="AC117"/>
  <c r="AC116"/>
  <c r="AC115"/>
  <c r="AC120" s="1"/>
  <c r="AC114"/>
  <c r="AC113"/>
  <c r="D114"/>
  <c r="D113"/>
  <c r="D111"/>
  <c r="D106"/>
  <c r="D105"/>
  <c r="D104"/>
  <c r="D103"/>
  <c r="AC106"/>
  <c r="AC105"/>
  <c r="AC104"/>
  <c r="AC103"/>
  <c r="AC102"/>
  <c r="AC101"/>
  <c r="AC110" s="1"/>
  <c r="D102"/>
  <c r="D101"/>
  <c r="D110" s="1"/>
  <c r="D99"/>
  <c r="D98"/>
  <c r="D97"/>
  <c r="D96"/>
  <c r="D95"/>
  <c r="D90"/>
  <c r="D89"/>
  <c r="D88"/>
  <c r="D87"/>
  <c r="AC90"/>
  <c r="AC89"/>
  <c r="AC88"/>
  <c r="AC87"/>
  <c r="AC86"/>
  <c r="AC85"/>
  <c r="D86"/>
  <c r="D85"/>
  <c r="D83"/>
  <c r="D82"/>
  <c r="D81"/>
  <c r="D80"/>
  <c r="D79"/>
  <c r="D74"/>
  <c r="D73"/>
  <c r="D72"/>
  <c r="D71"/>
  <c r="D76" s="1"/>
  <c r="AC74"/>
  <c r="AC73"/>
  <c r="AC72"/>
  <c r="AC71"/>
  <c r="AC76" s="1"/>
  <c r="AC70"/>
  <c r="AC69"/>
  <c r="AC78" s="1"/>
  <c r="D70"/>
  <c r="D69"/>
  <c r="D78" s="1"/>
  <c r="D67"/>
  <c r="D66"/>
  <c r="D65"/>
  <c r="D64"/>
  <c r="D63"/>
  <c r="D62"/>
  <c r="D61"/>
  <c r="D56"/>
  <c r="D55"/>
  <c r="D54"/>
  <c r="D53"/>
  <c r="D58" s="1"/>
  <c r="AC56"/>
  <c r="AC55"/>
  <c r="AC54"/>
  <c r="AC53"/>
  <c r="AC58" s="1"/>
  <c r="AC52"/>
  <c r="AC51"/>
  <c r="AC59" s="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D87" i="25"/>
  <c r="D86"/>
  <c r="D85"/>
  <c r="D84"/>
  <c r="D79"/>
  <c r="D78"/>
  <c r="D77"/>
  <c r="D76"/>
  <c r="AC79"/>
  <c r="AC78"/>
  <c r="AC77"/>
  <c r="AC76"/>
  <c r="AC75"/>
  <c r="AC74"/>
  <c r="D75"/>
  <c r="D74"/>
  <c r="AC72"/>
  <c r="AC71"/>
  <c r="D72"/>
  <c r="D71"/>
  <c r="D69"/>
  <c r="D68"/>
  <c r="D67"/>
  <c r="D66"/>
  <c r="D61"/>
  <c r="D60"/>
  <c r="D59"/>
  <c r="D58"/>
  <c r="AC61"/>
  <c r="AC60"/>
  <c r="AC59"/>
  <c r="AC58"/>
  <c r="AC57"/>
  <c r="AC56"/>
  <c r="D57"/>
  <c r="D56"/>
  <c r="D54"/>
  <c r="D53"/>
  <c r="D52"/>
  <c r="D51"/>
  <c r="D50"/>
  <c r="D49"/>
  <c r="D44"/>
  <c r="D43"/>
  <c r="D42"/>
  <c r="D41"/>
  <c r="AC44"/>
  <c r="AC43"/>
  <c r="AC42"/>
  <c r="AC41"/>
  <c r="AC40"/>
  <c r="AC48" s="1"/>
  <c r="AC39"/>
  <c r="D40"/>
  <c r="D39"/>
  <c r="AC23" i="24"/>
  <c r="AC22"/>
  <c r="D23"/>
  <c r="D22"/>
  <c r="AC23" i="23"/>
  <c r="AC22"/>
  <c r="D23"/>
  <c r="D22"/>
  <c r="AC23" i="22"/>
  <c r="AC22"/>
  <c r="D23"/>
  <c r="D22"/>
  <c r="AC23" i="21"/>
  <c r="AC22"/>
  <c r="D23"/>
  <c r="D22"/>
  <c r="AC23" i="20"/>
  <c r="AC22"/>
  <c r="D23"/>
  <c r="D22"/>
  <c r="AC73" i="19"/>
  <c r="AC72"/>
  <c r="D73"/>
  <c r="D72"/>
  <c r="AC70"/>
  <c r="AC69"/>
  <c r="D70"/>
  <c r="D69"/>
  <c r="AC67"/>
  <c r="AC66"/>
  <c r="D67"/>
  <c r="D66"/>
  <c r="D64"/>
  <c r="D59"/>
  <c r="D58"/>
  <c r="D57"/>
  <c r="D56"/>
  <c r="D61" s="1"/>
  <c r="AC59"/>
  <c r="AC58"/>
  <c r="AC57"/>
  <c r="AC56"/>
  <c r="AC61" s="1"/>
  <c r="AC55"/>
  <c r="AC54"/>
  <c r="AC63" s="1"/>
  <c r="D55"/>
  <c r="D54"/>
  <c r="D63" s="1"/>
  <c r="D52"/>
  <c r="D51"/>
  <c r="D50"/>
  <c r="D49"/>
  <c r="D44"/>
  <c r="D43"/>
  <c r="D42"/>
  <c r="D41"/>
  <c r="D46" s="1"/>
  <c r="AC44"/>
  <c r="AC43"/>
  <c r="AC42"/>
  <c r="AC41"/>
  <c r="AC46" s="1"/>
  <c r="AC40"/>
  <c r="AC39"/>
  <c r="D40"/>
  <c r="D39"/>
  <c r="AC79" i="18"/>
  <c r="AC78"/>
  <c r="D79"/>
  <c r="D78"/>
  <c r="AC76"/>
  <c r="AC75"/>
  <c r="D76"/>
  <c r="D75"/>
  <c r="AC73"/>
  <c r="AC72"/>
  <c r="D73"/>
  <c r="D72"/>
  <c r="AC70"/>
  <c r="AC69"/>
  <c r="D70"/>
  <c r="D69"/>
  <c r="D67"/>
  <c r="D66"/>
  <c r="D61"/>
  <c r="D60"/>
  <c r="D59"/>
  <c r="D58"/>
  <c r="AC61"/>
  <c r="AC60"/>
  <c r="AC59"/>
  <c r="AC58"/>
  <c r="AC63" s="1"/>
  <c r="AC57"/>
  <c r="AC56"/>
  <c r="D57"/>
  <c r="D56"/>
  <c r="D54"/>
  <c r="D53"/>
  <c r="D52"/>
  <c r="D51"/>
  <c r="D50"/>
  <c r="D49"/>
  <c r="D44"/>
  <c r="D43"/>
  <c r="D42"/>
  <c r="D41"/>
  <c r="AC44"/>
  <c r="AC43"/>
  <c r="AC42"/>
  <c r="AC41"/>
  <c r="AC40"/>
  <c r="AC39"/>
  <c r="D40"/>
  <c r="D39"/>
  <c r="AC23" i="17"/>
  <c r="AC22"/>
  <c r="D23"/>
  <c r="D22"/>
  <c r="AC75" i="16"/>
  <c r="AC74"/>
  <c r="D75"/>
  <c r="D74"/>
  <c r="AC72"/>
  <c r="AC71"/>
  <c r="D72"/>
  <c r="D71"/>
  <c r="AC69"/>
  <c r="AC68"/>
  <c r="D69"/>
  <c r="D68"/>
  <c r="D66"/>
  <c r="D65"/>
  <c r="D64"/>
  <c r="D59"/>
  <c r="D58"/>
  <c r="D57"/>
  <c r="D56"/>
  <c r="D61" s="1"/>
  <c r="AC59"/>
  <c r="AC58"/>
  <c r="AC57"/>
  <c r="AC56"/>
  <c r="AC61" s="1"/>
  <c r="AC55"/>
  <c r="AC54"/>
  <c r="AC63" s="1"/>
  <c r="D55"/>
  <c r="D54"/>
  <c r="D63" s="1"/>
  <c r="D52"/>
  <c r="D51"/>
  <c r="D50"/>
  <c r="D49"/>
  <c r="D44"/>
  <c r="D43"/>
  <c r="D42"/>
  <c r="D41"/>
  <c r="D46" s="1"/>
  <c r="AC44"/>
  <c r="AC43"/>
  <c r="AC42"/>
  <c r="AC41"/>
  <c r="AC46" s="1"/>
  <c r="AC40"/>
  <c r="AC39"/>
  <c r="AC48" s="1"/>
  <c r="D40"/>
  <c r="D39"/>
  <c r="D48" s="1"/>
  <c r="AC32" i="15"/>
  <c r="AC31"/>
  <c r="D32"/>
  <c r="D31"/>
  <c r="AC29"/>
  <c r="AC28"/>
  <c r="D29"/>
  <c r="D28"/>
  <c r="AC26"/>
  <c r="AC25"/>
  <c r="D26"/>
  <c r="D25"/>
  <c r="AC23"/>
  <c r="AC22"/>
  <c r="D23"/>
  <c r="D22"/>
  <c r="AC23" i="14"/>
  <c r="AC22"/>
  <c r="D23"/>
  <c r="D22"/>
  <c r="AC23" i="13"/>
  <c r="AC22"/>
  <c r="D23"/>
  <c r="D22"/>
  <c r="AC29" i="12"/>
  <c r="AC28"/>
  <c r="D29"/>
  <c r="D28"/>
  <c r="AC26"/>
  <c r="AC25"/>
  <c r="D26"/>
  <c r="D25"/>
  <c r="AC23"/>
  <c r="AC22"/>
  <c r="D23"/>
  <c r="D22"/>
  <c r="AC38" i="11"/>
  <c r="AC37"/>
  <c r="D38"/>
  <c r="D37"/>
  <c r="AC35"/>
  <c r="AC34"/>
  <c r="D35"/>
  <c r="D34"/>
  <c r="AC32"/>
  <c r="AC31"/>
  <c r="D32"/>
  <c r="D31"/>
  <c r="AC29"/>
  <c r="AC28"/>
  <c r="D29"/>
  <c r="D28"/>
  <c r="AC26"/>
  <c r="AC25"/>
  <c r="D26"/>
  <c r="D25"/>
  <c r="AC23"/>
  <c r="AC22"/>
  <c r="D23"/>
  <c r="D22"/>
  <c r="AC83" i="10"/>
  <c r="AC82"/>
  <c r="D83"/>
  <c r="D82"/>
  <c r="AC80"/>
  <c r="AC79"/>
  <c r="D80"/>
  <c r="D79"/>
  <c r="D77"/>
  <c r="D76"/>
  <c r="D71"/>
  <c r="D70"/>
  <c r="D69"/>
  <c r="D68"/>
  <c r="AC71"/>
  <c r="AC70"/>
  <c r="AC69"/>
  <c r="AC68"/>
  <c r="AC67"/>
  <c r="AC66"/>
  <c r="D67"/>
  <c r="D66"/>
  <c r="D64"/>
  <c r="D59"/>
  <c r="D58"/>
  <c r="D57"/>
  <c r="D56"/>
  <c r="AC59"/>
  <c r="AC58"/>
  <c r="AC57"/>
  <c r="AC56"/>
  <c r="AC55"/>
  <c r="AC54"/>
  <c r="D55"/>
  <c r="D54"/>
  <c r="D52"/>
  <c r="D47"/>
  <c r="D46"/>
  <c r="D45"/>
  <c r="D44"/>
  <c r="AC47"/>
  <c r="AC46"/>
  <c r="AC45"/>
  <c r="AC44"/>
  <c r="AC43"/>
  <c r="AC51" s="1"/>
  <c r="AC42"/>
  <c r="D43"/>
  <c r="D42"/>
  <c r="AC40"/>
  <c r="AC39"/>
  <c r="D40"/>
  <c r="D39"/>
  <c r="AC29" i="9"/>
  <c r="AC28"/>
  <c r="D29"/>
  <c r="D28"/>
  <c r="AC26"/>
  <c r="AC25"/>
  <c r="D26"/>
  <c r="D25"/>
  <c r="AC23"/>
  <c r="AC22"/>
  <c r="D23"/>
  <c r="D22"/>
  <c r="AC58" i="8"/>
  <c r="AC57"/>
  <c r="D58"/>
  <c r="D57"/>
  <c r="D55"/>
  <c r="D50"/>
  <c r="D49"/>
  <c r="D48"/>
  <c r="D47"/>
  <c r="D52" s="1"/>
  <c r="AC50"/>
  <c r="AC49"/>
  <c r="AC48"/>
  <c r="AC47"/>
  <c r="AC52" s="1"/>
  <c r="AC46"/>
  <c r="AC45"/>
  <c r="AC54" s="1"/>
  <c r="D46"/>
  <c r="D45"/>
  <c r="AC43"/>
  <c r="AC42"/>
  <c r="D43"/>
  <c r="D42"/>
  <c r="AC40"/>
  <c r="AC39"/>
  <c r="D40"/>
  <c r="D39"/>
  <c r="AC23" i="7"/>
  <c r="AC22"/>
  <c r="D23"/>
  <c r="D22"/>
  <c r="AC35" i="6"/>
  <c r="AC34"/>
  <c r="D35"/>
  <c r="D34"/>
  <c r="AC32"/>
  <c r="AC31"/>
  <c r="D32"/>
  <c r="D31"/>
  <c r="AC29"/>
  <c r="AC28"/>
  <c r="D29"/>
  <c r="D28"/>
  <c r="AC26"/>
  <c r="AC25"/>
  <c r="D26"/>
  <c r="D25"/>
  <c r="AC23"/>
  <c r="AC22"/>
  <c r="D23"/>
  <c r="D22"/>
  <c r="AC32" i="5"/>
  <c r="AC31"/>
  <c r="D32"/>
  <c r="D31"/>
  <c r="AC29"/>
  <c r="AC28"/>
  <c r="D29"/>
  <c r="D28"/>
  <c r="AC26"/>
  <c r="AC25"/>
  <c r="D26"/>
  <c r="D25"/>
  <c r="AC23"/>
  <c r="AC22"/>
  <c r="D23"/>
  <c r="D22"/>
  <c r="AC29" i="4"/>
  <c r="AC28"/>
  <c r="D29"/>
  <c r="D28"/>
  <c r="AC26"/>
  <c r="AC25"/>
  <c r="D26"/>
  <c r="D25"/>
  <c r="AC23"/>
  <c r="AC22"/>
  <c r="D23"/>
  <c r="D22"/>
  <c r="AC95" i="1"/>
  <c r="AC94"/>
  <c r="D95"/>
  <c r="D94"/>
  <c r="AC92"/>
  <c r="AC91"/>
  <c r="D92"/>
  <c r="D91"/>
  <c r="AC89"/>
  <c r="AC88"/>
  <c r="D89"/>
  <c r="D88"/>
  <c r="AC86"/>
  <c r="AC85"/>
  <c r="D86"/>
  <c r="D85"/>
  <c r="D83"/>
  <c r="D82"/>
  <c r="D77"/>
  <c r="D76"/>
  <c r="D75"/>
  <c r="D74"/>
  <c r="AC77"/>
  <c r="AC76"/>
  <c r="AC75"/>
  <c r="AC74"/>
  <c r="AC73"/>
  <c r="AC81" s="1"/>
  <c r="AC72"/>
  <c r="D73"/>
  <c r="D81" s="1"/>
  <c r="D72"/>
  <c r="D70"/>
  <c r="D69"/>
  <c r="D68"/>
  <c r="D67"/>
  <c r="D66"/>
  <c r="D65"/>
  <c r="D64"/>
  <c r="D59"/>
  <c r="D58"/>
  <c r="D57"/>
  <c r="D56"/>
  <c r="D61" s="1"/>
  <c r="AC59"/>
  <c r="AC58"/>
  <c r="AC57"/>
  <c r="AC56"/>
  <c r="AC61" s="1"/>
  <c r="AC55"/>
  <c r="AC54"/>
  <c r="AC63" s="1"/>
  <c r="D55"/>
  <c r="D54"/>
  <c r="D63" s="1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D51" i="32" l="1"/>
  <c r="D62"/>
  <c r="AC62"/>
  <c r="AC51"/>
  <c r="AC63"/>
  <c r="D63"/>
  <c r="AC60"/>
  <c r="D60"/>
  <c r="AC48"/>
  <c r="AC50"/>
  <c r="D48"/>
  <c r="D50"/>
  <c r="D115" i="31"/>
  <c r="D100"/>
  <c r="D85"/>
  <c r="AC83"/>
  <c r="D83"/>
  <c r="D69"/>
  <c r="AC69"/>
  <c r="AC113"/>
  <c r="D113"/>
  <c r="D114"/>
  <c r="AC114"/>
  <c r="AC112"/>
  <c r="D112"/>
  <c r="D99"/>
  <c r="AC99"/>
  <c r="AC98"/>
  <c r="D98"/>
  <c r="AC97"/>
  <c r="D97"/>
  <c r="D84"/>
  <c r="AC84"/>
  <c r="AC82"/>
  <c r="D82"/>
  <c r="AC67"/>
  <c r="D67"/>
  <c r="D68"/>
  <c r="AC68"/>
  <c r="AC66"/>
  <c r="D66"/>
  <c r="D94" i="30"/>
  <c r="AC93"/>
  <c r="AC95"/>
  <c r="D93"/>
  <c r="D95"/>
  <c r="AC61"/>
  <c r="D61"/>
  <c r="AC82"/>
  <c r="D82"/>
  <c r="AC79"/>
  <c r="D79"/>
  <c r="D62"/>
  <c r="AC62"/>
  <c r="AC60"/>
  <c r="D60"/>
  <c r="D56" i="29"/>
  <c r="AC56"/>
  <c r="AC67"/>
  <c r="D67"/>
  <c r="AC66"/>
  <c r="AC68"/>
  <c r="D66"/>
  <c r="D68"/>
  <c r="AC55"/>
  <c r="D55"/>
  <c r="AC57"/>
  <c r="D57"/>
  <c r="AC54"/>
  <c r="D54"/>
  <c r="D57" i="27"/>
  <c r="AC57"/>
  <c r="AC54"/>
  <c r="AC56"/>
  <c r="D54"/>
  <c r="D56"/>
  <c r="D59" i="26"/>
  <c r="D93"/>
  <c r="D134"/>
  <c r="AC134"/>
  <c r="AC131"/>
  <c r="AC133"/>
  <c r="D131"/>
  <c r="D133"/>
  <c r="D120"/>
  <c r="D121"/>
  <c r="AC121"/>
  <c r="AC122"/>
  <c r="D122"/>
  <c r="AC119"/>
  <c r="D119"/>
  <c r="AC108"/>
  <c r="D108"/>
  <c r="AC107"/>
  <c r="AC109"/>
  <c r="D107"/>
  <c r="D109"/>
  <c r="AC93"/>
  <c r="AC92"/>
  <c r="D92"/>
  <c r="AC94"/>
  <c r="D94"/>
  <c r="AC91"/>
  <c r="D91"/>
  <c r="AC75"/>
  <c r="AC77"/>
  <c r="D75"/>
  <c r="D77"/>
  <c r="AC60"/>
  <c r="D60"/>
  <c r="AC57"/>
  <c r="D57"/>
  <c r="D82" i="25"/>
  <c r="D48"/>
  <c r="AC81"/>
  <c r="AC82"/>
  <c r="D64"/>
  <c r="D81"/>
  <c r="AC83"/>
  <c r="D83"/>
  <c r="AC80"/>
  <c r="D80"/>
  <c r="AC64"/>
  <c r="AC63"/>
  <c r="D63"/>
  <c r="AC65"/>
  <c r="D65"/>
  <c r="AC62"/>
  <c r="D62"/>
  <c r="AC46"/>
  <c r="D46"/>
  <c r="D47"/>
  <c r="AC47"/>
  <c r="AC45"/>
  <c r="D45"/>
  <c r="D48" i="19"/>
  <c r="AC48"/>
  <c r="AC60"/>
  <c r="AC62"/>
  <c r="D60"/>
  <c r="D62"/>
  <c r="AC45"/>
  <c r="AC47"/>
  <c r="D45"/>
  <c r="D47"/>
  <c r="D65" i="18"/>
  <c r="AC65"/>
  <c r="D47"/>
  <c r="AC47"/>
  <c r="D63"/>
  <c r="D64"/>
  <c r="AC64"/>
  <c r="AC62"/>
  <c r="D62"/>
  <c r="AC46"/>
  <c r="D46"/>
  <c r="AC48"/>
  <c r="D48"/>
  <c r="AC45"/>
  <c r="D45"/>
  <c r="AC60" i="16"/>
  <c r="AC62"/>
  <c r="D60"/>
  <c r="D62"/>
  <c r="AC45"/>
  <c r="AC47"/>
  <c r="D45"/>
  <c r="D47"/>
  <c r="D51" i="10"/>
  <c r="AC73"/>
  <c r="D73"/>
  <c r="D75"/>
  <c r="AC75"/>
  <c r="AC72"/>
  <c r="AC74"/>
  <c r="D72"/>
  <c r="D74"/>
  <c r="D63"/>
  <c r="AC63"/>
  <c r="AC61"/>
  <c r="D61"/>
  <c r="AC60"/>
  <c r="AC62"/>
  <c r="D60"/>
  <c r="D62"/>
  <c r="AC49"/>
  <c r="D49"/>
  <c r="D50"/>
  <c r="AC50"/>
  <c r="AC48"/>
  <c r="D48"/>
  <c r="D54" i="8"/>
  <c r="AC51"/>
  <c r="AC53"/>
  <c r="D51"/>
  <c r="D53"/>
  <c r="D80" i="1"/>
  <c r="AC80"/>
  <c r="AC79"/>
  <c r="D79"/>
  <c r="AC78"/>
  <c r="D78"/>
  <c r="AC60"/>
  <c r="AC62"/>
  <c r="D60"/>
  <c r="D62"/>
</calcChain>
</file>

<file path=xl/sharedStrings.xml><?xml version="1.0" encoding="utf-8"?>
<sst xmlns="http://schemas.openxmlformats.org/spreadsheetml/2006/main" count="1202" uniqueCount="132">
  <si>
    <t>425-5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</si>
  <si>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</si>
  <si>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</si>
  <si>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</si>
  <si>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</si>
  <si>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</si>
  <si>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</si>
  <si>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</si>
  <si>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</si>
  <si>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LS01</t>
  </si>
  <si>
    <t>LSO01</t>
  </si>
  <si>
    <t>MTF01</t>
  </si>
  <si>
    <t>Attach-Label</t>
  </si>
  <si>
    <t>Total Input</t>
  </si>
  <si>
    <t>First Output</t>
  </si>
  <si>
    <t>Rank_PCB</t>
  </si>
  <si>
    <t>HODLE MOUNT</t>
  </si>
  <si>
    <t>CAR REPLACE</t>
  </si>
  <si>
    <t>COB-VI</t>
  </si>
  <si>
    <t>AutoTest</t>
  </si>
  <si>
    <t>Total Defect</t>
  </si>
  <si>
    <t>Retest Pass</t>
  </si>
  <si>
    <t>Final NG</t>
  </si>
  <si>
    <t>Repair Q'ty</t>
  </si>
  <si>
    <t>Retest Yield(%)</t>
  </si>
  <si>
    <t>Final(%)</t>
  </si>
  <si>
    <t>MTF</t>
  </si>
  <si>
    <t>Lens shading</t>
  </si>
  <si>
    <t>BS01</t>
  </si>
  <si>
    <t>MIC04</t>
  </si>
  <si>
    <t>MIC03</t>
  </si>
  <si>
    <t>BL01</t>
  </si>
  <si>
    <t>LED01</t>
  </si>
  <si>
    <t>Defect Detail</t>
  </si>
  <si>
    <t>CM-VI</t>
  </si>
  <si>
    <t>LSS02</t>
  </si>
  <si>
    <t>Mylar</t>
  </si>
  <si>
    <t>OQC-TEST</t>
  </si>
  <si>
    <t>CM-PACK-CARTON</t>
  </si>
  <si>
    <t>CM-PACK-PALLET</t>
  </si>
  <si>
    <r>
      <t>08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~10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Total</t>
    </r>
  </si>
  <si>
    <r>
      <rPr>
        <sz val="8"/>
        <color theme="1"/>
        <rFont val="新細明體"/>
        <family val="1"/>
        <charset val="136"/>
      </rPr>
      <t>黑屏</t>
    </r>
  </si>
  <si>
    <r>
      <rPr>
        <sz val="8"/>
        <color theme="1"/>
        <rFont val="新細明體"/>
        <family val="1"/>
        <charset val="136"/>
      </rPr>
      <t>單麥克風小聲</t>
    </r>
  </si>
  <si>
    <r>
      <rPr>
        <sz val="8"/>
        <color theme="1"/>
        <rFont val="新細明體"/>
        <family val="1"/>
        <charset val="136"/>
      </rPr>
      <t>單麥克風大聲</t>
    </r>
  </si>
  <si>
    <r>
      <rPr>
        <sz val="8"/>
        <color theme="1"/>
        <rFont val="新細明體"/>
        <family val="1"/>
        <charset val="136"/>
      </rPr>
      <t>黑斑</t>
    </r>
  </si>
  <si>
    <r>
      <t>Led</t>
    </r>
    <r>
      <rPr>
        <sz val="8"/>
        <color theme="1"/>
        <rFont val="新細明體"/>
        <family val="1"/>
        <charset val="136"/>
      </rPr>
      <t>燈不亮</t>
    </r>
  </si>
  <si>
    <r>
      <t>Lens</t>
    </r>
    <r>
      <rPr>
        <sz val="8"/>
        <color theme="1"/>
        <rFont val="新細明體"/>
        <family val="1"/>
        <charset val="136"/>
      </rPr>
      <t>溢膠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</si>
  <si>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</si>
  <si>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t>425-6 Daily Report</t>
  </si>
  <si>
    <t>468 Daily Report</t>
  </si>
  <si>
    <t>COB_Plasma</t>
  </si>
  <si>
    <t>474-1 Daily Report</t>
  </si>
  <si>
    <t>495 Daily Report</t>
  </si>
  <si>
    <t>495-1(NS) Daily Report</t>
  </si>
  <si>
    <t>US01</t>
  </si>
  <si>
    <t>SMT_INPUT_T</t>
  </si>
  <si>
    <t>SMT_MOUNT_T</t>
  </si>
  <si>
    <t>SMT_VI_T</t>
  </si>
  <si>
    <t>FUNC TEST</t>
  </si>
  <si>
    <r>
      <rPr>
        <sz val="8"/>
        <color theme="1"/>
        <rFont val="新細明體"/>
        <family val="1"/>
        <charset val="136"/>
      </rPr>
      <t>空焊</t>
    </r>
  </si>
  <si>
    <t>530-3 AIO Daily Report</t>
  </si>
  <si>
    <t>536-1 Daily Report</t>
  </si>
  <si>
    <t>FOS01</t>
  </si>
  <si>
    <t>AutoTest_IR</t>
  </si>
  <si>
    <t>LRA01</t>
  </si>
  <si>
    <r>
      <rPr>
        <sz val="8"/>
        <color theme="1"/>
        <rFont val="新細明體"/>
        <family val="1"/>
        <charset val="136"/>
      </rPr>
      <t>調焦不良</t>
    </r>
  </si>
  <si>
    <r>
      <t>Lens</t>
    </r>
    <r>
      <rPr>
        <sz val="8"/>
        <color theme="1"/>
        <rFont val="新細明體"/>
        <family val="1"/>
        <charset val="136"/>
      </rPr>
      <t>翹角</t>
    </r>
  </si>
  <si>
    <t>553 Daily Report</t>
  </si>
  <si>
    <t>DIE BOND</t>
  </si>
  <si>
    <t>553-2 Daily Report</t>
  </si>
  <si>
    <t>553-4 Daily Report</t>
  </si>
  <si>
    <t>559-1 Daily Report</t>
  </si>
  <si>
    <t>576-1 Daily Report</t>
  </si>
  <si>
    <t>579-1 Daily Report</t>
  </si>
  <si>
    <t>MIC05</t>
  </si>
  <si>
    <t>WhB01</t>
  </si>
  <si>
    <t>white Balance</t>
  </si>
  <si>
    <t>LMG01</t>
  </si>
  <si>
    <t>BD02</t>
  </si>
  <si>
    <r>
      <rPr>
        <sz val="8"/>
        <color theme="1"/>
        <rFont val="新細明體"/>
        <family val="1"/>
        <charset val="136"/>
      </rPr>
      <t>雙麥克風大聲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</si>
  <si>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</si>
  <si>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r>
      <rPr>
        <sz val="8"/>
        <color theme="1"/>
        <rFont val="新細明體"/>
        <family val="1"/>
        <charset val="136"/>
      </rPr>
      <t>板子破損</t>
    </r>
  </si>
  <si>
    <t>587 Daily Report</t>
  </si>
  <si>
    <t>587-4 AIO Daily Report</t>
  </si>
  <si>
    <t>OOT01</t>
  </si>
  <si>
    <r>
      <rPr>
        <sz val="8"/>
        <color theme="1"/>
        <rFont val="新細明體"/>
        <family val="1"/>
        <charset val="136"/>
      </rPr>
      <t>超時未處理</t>
    </r>
    <r>
      <rPr>
        <sz val="8"/>
        <color theme="1"/>
        <rFont val="tahoma"/>
        <family val="2"/>
      </rPr>
      <t>Out Of Time</t>
    </r>
  </si>
  <si>
    <t>600-1 Daily Report</t>
  </si>
  <si>
    <t>610 Daily Report</t>
  </si>
  <si>
    <t>625 Daily Report</t>
  </si>
  <si>
    <t>625-1 Daily Report</t>
  </si>
  <si>
    <t>SMT_PACK</t>
  </si>
  <si>
    <t>631 Daily Report</t>
  </si>
  <si>
    <t>634 Daily Report</t>
  </si>
  <si>
    <t>650 Daily Report</t>
  </si>
  <si>
    <t>BD01</t>
  </si>
  <si>
    <t>Focus</t>
  </si>
  <si>
    <t>FOS02</t>
  </si>
  <si>
    <t>FOS04</t>
  </si>
  <si>
    <t>FOS03</t>
  </si>
  <si>
    <t>FQC</t>
  </si>
  <si>
    <r>
      <rPr>
        <sz val="8"/>
        <color theme="1"/>
        <rFont val="新細明體"/>
        <family val="1"/>
        <charset val="136"/>
      </rPr>
      <t>亮點</t>
    </r>
  </si>
  <si>
    <r>
      <rPr>
        <sz val="8"/>
        <color theme="1"/>
        <rFont val="新細明體"/>
        <family val="1"/>
        <charset val="136"/>
      </rPr>
      <t>超過調焦範圍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</si>
  <si>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</si>
  <si>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rPr>
        <sz val="8"/>
        <color theme="1"/>
        <rFont val="新細明體"/>
        <family val="1"/>
        <charset val="136"/>
      </rPr>
      <t>超過調焦時間</t>
    </r>
  </si>
  <si>
    <t>651 Daily Report</t>
  </si>
  <si>
    <t>DD02</t>
  </si>
  <si>
    <t>MT001</t>
  </si>
  <si>
    <t>OTP</t>
  </si>
  <si>
    <t>OT04</t>
  </si>
  <si>
    <t>DM01</t>
  </si>
  <si>
    <t>CS02</t>
  </si>
  <si>
    <t>Color shading</t>
  </si>
  <si>
    <t>GZ01</t>
  </si>
  <si>
    <t>CHECK_OTP</t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</si>
  <si>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C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5~8</t>
    </r>
  </si>
  <si>
    <r>
      <rPr>
        <sz val="8"/>
        <color theme="1"/>
        <rFont val="新細明體"/>
        <family val="1"/>
        <charset val="136"/>
      </rPr>
      <t>機台不良</t>
    </r>
  </si>
  <si>
    <r>
      <rPr>
        <sz val="8"/>
        <color theme="1"/>
        <rFont val="新細明體"/>
        <family val="1"/>
        <charset val="136"/>
      </rPr>
      <t>燒錄不良</t>
    </r>
  </si>
  <si>
    <r>
      <rPr>
        <sz val="8"/>
        <color theme="1"/>
        <rFont val="新細明體"/>
        <family val="1"/>
        <charset val="136"/>
      </rPr>
      <t>當機無反應</t>
    </r>
  </si>
  <si>
    <r>
      <rPr>
        <sz val="8"/>
        <color theme="1"/>
        <rFont val="新細明體"/>
        <family val="1"/>
        <charset val="136"/>
      </rPr>
      <t>光軸不良</t>
    </r>
  </si>
  <si>
    <t>655 Daily Report</t>
  </si>
  <si>
    <t>655(NS) Daily Report</t>
  </si>
  <si>
    <t>666-1 Daily Report</t>
  </si>
  <si>
    <t>691 Daily Report</t>
  </si>
  <si>
    <t>692 Daily Report</t>
  </si>
  <si>
    <t>COB-CUBIC</t>
  </si>
  <si>
    <t>DS03</t>
  </si>
  <si>
    <t>DS02</t>
  </si>
  <si>
    <t>CM-Input</t>
  </si>
  <si>
    <r>
      <rPr>
        <sz val="8"/>
        <color theme="1"/>
        <rFont val="新細明體"/>
        <family val="1"/>
        <charset val="136"/>
      </rPr>
      <t>黑點</t>
    </r>
  </si>
  <si>
    <t>701 Daily Report</t>
  </si>
  <si>
    <t>SPOT001</t>
  </si>
  <si>
    <r>
      <rPr>
        <sz val="8"/>
        <color theme="1"/>
        <rFont val="新細明體"/>
        <family val="1"/>
        <charset val="136"/>
      </rPr>
      <t>錫膏暴露時間超時</t>
    </r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</si>
</sst>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12"/>
      <color rgb="FF0000F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8"/>
      <color theme="1"/>
      <name val="新細明體"/>
      <family val="2"/>
      <charset val="136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5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6" borderId="0" xfId="0" applyFont="1" applyFill="1" applyAlignment="1">
      <alignment horizontal="center" vertical="center"/>
    </xf>
    <xf numFmtId="176" fontId="7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left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7" borderId="1" xfId="0" applyNumberFormat="1" applyFont="1" applyFill="1" applyBorder="1" applyAlignment="1">
      <alignment horizontal="left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7" borderId="1" xfId="0" applyNumberFormat="1" applyFont="1" applyFill="1" applyBorder="1" applyAlignment="1">
      <alignment horizontal="left" vertical="center"/>
    </xf>
    <xf numFmtId="2" fontId="13" fillId="7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7" borderId="1" xfId="0" applyNumberFormat="1" applyFont="1" applyFill="1" applyBorder="1" applyAlignment="1">
      <alignment horizontal="left" vertical="center"/>
    </xf>
    <xf numFmtId="2" fontId="14" fillId="7" borderId="1" xfId="0" applyNumberFormat="1" applyFont="1" applyFill="1" applyBorder="1" applyAlignment="1">
      <alignment horizontal="center" vertical="center"/>
    </xf>
    <xf numFmtId="2" fontId="14" fillId="8" borderId="1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left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0</c:v>
                </c:pt>
                <c:pt idx="1">
                  <c:v>93.32</c:v>
                </c:pt>
                <c:pt idx="2">
                  <c:v>91.76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0</c:v>
                </c:pt>
                <c:pt idx="1">
                  <c:v>97.46</c:v>
                </c:pt>
                <c:pt idx="2">
                  <c:v>94.27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0</c:v>
                </c:pt>
                <c:pt idx="1">
                  <c:v>97.459362399193537</c:v>
                </c:pt>
                <c:pt idx="2">
                  <c:v>94.274916013437846</c:v>
                </c:pt>
              </c:numCache>
            </c:numRef>
          </c:val>
        </c:ser>
        <c:marker val="1"/>
        <c:axId val="62062592"/>
        <c:axId val="62064128"/>
      </c:lineChart>
      <c:catAx>
        <c:axId val="62062592"/>
        <c:scaling>
          <c:orientation val="minMax"/>
        </c:scaling>
        <c:axPos val="b"/>
        <c:numFmt formatCode="General" sourceLinked="1"/>
        <c:tickLblPos val="nextTo"/>
        <c:crossAx val="62064128"/>
        <c:crosses val="autoZero"/>
        <c:auto val="1"/>
        <c:lblAlgn val="ctr"/>
        <c:lblOffset val="100"/>
      </c:catAx>
      <c:valAx>
        <c:axId val="62064128"/>
        <c:scaling>
          <c:orientation val="minMax"/>
        </c:scaling>
        <c:axPos val="l"/>
        <c:majorGridlines/>
        <c:numFmt formatCode="0.00" sourceLinked="1"/>
        <c:tickLblPos val="nextTo"/>
        <c:crossAx val="6206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'536-1'!$E$17:$AB$17</c:f>
              <c:numCache>
                <c:formatCode>0.00</c:formatCode>
                <c:ptCount val="24"/>
                <c:pt idx="0">
                  <c:v>96.23</c:v>
                </c:pt>
                <c:pt idx="1">
                  <c:v>93.37</c:v>
                </c:pt>
                <c:pt idx="2">
                  <c:v>90.08</c:v>
                </c:pt>
              </c:numCache>
            </c:numRef>
          </c:val>
        </c:ser>
        <c:ser>
          <c:idx val="2"/>
          <c:order val="2"/>
          <c:tx>
            <c:strRef>
              <c:f>'536-1'!$D$18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'536-1'!$E$18:$AB$18</c:f>
              <c:numCache>
                <c:formatCode>0.00</c:formatCode>
                <c:ptCount val="24"/>
                <c:pt idx="0">
                  <c:v>98.08</c:v>
                </c:pt>
                <c:pt idx="1">
                  <c:v>93.37</c:v>
                </c:pt>
                <c:pt idx="2">
                  <c:v>97.22</c:v>
                </c:pt>
              </c:numCache>
            </c:numRef>
          </c:val>
        </c:ser>
        <c:ser>
          <c:idx val="3"/>
          <c:order val="3"/>
          <c:tx>
            <c:strRef>
              <c:f>'536-1'!$D$19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'536-1'!$E$19:$AB$19</c:f>
              <c:numCache>
                <c:formatCode>0.00</c:formatCode>
                <c:ptCount val="24"/>
                <c:pt idx="0">
                  <c:v>98.07692307692308</c:v>
                </c:pt>
                <c:pt idx="1">
                  <c:v>93.373925501432666</c:v>
                </c:pt>
                <c:pt idx="2">
                  <c:v>97.220579268292695</c:v>
                </c:pt>
              </c:numCache>
            </c:numRef>
          </c:val>
        </c:ser>
        <c:marker val="1"/>
        <c:axId val="65693184"/>
        <c:axId val="65694720"/>
      </c:lineChart>
      <c:catAx>
        <c:axId val="65693184"/>
        <c:scaling>
          <c:orientation val="minMax"/>
        </c:scaling>
        <c:axPos val="b"/>
        <c:numFmt formatCode="General" sourceLinked="1"/>
        <c:tickLblPos val="nextTo"/>
        <c:crossAx val="65694720"/>
        <c:crosses val="autoZero"/>
        <c:auto val="1"/>
        <c:lblAlgn val="ctr"/>
        <c:lblOffset val="100"/>
      </c:catAx>
      <c:valAx>
        <c:axId val="65694720"/>
        <c:scaling>
          <c:orientation val="minMax"/>
        </c:scaling>
        <c:axPos val="l"/>
        <c:majorGridlines/>
        <c:numFmt formatCode="0.00" sourceLinked="1"/>
        <c:tickLblPos val="nextTo"/>
        <c:crossAx val="6569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'536-1'!$D$34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'536-1'!$E$34:$R$34</c:f>
              <c:numCache>
                <c:formatCode>General</c:formatCode>
                <c:ptCount val="14"/>
                <c:pt idx="6">
                  <c:v>1.91</c:v>
                </c:pt>
                <c:pt idx="8">
                  <c:v>0.96</c:v>
                </c:pt>
                <c:pt idx="12">
                  <c:v>2.77</c:v>
                </c:pt>
              </c:numCache>
            </c:numRef>
          </c:val>
        </c:ser>
        <c:ser>
          <c:idx val="1"/>
          <c:order val="1"/>
          <c:tx>
            <c:strRef>
              <c:f>'536-1'!$D$35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'536-1'!$E$35:$R$35</c:f>
              <c:numCache>
                <c:formatCode>General</c:formatCode>
                <c:ptCount val="14"/>
                <c:pt idx="4">
                  <c:v>6.06</c:v>
                </c:pt>
                <c:pt idx="6">
                  <c:v>0.99</c:v>
                </c:pt>
                <c:pt idx="8">
                  <c:v>0.66</c:v>
                </c:pt>
                <c:pt idx="10">
                  <c:v>0.84</c:v>
                </c:pt>
                <c:pt idx="12">
                  <c:v>1.42</c:v>
                </c:pt>
              </c:numCache>
            </c:numRef>
          </c:val>
        </c:ser>
        <c:ser>
          <c:idx val="2"/>
          <c:order val="2"/>
          <c:tx>
            <c:strRef>
              <c:f>'536-1'!$D$36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'536-1'!$E$36:$R$36</c:f>
              <c:numCache>
                <c:formatCode>General</c:formatCode>
                <c:ptCount val="14"/>
                <c:pt idx="6">
                  <c:v>1.75</c:v>
                </c:pt>
                <c:pt idx="8">
                  <c:v>1.04</c:v>
                </c:pt>
                <c:pt idx="10">
                  <c:v>1.1200000000000001</c:v>
                </c:pt>
                <c:pt idx="12">
                  <c:v>1.4</c:v>
                </c:pt>
              </c:numCache>
            </c:numRef>
          </c:val>
        </c:ser>
        <c:marker val="1"/>
        <c:axId val="67304064"/>
        <c:axId val="73679232"/>
      </c:lineChart>
      <c:dateAx>
        <c:axId val="67304064"/>
        <c:scaling>
          <c:orientation val="minMax"/>
        </c:scaling>
        <c:axPos val="b"/>
        <c:numFmt formatCode="m&quot;月&quot;d&quot;日&quot;" sourceLinked="1"/>
        <c:tickLblPos val="nextTo"/>
        <c:crossAx val="73679232"/>
        <c:crosses val="autoZero"/>
        <c:auto val="1"/>
        <c:lblOffset val="100"/>
      </c:dateAx>
      <c:valAx>
        <c:axId val="73679232"/>
        <c:scaling>
          <c:orientation val="minMax"/>
        </c:scaling>
        <c:axPos val="l"/>
        <c:majorGridlines/>
        <c:numFmt formatCode="General" sourceLinked="1"/>
        <c:tickLblPos val="nextTo"/>
        <c:crossAx val="6730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74443392"/>
        <c:axId val="74445184"/>
      </c:lineChart>
      <c:catAx>
        <c:axId val="74443392"/>
        <c:scaling>
          <c:orientation val="minMax"/>
        </c:scaling>
        <c:axPos val="b"/>
        <c:numFmt formatCode="General" sourceLinked="1"/>
        <c:tickLblPos val="nextTo"/>
        <c:crossAx val="74445184"/>
        <c:crosses val="autoZero"/>
        <c:auto val="1"/>
        <c:lblAlgn val="ctr"/>
        <c:lblOffset val="100"/>
      </c:catAx>
      <c:valAx>
        <c:axId val="74445184"/>
        <c:scaling>
          <c:orientation val="minMax"/>
        </c:scaling>
        <c:axPos val="l"/>
        <c:majorGridlines/>
        <c:numFmt formatCode="0.00" sourceLinked="1"/>
        <c:tickLblPos val="nextTo"/>
        <c:crossAx val="7444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57328768"/>
        <c:axId val="57330304"/>
      </c:lineChart>
      <c:catAx>
        <c:axId val="57328768"/>
        <c:scaling>
          <c:orientation val="minMax"/>
        </c:scaling>
        <c:axPos val="b"/>
        <c:numFmt formatCode="General" sourceLinked="1"/>
        <c:tickLblPos val="nextTo"/>
        <c:crossAx val="57330304"/>
        <c:crosses val="autoZero"/>
        <c:auto val="1"/>
        <c:lblAlgn val="ctr"/>
        <c:lblOffset val="100"/>
      </c:catAx>
      <c:valAx>
        <c:axId val="57330304"/>
        <c:scaling>
          <c:orientation val="minMax"/>
        </c:scaling>
        <c:axPos val="l"/>
        <c:majorGridlines/>
        <c:numFmt formatCode="0.00" sourceLinked="1"/>
        <c:tickLblPos val="nextTo"/>
        <c:crossAx val="5732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57847168"/>
        <c:axId val="57898112"/>
      </c:lineChart>
      <c:catAx>
        <c:axId val="57847168"/>
        <c:scaling>
          <c:orientation val="minMax"/>
        </c:scaling>
        <c:axPos val="b"/>
        <c:numFmt formatCode="General" sourceLinked="1"/>
        <c:tickLblPos val="nextTo"/>
        <c:crossAx val="57898112"/>
        <c:crosses val="autoZero"/>
        <c:auto val="1"/>
        <c:lblAlgn val="ctr"/>
        <c:lblOffset val="100"/>
      </c:catAx>
      <c:valAx>
        <c:axId val="57898112"/>
        <c:scaling>
          <c:orientation val="minMax"/>
        </c:scaling>
        <c:axPos val="l"/>
        <c:majorGridlines/>
        <c:numFmt formatCode="0.00" sourceLinked="1"/>
        <c:tickLblPos val="nextTo"/>
        <c:crossAx val="5784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75573120"/>
        <c:axId val="75574656"/>
      </c:lineChart>
      <c:catAx>
        <c:axId val="75573120"/>
        <c:scaling>
          <c:orientation val="minMax"/>
        </c:scaling>
        <c:axPos val="b"/>
        <c:numFmt formatCode="General" sourceLinked="1"/>
        <c:tickLblPos val="nextTo"/>
        <c:crossAx val="75574656"/>
        <c:crosses val="autoZero"/>
        <c:auto val="1"/>
        <c:lblAlgn val="ctr"/>
        <c:lblOffset val="100"/>
      </c:catAx>
      <c:valAx>
        <c:axId val="75574656"/>
        <c:scaling>
          <c:orientation val="minMax"/>
        </c:scaling>
        <c:axPos val="l"/>
        <c:majorGridlines/>
        <c:numFmt formatCode="0.00" sourceLinked="1"/>
        <c:tickLblPos val="nextTo"/>
        <c:crossAx val="7557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'576-1'!$E$16:$AB$16</c:f>
              <c:numCache>
                <c:formatCode>0.00</c:formatCode>
                <c:ptCount val="24"/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'576-1'!$D$18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'576-1'!$D$19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95105408"/>
        <c:axId val="95106944"/>
      </c:lineChart>
      <c:catAx>
        <c:axId val="95105408"/>
        <c:scaling>
          <c:orientation val="minMax"/>
        </c:scaling>
        <c:axPos val="b"/>
        <c:numFmt formatCode="General" sourceLinked="1"/>
        <c:tickLblPos val="nextTo"/>
        <c:crossAx val="95106944"/>
        <c:crosses val="autoZero"/>
        <c:auto val="1"/>
        <c:lblAlgn val="ctr"/>
        <c:lblOffset val="100"/>
      </c:catAx>
      <c:valAx>
        <c:axId val="95106944"/>
        <c:scaling>
          <c:orientation val="minMax"/>
        </c:scaling>
        <c:axPos val="l"/>
        <c:majorGridlines/>
        <c:numFmt formatCode="0.00" sourceLinked="1"/>
        <c:tickLblPos val="nextTo"/>
        <c:crossAx val="9510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'579-1'!$E$17:$AB$17</c:f>
              <c:numCache>
                <c:formatCode>0.00</c:formatCode>
                <c:ptCount val="24"/>
                <c:pt idx="0">
                  <c:v>87.69</c:v>
                </c:pt>
                <c:pt idx="1">
                  <c:v>95.47</c:v>
                </c:pt>
                <c:pt idx="2">
                  <c:v>95.34</c:v>
                </c:pt>
              </c:numCache>
            </c:numRef>
          </c:val>
        </c:ser>
        <c:ser>
          <c:idx val="2"/>
          <c:order val="2"/>
          <c:tx>
            <c:strRef>
              <c:f>'579-1'!$D$18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'579-1'!$E$18:$AB$18</c:f>
              <c:numCache>
                <c:formatCode>0.00</c:formatCode>
                <c:ptCount val="24"/>
                <c:pt idx="0">
                  <c:v>96.92</c:v>
                </c:pt>
                <c:pt idx="1">
                  <c:v>96.28</c:v>
                </c:pt>
                <c:pt idx="2">
                  <c:v>95.76</c:v>
                </c:pt>
              </c:numCache>
            </c:numRef>
          </c:val>
        </c:ser>
        <c:ser>
          <c:idx val="3"/>
          <c:order val="3"/>
          <c:tx>
            <c:strRef>
              <c:f>'579-1'!$D$19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'579-1'!$E$19:$AB$19</c:f>
              <c:numCache>
                <c:formatCode>0.00</c:formatCode>
                <c:ptCount val="24"/>
                <c:pt idx="0">
                  <c:v>96.92307692307692</c:v>
                </c:pt>
                <c:pt idx="1">
                  <c:v>96.283313213854598</c:v>
                </c:pt>
                <c:pt idx="2">
                  <c:v>95.757136485281009</c:v>
                </c:pt>
              </c:numCache>
            </c:numRef>
          </c:val>
        </c:ser>
        <c:marker val="1"/>
        <c:axId val="116124288"/>
        <c:axId val="116134272"/>
      </c:lineChart>
      <c:catAx>
        <c:axId val="116124288"/>
        <c:scaling>
          <c:orientation val="minMax"/>
        </c:scaling>
        <c:axPos val="b"/>
        <c:numFmt formatCode="General" sourceLinked="1"/>
        <c:tickLblPos val="nextTo"/>
        <c:crossAx val="116134272"/>
        <c:crosses val="autoZero"/>
        <c:auto val="1"/>
        <c:lblAlgn val="ctr"/>
        <c:lblOffset val="100"/>
      </c:catAx>
      <c:valAx>
        <c:axId val="116134272"/>
        <c:scaling>
          <c:orientation val="minMax"/>
        </c:scaling>
        <c:axPos val="l"/>
        <c:majorGridlines/>
        <c:numFmt formatCode="0.00" sourceLinked="1"/>
        <c:tickLblPos val="nextTo"/>
        <c:crossAx val="11612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'579-1'!$E$34:$R$34</c:f>
              <c:numCache>
                <c:formatCode>General</c:formatCode>
                <c:ptCount val="14"/>
                <c:pt idx="2">
                  <c:v>3.51</c:v>
                </c:pt>
                <c:pt idx="4">
                  <c:v>2.29</c:v>
                </c:pt>
                <c:pt idx="6">
                  <c:v>2.0099999999999998</c:v>
                </c:pt>
                <c:pt idx="8">
                  <c:v>2.79</c:v>
                </c:pt>
                <c:pt idx="10">
                  <c:v>12.5</c:v>
                </c:pt>
                <c:pt idx="12">
                  <c:v>2.2200000000000002</c:v>
                </c:pt>
              </c:numCache>
            </c:numRef>
          </c:val>
        </c:ser>
        <c:ser>
          <c:idx val="1"/>
          <c:order val="1"/>
          <c:tx>
            <c:strRef>
              <c:f>'579-1'!$D$35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'579-1'!$E$35:$R$35</c:f>
              <c:numCache>
                <c:formatCode>General</c:formatCode>
                <c:ptCount val="14"/>
                <c:pt idx="2">
                  <c:v>1.58</c:v>
                </c:pt>
                <c:pt idx="4">
                  <c:v>1.91</c:v>
                </c:pt>
                <c:pt idx="6">
                  <c:v>1.49</c:v>
                </c:pt>
                <c:pt idx="8">
                  <c:v>0.65</c:v>
                </c:pt>
                <c:pt idx="12">
                  <c:v>1.1100000000000001</c:v>
                </c:pt>
              </c:numCache>
            </c:numRef>
          </c:val>
        </c:ser>
        <c:ser>
          <c:idx val="2"/>
          <c:order val="2"/>
          <c:tx>
            <c:strRef>
              <c:f>'579-1'!$D$36</c:f>
              <c:strCache>
                <c:ptCount val="1"/>
                <c:pt idx="0">
                  <c:v>MIC05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'579-1'!$E$36:$R$36</c:f>
              <c:numCache>
                <c:formatCode>General</c:formatCode>
                <c:ptCount val="14"/>
                <c:pt idx="2">
                  <c:v>0.18</c:v>
                </c:pt>
                <c:pt idx="4">
                  <c:v>0.18</c:v>
                </c:pt>
                <c:pt idx="8">
                  <c:v>0.18</c:v>
                </c:pt>
                <c:pt idx="10">
                  <c:v>12.5</c:v>
                </c:pt>
                <c:pt idx="12">
                  <c:v>0.55000000000000004</c:v>
                </c:pt>
              </c:numCache>
            </c:numRef>
          </c:val>
        </c:ser>
        <c:marker val="1"/>
        <c:axId val="116434816"/>
        <c:axId val="116260224"/>
      </c:lineChart>
      <c:dateAx>
        <c:axId val="116434816"/>
        <c:scaling>
          <c:orientation val="minMax"/>
        </c:scaling>
        <c:axPos val="b"/>
        <c:numFmt formatCode="m&quot;月&quot;d&quot;日&quot;" sourceLinked="1"/>
        <c:tickLblPos val="nextTo"/>
        <c:crossAx val="116260224"/>
        <c:crosses val="autoZero"/>
        <c:auto val="1"/>
        <c:lblOffset val="100"/>
      </c:dateAx>
      <c:valAx>
        <c:axId val="116260224"/>
        <c:scaling>
          <c:orientation val="minMax"/>
        </c:scaling>
        <c:axPos val="l"/>
        <c:majorGridlines/>
        <c:numFmt formatCode="General" sourceLinked="1"/>
        <c:tickLblPos val="nextTo"/>
        <c:crossAx val="11643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'587'!$E$16:$AB$16</c:f>
              <c:numCache>
                <c:formatCode>0.00</c:formatCode>
                <c:ptCount val="24"/>
                <c:pt idx="0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'587'!$E$17:$AB$17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'587'!$D$18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'587'!$E$18:$AB$18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'587'!$D$19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'587'!$E$19:$AB$19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17295360"/>
        <c:axId val="117309440"/>
      </c:lineChart>
      <c:catAx>
        <c:axId val="117295360"/>
        <c:scaling>
          <c:orientation val="minMax"/>
        </c:scaling>
        <c:axPos val="b"/>
        <c:numFmt formatCode="General" sourceLinked="1"/>
        <c:tickLblPos val="nextTo"/>
        <c:crossAx val="117309440"/>
        <c:crosses val="autoZero"/>
        <c:auto val="1"/>
        <c:lblAlgn val="ctr"/>
        <c:lblOffset val="100"/>
      </c:catAx>
      <c:valAx>
        <c:axId val="117309440"/>
        <c:scaling>
          <c:orientation val="minMax"/>
        </c:scaling>
        <c:axPos val="l"/>
        <c:majorGridlines/>
        <c:numFmt formatCode="0.00" sourceLinked="1"/>
        <c:tickLblPos val="nextTo"/>
        <c:crossAx val="11729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6">
                  <c:v>10.08</c:v>
                </c:pt>
                <c:pt idx="8">
                  <c:v>3.51</c:v>
                </c:pt>
                <c:pt idx="12">
                  <c:v>1.57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  <c:pt idx="8">
                  <c:v>0.5</c:v>
                </c:pt>
                <c:pt idx="12">
                  <c:v>2.95</c:v>
                </c:pt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  <c:pt idx="8">
                  <c:v>0.23</c:v>
                </c:pt>
                <c:pt idx="12">
                  <c:v>0.78</c:v>
                </c:pt>
              </c:numCache>
            </c:numRef>
          </c:val>
        </c:ser>
        <c:marker val="1"/>
        <c:axId val="72036736"/>
        <c:axId val="71894912"/>
      </c:lineChart>
      <c:dateAx>
        <c:axId val="72036736"/>
        <c:scaling>
          <c:orientation val="minMax"/>
        </c:scaling>
        <c:axPos val="b"/>
        <c:numFmt formatCode="m&quot;月&quot;d&quot;日&quot;" sourceLinked="1"/>
        <c:tickLblPos val="nextTo"/>
        <c:crossAx val="71894912"/>
        <c:crosses val="autoZero"/>
        <c:auto val="1"/>
        <c:lblOffset val="100"/>
      </c:dateAx>
      <c:valAx>
        <c:axId val="71894912"/>
        <c:scaling>
          <c:orientation val="minMax"/>
        </c:scaling>
        <c:axPos val="l"/>
        <c:majorGridlines/>
        <c:numFmt formatCode="General" sourceLinked="1"/>
        <c:tickLblPos val="nextTo"/>
        <c:crossAx val="7203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'587-4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AIO'!$E$17:$AB$17</c:f>
              <c:numCache>
                <c:formatCode>0.00</c:formatCode>
                <c:ptCount val="24"/>
                <c:pt idx="0">
                  <c:v>89.67</c:v>
                </c:pt>
                <c:pt idx="1">
                  <c:v>93.7</c:v>
                </c:pt>
                <c:pt idx="2">
                  <c:v>94.91</c:v>
                </c:pt>
              </c:numCache>
            </c:numRef>
          </c:val>
        </c:ser>
        <c:ser>
          <c:idx val="2"/>
          <c:order val="2"/>
          <c:tx>
            <c:strRef>
              <c:f>'587-4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AIO'!$E$18:$AB$18</c:f>
              <c:numCache>
                <c:formatCode>0.00</c:formatCode>
                <c:ptCount val="24"/>
                <c:pt idx="0">
                  <c:v>92.56</c:v>
                </c:pt>
                <c:pt idx="1">
                  <c:v>95.56</c:v>
                </c:pt>
                <c:pt idx="2">
                  <c:v>97.01</c:v>
                </c:pt>
              </c:numCache>
            </c:numRef>
          </c:val>
        </c:ser>
        <c:ser>
          <c:idx val="3"/>
          <c:order val="3"/>
          <c:tx>
            <c:strRef>
              <c:f>'587-4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AIO'!$E$19:$AB$19</c:f>
              <c:numCache>
                <c:formatCode>0.00</c:formatCode>
                <c:ptCount val="24"/>
                <c:pt idx="0">
                  <c:v>92.55952380952381</c:v>
                </c:pt>
                <c:pt idx="1">
                  <c:v>95.555555555555571</c:v>
                </c:pt>
                <c:pt idx="2">
                  <c:v>97.005988023952099</c:v>
                </c:pt>
              </c:numCache>
            </c:numRef>
          </c:val>
        </c:ser>
        <c:marker val="1"/>
        <c:axId val="130040576"/>
        <c:axId val="130042112"/>
      </c:lineChart>
      <c:catAx>
        <c:axId val="130040576"/>
        <c:scaling>
          <c:orientation val="minMax"/>
        </c:scaling>
        <c:axPos val="b"/>
        <c:numFmt formatCode="General" sourceLinked="1"/>
        <c:tickLblPos val="nextTo"/>
        <c:crossAx val="130042112"/>
        <c:crosses val="autoZero"/>
        <c:auto val="1"/>
        <c:lblAlgn val="ctr"/>
        <c:lblOffset val="100"/>
      </c:catAx>
      <c:valAx>
        <c:axId val="130042112"/>
        <c:scaling>
          <c:orientation val="minMax"/>
        </c:scaling>
        <c:axPos val="l"/>
        <c:majorGridlines/>
        <c:numFmt formatCode="0.00" sourceLinked="1"/>
        <c:tickLblPos val="nextTo"/>
        <c:crossAx val="13004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AIO'!$D$34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'587-4 AIO'!$E$34:$R$34</c:f>
              <c:numCache>
                <c:formatCode>General</c:formatCode>
                <c:ptCount val="14"/>
                <c:pt idx="6">
                  <c:v>0.17</c:v>
                </c:pt>
                <c:pt idx="8">
                  <c:v>0.15</c:v>
                </c:pt>
                <c:pt idx="12">
                  <c:v>2.44</c:v>
                </c:pt>
              </c:numCache>
            </c:numRef>
          </c:val>
        </c:ser>
        <c:ser>
          <c:idx val="1"/>
          <c:order val="1"/>
          <c:tx>
            <c:strRef>
              <c:f>'587-4 AIO'!$D$35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'587-4 AIO'!$E$35:$R$35</c:f>
              <c:numCache>
                <c:formatCode>General</c:formatCode>
                <c:ptCount val="14"/>
                <c:pt idx="4">
                  <c:v>12</c:v>
                </c:pt>
                <c:pt idx="6">
                  <c:v>1.3</c:v>
                </c:pt>
                <c:pt idx="8">
                  <c:v>0.99</c:v>
                </c:pt>
                <c:pt idx="10">
                  <c:v>1.19</c:v>
                </c:pt>
                <c:pt idx="12">
                  <c:v>1.1299999999999999</c:v>
                </c:pt>
              </c:numCache>
            </c:numRef>
          </c:val>
        </c:ser>
        <c:ser>
          <c:idx val="2"/>
          <c:order val="2"/>
          <c:tx>
            <c:strRef>
              <c:f>'587-4 AIO'!$D$36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'587-4 AIO'!$E$36:$R$36</c:f>
              <c:numCache>
                <c:formatCode>General</c:formatCode>
                <c:ptCount val="14"/>
                <c:pt idx="6">
                  <c:v>0.54</c:v>
                </c:pt>
                <c:pt idx="8">
                  <c:v>0.28999999999999998</c:v>
                </c:pt>
                <c:pt idx="10">
                  <c:v>0.14000000000000001</c:v>
                </c:pt>
                <c:pt idx="12">
                  <c:v>0.88</c:v>
                </c:pt>
              </c:numCache>
            </c:numRef>
          </c:val>
        </c:ser>
        <c:marker val="1"/>
        <c:axId val="130443904"/>
        <c:axId val="131719552"/>
      </c:lineChart>
      <c:dateAx>
        <c:axId val="130443904"/>
        <c:scaling>
          <c:orientation val="minMax"/>
        </c:scaling>
        <c:axPos val="b"/>
        <c:numFmt formatCode="m&quot;月&quot;d&quot;日&quot;" sourceLinked="1"/>
        <c:tickLblPos val="nextTo"/>
        <c:crossAx val="131719552"/>
        <c:crosses val="autoZero"/>
        <c:auto val="1"/>
        <c:lblOffset val="100"/>
      </c:dateAx>
      <c:valAx>
        <c:axId val="131719552"/>
        <c:scaling>
          <c:orientation val="minMax"/>
        </c:scaling>
        <c:axPos val="l"/>
        <c:majorGridlines/>
        <c:numFmt formatCode="General" sourceLinked="1"/>
        <c:tickLblPos val="nextTo"/>
        <c:crossAx val="13044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'600-1'!$D$17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'600-1'!$E$17:$AB$17</c:f>
              <c:numCache>
                <c:formatCode>0.00</c:formatCode>
                <c:ptCount val="24"/>
                <c:pt idx="0">
                  <c:v>88.84</c:v>
                </c:pt>
                <c:pt idx="1">
                  <c:v>96.51</c:v>
                </c:pt>
                <c:pt idx="2">
                  <c:v>96.04</c:v>
                </c:pt>
              </c:numCache>
            </c:numRef>
          </c:val>
        </c:ser>
        <c:ser>
          <c:idx val="2"/>
          <c:order val="2"/>
          <c:tx>
            <c:strRef>
              <c:f>'600-1'!$D$18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'600-1'!$E$18:$AB$18</c:f>
              <c:numCache>
                <c:formatCode>0.00</c:formatCode>
                <c:ptCount val="24"/>
                <c:pt idx="0">
                  <c:v>90.74</c:v>
                </c:pt>
                <c:pt idx="1">
                  <c:v>98.41</c:v>
                </c:pt>
                <c:pt idx="2">
                  <c:v>97.67</c:v>
                </c:pt>
              </c:numCache>
            </c:numRef>
          </c:val>
        </c:ser>
        <c:ser>
          <c:idx val="3"/>
          <c:order val="3"/>
          <c:tx>
            <c:strRef>
              <c:f>'600-1'!$D$19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'600-1'!$E$19:$AB$19</c:f>
              <c:numCache>
                <c:formatCode>0.00</c:formatCode>
                <c:ptCount val="24"/>
                <c:pt idx="0">
                  <c:v>90.735395189003441</c:v>
                </c:pt>
                <c:pt idx="1">
                  <c:v>98.412698412698404</c:v>
                </c:pt>
                <c:pt idx="2">
                  <c:v>97.672930558361969</c:v>
                </c:pt>
              </c:numCache>
            </c:numRef>
          </c:val>
        </c:ser>
        <c:marker val="1"/>
        <c:axId val="151768448"/>
        <c:axId val="151770240"/>
      </c:lineChart>
      <c:catAx>
        <c:axId val="151768448"/>
        <c:scaling>
          <c:orientation val="minMax"/>
        </c:scaling>
        <c:axPos val="b"/>
        <c:numFmt formatCode="General" sourceLinked="1"/>
        <c:tickLblPos val="nextTo"/>
        <c:crossAx val="151770240"/>
        <c:crosses val="autoZero"/>
        <c:auto val="1"/>
        <c:lblAlgn val="ctr"/>
        <c:lblOffset val="100"/>
      </c:catAx>
      <c:valAx>
        <c:axId val="151770240"/>
        <c:scaling>
          <c:orientation val="minMax"/>
        </c:scaling>
        <c:axPos val="l"/>
        <c:majorGridlines/>
        <c:numFmt formatCode="0.00" sourceLinked="1"/>
        <c:tickLblPos val="nextTo"/>
        <c:crossAx val="15176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'600-1'!$E$34:$R$34</c:f>
              <c:numCache>
                <c:formatCode>General</c:formatCode>
                <c:ptCount val="14"/>
                <c:pt idx="0">
                  <c:v>0.57999999999999996</c:v>
                </c:pt>
                <c:pt idx="2">
                  <c:v>0.32</c:v>
                </c:pt>
                <c:pt idx="4">
                  <c:v>0.62</c:v>
                </c:pt>
                <c:pt idx="6">
                  <c:v>0.53</c:v>
                </c:pt>
                <c:pt idx="8">
                  <c:v>0.59</c:v>
                </c:pt>
                <c:pt idx="10">
                  <c:v>0.33</c:v>
                </c:pt>
                <c:pt idx="12">
                  <c:v>1.21</c:v>
                </c:pt>
              </c:numCache>
            </c:numRef>
          </c:val>
        </c:ser>
        <c:ser>
          <c:idx val="1"/>
          <c:order val="1"/>
          <c:tx>
            <c:strRef>
              <c:f>'600-1'!$D$35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'600-1'!$E$35:$R$35</c:f>
              <c:numCache>
                <c:formatCode>General</c:formatCode>
                <c:ptCount val="14"/>
                <c:pt idx="0">
                  <c:v>1.37</c:v>
                </c:pt>
                <c:pt idx="2">
                  <c:v>1.75</c:v>
                </c:pt>
                <c:pt idx="4">
                  <c:v>2.17</c:v>
                </c:pt>
                <c:pt idx="6">
                  <c:v>0.69</c:v>
                </c:pt>
                <c:pt idx="8">
                  <c:v>0.67</c:v>
                </c:pt>
                <c:pt idx="10">
                  <c:v>1.66</c:v>
                </c:pt>
                <c:pt idx="12">
                  <c:v>1.21</c:v>
                </c:pt>
              </c:numCache>
            </c:numRef>
          </c:val>
        </c:ser>
        <c:ser>
          <c:idx val="2"/>
          <c:order val="2"/>
          <c:tx>
            <c:strRef>
              <c:f>'600-1'!$D$36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'600-1'!$E$36:$R$36</c:f>
              <c:numCache>
                <c:formatCode>General</c:formatCode>
                <c:ptCount val="14"/>
                <c:pt idx="0">
                  <c:v>0.17</c:v>
                </c:pt>
                <c:pt idx="2">
                  <c:v>0.06</c:v>
                </c:pt>
                <c:pt idx="4">
                  <c:v>0.14000000000000001</c:v>
                </c:pt>
                <c:pt idx="6">
                  <c:v>0.09</c:v>
                </c:pt>
                <c:pt idx="8">
                  <c:v>0.09</c:v>
                </c:pt>
                <c:pt idx="12">
                  <c:v>0.44</c:v>
                </c:pt>
              </c:numCache>
            </c:numRef>
          </c:val>
        </c:ser>
        <c:marker val="1"/>
        <c:axId val="152087168"/>
        <c:axId val="152084864"/>
      </c:lineChart>
      <c:dateAx>
        <c:axId val="152087168"/>
        <c:scaling>
          <c:orientation val="minMax"/>
        </c:scaling>
        <c:axPos val="b"/>
        <c:numFmt formatCode="m&quot;月&quot;d&quot;日&quot;" sourceLinked="1"/>
        <c:tickLblPos val="nextTo"/>
        <c:crossAx val="152084864"/>
        <c:crosses val="autoZero"/>
        <c:auto val="1"/>
        <c:lblOffset val="100"/>
      </c:dateAx>
      <c:valAx>
        <c:axId val="152084864"/>
        <c:scaling>
          <c:orientation val="minMax"/>
        </c:scaling>
        <c:axPos val="l"/>
        <c:majorGridlines/>
        <c:numFmt formatCode="General" sourceLinked="1"/>
        <c:tickLblPos val="nextTo"/>
        <c:crossAx val="15208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'610'!$D$17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'610'!$D$18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'610'!$D$19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52939520"/>
        <c:axId val="152953600"/>
      </c:lineChart>
      <c:catAx>
        <c:axId val="152939520"/>
        <c:scaling>
          <c:orientation val="minMax"/>
        </c:scaling>
        <c:axPos val="b"/>
        <c:numFmt formatCode="General" sourceLinked="1"/>
        <c:tickLblPos val="nextTo"/>
        <c:crossAx val="152953600"/>
        <c:crosses val="autoZero"/>
        <c:auto val="1"/>
        <c:lblAlgn val="ctr"/>
        <c:lblOffset val="100"/>
      </c:catAx>
      <c:valAx>
        <c:axId val="152953600"/>
        <c:scaling>
          <c:orientation val="minMax"/>
        </c:scaling>
        <c:axPos val="l"/>
        <c:majorGridlines/>
        <c:numFmt formatCode="0.00" sourceLinked="1"/>
        <c:tickLblPos val="nextTo"/>
        <c:crossAx val="15293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'625'!$E$16:$AB$16</c:f>
              <c:numCache>
                <c:formatCode>0.00</c:formatCode>
                <c:ptCount val="24"/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'625'!$D$18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'625'!$D$19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33744128"/>
        <c:axId val="133745664"/>
      </c:lineChart>
      <c:catAx>
        <c:axId val="133744128"/>
        <c:scaling>
          <c:orientation val="minMax"/>
        </c:scaling>
        <c:axPos val="b"/>
        <c:numFmt formatCode="General" sourceLinked="1"/>
        <c:tickLblPos val="nextTo"/>
        <c:crossAx val="133745664"/>
        <c:crosses val="autoZero"/>
        <c:auto val="1"/>
        <c:lblAlgn val="ctr"/>
        <c:lblOffset val="100"/>
      </c:catAx>
      <c:valAx>
        <c:axId val="133745664"/>
        <c:scaling>
          <c:orientation val="minMax"/>
        </c:scaling>
        <c:axPos val="l"/>
        <c:majorGridlines/>
        <c:numFmt formatCode="0.00" sourceLinked="1"/>
        <c:tickLblPos val="nextTo"/>
        <c:crossAx val="13374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'625-1'!$D$17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'625-1'!$D$18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'625-1'!$D$19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'625-1'!$E$19:$AB$19</c:f>
              <c:numCache>
                <c:formatCode>0.00</c:formatCode>
                <c:ptCount val="24"/>
              </c:numCache>
            </c:numRef>
          </c:val>
        </c:ser>
        <c:marker val="1"/>
        <c:axId val="134283264"/>
        <c:axId val="134284800"/>
      </c:lineChart>
      <c:catAx>
        <c:axId val="134283264"/>
        <c:scaling>
          <c:orientation val="minMax"/>
        </c:scaling>
        <c:axPos val="b"/>
        <c:numFmt formatCode="General" sourceLinked="1"/>
        <c:tickLblPos val="nextTo"/>
        <c:crossAx val="134284800"/>
        <c:crosses val="autoZero"/>
        <c:auto val="1"/>
        <c:lblAlgn val="ctr"/>
        <c:lblOffset val="100"/>
      </c:catAx>
      <c:valAx>
        <c:axId val="134284800"/>
        <c:scaling>
          <c:orientation val="minMax"/>
        </c:scaling>
        <c:axPos val="l"/>
        <c:majorGridlines/>
        <c:numFmt formatCode="0.00" sourceLinked="1"/>
        <c:tickLblPos val="nextTo"/>
        <c:crossAx val="13428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53681280"/>
        <c:axId val="153687168"/>
      </c:lineChart>
      <c:catAx>
        <c:axId val="153681280"/>
        <c:scaling>
          <c:orientation val="minMax"/>
        </c:scaling>
        <c:axPos val="b"/>
        <c:numFmt formatCode="General" sourceLinked="1"/>
        <c:tickLblPos val="nextTo"/>
        <c:crossAx val="153687168"/>
        <c:crosses val="autoZero"/>
        <c:auto val="1"/>
        <c:lblAlgn val="ctr"/>
        <c:lblOffset val="100"/>
      </c:catAx>
      <c:valAx>
        <c:axId val="153687168"/>
        <c:scaling>
          <c:orientation val="minMax"/>
        </c:scaling>
        <c:axPos val="l"/>
        <c:majorGridlines/>
        <c:numFmt formatCode="0.00" sourceLinked="1"/>
        <c:tickLblPos val="nextTo"/>
        <c:crossAx val="15368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'634'!$E$16:$AB$16</c:f>
              <c:numCache>
                <c:formatCode>0.00</c:formatCode>
                <c:ptCount val="24"/>
                <c:pt idx="0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'634'!$E$17:$AB$17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'634'!$E$18:$AB$18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'634'!$E$19:$AB$19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54437120"/>
        <c:axId val="154438656"/>
      </c:lineChart>
      <c:catAx>
        <c:axId val="154437120"/>
        <c:scaling>
          <c:orientation val="minMax"/>
        </c:scaling>
        <c:axPos val="b"/>
        <c:numFmt formatCode="General" sourceLinked="1"/>
        <c:tickLblPos val="nextTo"/>
        <c:crossAx val="154438656"/>
        <c:crosses val="autoZero"/>
        <c:auto val="1"/>
        <c:lblAlgn val="ctr"/>
        <c:lblOffset val="100"/>
      </c:catAx>
      <c:valAx>
        <c:axId val="154438656"/>
        <c:scaling>
          <c:orientation val="minMax"/>
        </c:scaling>
        <c:axPos val="l"/>
        <c:majorGridlines/>
        <c:numFmt formatCode="0.00" sourceLinked="1"/>
        <c:tickLblPos val="nextTo"/>
        <c:crossAx val="15443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'650'!$E$17:$AB$17</c:f>
              <c:numCache>
                <c:formatCode>0.00</c:formatCode>
                <c:ptCount val="24"/>
                <c:pt idx="0">
                  <c:v>89.31</c:v>
                </c:pt>
                <c:pt idx="1">
                  <c:v>91.87</c:v>
                </c:pt>
                <c:pt idx="2">
                  <c:v>87.84</c:v>
                </c:pt>
              </c:numCache>
            </c:numRef>
          </c:val>
        </c:ser>
        <c:ser>
          <c:idx val="2"/>
          <c:order val="2"/>
          <c:tx>
            <c:strRef>
              <c:f>'650'!$D$18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'650'!$E$18:$AB$18</c:f>
              <c:numCache>
                <c:formatCode>0.00</c:formatCode>
                <c:ptCount val="24"/>
                <c:pt idx="0">
                  <c:v>92.23</c:v>
                </c:pt>
                <c:pt idx="1">
                  <c:v>96.35</c:v>
                </c:pt>
                <c:pt idx="2">
                  <c:v>89.62</c:v>
                </c:pt>
              </c:numCache>
            </c:numRef>
          </c:val>
        </c:ser>
        <c:ser>
          <c:idx val="3"/>
          <c:order val="3"/>
          <c:tx>
            <c:strRef>
              <c:f>'650'!$D$19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'650'!$E$19:$AB$19</c:f>
              <c:numCache>
                <c:formatCode>0.00</c:formatCode>
                <c:ptCount val="24"/>
                <c:pt idx="0">
                  <c:v>92.23034859275252</c:v>
                </c:pt>
                <c:pt idx="1">
                  <c:v>96.35294117647058</c:v>
                </c:pt>
                <c:pt idx="2">
                  <c:v>89.620086580086578</c:v>
                </c:pt>
              </c:numCache>
            </c:numRef>
          </c:val>
        </c:ser>
        <c:marker val="1"/>
        <c:axId val="132681728"/>
        <c:axId val="132683264"/>
      </c:lineChart>
      <c:catAx>
        <c:axId val="132681728"/>
        <c:scaling>
          <c:orientation val="minMax"/>
        </c:scaling>
        <c:axPos val="b"/>
        <c:numFmt formatCode="General" sourceLinked="1"/>
        <c:tickLblPos val="nextTo"/>
        <c:crossAx val="132683264"/>
        <c:crosses val="autoZero"/>
        <c:auto val="1"/>
        <c:lblAlgn val="ctr"/>
        <c:lblOffset val="100"/>
      </c:catAx>
      <c:valAx>
        <c:axId val="132683264"/>
        <c:scaling>
          <c:orientation val="minMax"/>
        </c:scaling>
        <c:axPos val="l"/>
        <c:majorGridlines/>
        <c:numFmt formatCode="0.00" sourceLinked="1"/>
        <c:tickLblPos val="nextTo"/>
        <c:crossAx val="13268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82932096"/>
        <c:axId val="82933632"/>
      </c:lineChart>
      <c:catAx>
        <c:axId val="82932096"/>
        <c:scaling>
          <c:orientation val="minMax"/>
        </c:scaling>
        <c:axPos val="b"/>
        <c:numFmt formatCode="General" sourceLinked="1"/>
        <c:tickLblPos val="nextTo"/>
        <c:crossAx val="82933632"/>
        <c:crosses val="autoZero"/>
        <c:auto val="1"/>
        <c:lblAlgn val="ctr"/>
        <c:lblOffset val="100"/>
      </c:catAx>
      <c:valAx>
        <c:axId val="82933632"/>
        <c:scaling>
          <c:orientation val="minMax"/>
        </c:scaling>
        <c:axPos val="l"/>
        <c:majorGridlines/>
        <c:numFmt formatCode="0.00" sourceLinked="1"/>
        <c:tickLblPos val="nextTo"/>
        <c:crossAx val="8293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'650'!$E$34:$R$34</c:f>
              <c:numCache>
                <c:formatCode>General</c:formatCode>
                <c:ptCount val="14"/>
                <c:pt idx="0">
                  <c:v>1.71</c:v>
                </c:pt>
                <c:pt idx="2">
                  <c:v>1.1499999999999999</c:v>
                </c:pt>
                <c:pt idx="4">
                  <c:v>1.59</c:v>
                </c:pt>
                <c:pt idx="6">
                  <c:v>0.9</c:v>
                </c:pt>
                <c:pt idx="8">
                  <c:v>0.86</c:v>
                </c:pt>
                <c:pt idx="12">
                  <c:v>2.97</c:v>
                </c:pt>
              </c:numCache>
            </c:numRef>
          </c:val>
        </c:ser>
        <c:ser>
          <c:idx val="1"/>
          <c:order val="1"/>
          <c:tx>
            <c:strRef>
              <c:f>'650'!$D$35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'650'!$E$35:$R$35</c:f>
              <c:numCache>
                <c:formatCode>General</c:formatCode>
                <c:ptCount val="14"/>
                <c:pt idx="0">
                  <c:v>9.68</c:v>
                </c:pt>
                <c:pt idx="2">
                  <c:v>3.46</c:v>
                </c:pt>
                <c:pt idx="4">
                  <c:v>1.45</c:v>
                </c:pt>
                <c:pt idx="6">
                  <c:v>1.47</c:v>
                </c:pt>
                <c:pt idx="8">
                  <c:v>0.87</c:v>
                </c:pt>
                <c:pt idx="10">
                  <c:v>0.79</c:v>
                </c:pt>
                <c:pt idx="12">
                  <c:v>1.85</c:v>
                </c:pt>
              </c:numCache>
            </c:numRef>
          </c:val>
        </c:ser>
        <c:ser>
          <c:idx val="2"/>
          <c:order val="2"/>
          <c:tx>
            <c:strRef>
              <c:f>'650'!$D$36</c:f>
              <c:strCache>
                <c:ptCount val="1"/>
                <c:pt idx="0">
                  <c:v>BD01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'650'!$E$36:$R$36</c:f>
              <c:numCache>
                <c:formatCode>General</c:formatCode>
                <c:ptCount val="14"/>
                <c:pt idx="0">
                  <c:v>0.95</c:v>
                </c:pt>
                <c:pt idx="2">
                  <c:v>1.65</c:v>
                </c:pt>
                <c:pt idx="4">
                  <c:v>1.05</c:v>
                </c:pt>
                <c:pt idx="6">
                  <c:v>1.73</c:v>
                </c:pt>
                <c:pt idx="8">
                  <c:v>1.46</c:v>
                </c:pt>
                <c:pt idx="12">
                  <c:v>2.0099999999999998</c:v>
                </c:pt>
              </c:numCache>
            </c:numRef>
          </c:val>
        </c:ser>
        <c:marker val="1"/>
        <c:axId val="132873216"/>
        <c:axId val="132740992"/>
      </c:lineChart>
      <c:dateAx>
        <c:axId val="132873216"/>
        <c:scaling>
          <c:orientation val="minMax"/>
        </c:scaling>
        <c:axPos val="b"/>
        <c:numFmt formatCode="m&quot;月&quot;d&quot;日&quot;" sourceLinked="1"/>
        <c:tickLblPos val="nextTo"/>
        <c:crossAx val="132740992"/>
        <c:crosses val="autoZero"/>
        <c:auto val="1"/>
        <c:lblOffset val="100"/>
      </c:dateAx>
      <c:valAx>
        <c:axId val="132740992"/>
        <c:scaling>
          <c:orientation val="minMax"/>
        </c:scaling>
        <c:axPos val="l"/>
        <c:majorGridlines/>
        <c:numFmt formatCode="General" sourceLinked="1"/>
        <c:tickLblPos val="nextTo"/>
        <c:crossAx val="13287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'651'!$E$17:$AB$17</c:f>
              <c:numCache>
                <c:formatCode>0.00</c:formatCode>
                <c:ptCount val="24"/>
                <c:pt idx="0">
                  <c:v>55.84</c:v>
                </c:pt>
                <c:pt idx="1">
                  <c:v>70.2</c:v>
                </c:pt>
                <c:pt idx="2">
                  <c:v>66.58</c:v>
                </c:pt>
              </c:numCache>
            </c:numRef>
          </c:val>
        </c:ser>
        <c:ser>
          <c:idx val="2"/>
          <c:order val="2"/>
          <c:tx>
            <c:strRef>
              <c:f>'651'!$D$18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'651'!$E$18:$AB$18</c:f>
              <c:numCache>
                <c:formatCode>0.00</c:formatCode>
                <c:ptCount val="24"/>
                <c:pt idx="0">
                  <c:v>72.239999999999995</c:v>
                </c:pt>
                <c:pt idx="1">
                  <c:v>83.77</c:v>
                </c:pt>
                <c:pt idx="2">
                  <c:v>83.47</c:v>
                </c:pt>
              </c:numCache>
            </c:numRef>
          </c:val>
        </c:ser>
        <c:ser>
          <c:idx val="3"/>
          <c:order val="3"/>
          <c:tx>
            <c:strRef>
              <c:f>'651'!$D$19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'651'!$E$19:$AB$19</c:f>
              <c:numCache>
                <c:formatCode>0.00</c:formatCode>
                <c:ptCount val="24"/>
                <c:pt idx="0">
                  <c:v>72.237916381936699</c:v>
                </c:pt>
                <c:pt idx="1">
                  <c:v>83.766736184901163</c:v>
                </c:pt>
                <c:pt idx="2">
                  <c:v>83.468584884709458</c:v>
                </c:pt>
              </c:numCache>
            </c:numRef>
          </c:val>
        </c:ser>
        <c:marker val="1"/>
        <c:axId val="154941696"/>
        <c:axId val="154943488"/>
      </c:lineChart>
      <c:catAx>
        <c:axId val="154941696"/>
        <c:scaling>
          <c:orientation val="minMax"/>
        </c:scaling>
        <c:axPos val="b"/>
        <c:numFmt formatCode="General" sourceLinked="1"/>
        <c:tickLblPos val="nextTo"/>
        <c:crossAx val="154943488"/>
        <c:crosses val="autoZero"/>
        <c:auto val="1"/>
        <c:lblAlgn val="ctr"/>
        <c:lblOffset val="100"/>
      </c:catAx>
      <c:valAx>
        <c:axId val="154943488"/>
        <c:scaling>
          <c:orientation val="minMax"/>
        </c:scaling>
        <c:axPos val="l"/>
        <c:majorGridlines/>
        <c:numFmt formatCode="0.00" sourceLinked="1"/>
        <c:tickLblPos val="nextTo"/>
        <c:crossAx val="15494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'651'!$D$34</c:f>
              <c:strCache>
                <c:ptCount val="1"/>
                <c:pt idx="0">
                  <c:v>DD02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'651'!$E$34:$R$34</c:f>
              <c:numCache>
                <c:formatCode>General</c:formatCode>
                <c:ptCount val="14"/>
                <c:pt idx="0">
                  <c:v>1.37</c:v>
                </c:pt>
                <c:pt idx="2">
                  <c:v>0.14000000000000001</c:v>
                </c:pt>
                <c:pt idx="4">
                  <c:v>2.2000000000000002</c:v>
                </c:pt>
                <c:pt idx="6">
                  <c:v>2.61</c:v>
                </c:pt>
                <c:pt idx="8">
                  <c:v>2.1</c:v>
                </c:pt>
                <c:pt idx="12">
                  <c:v>3.94</c:v>
                </c:pt>
              </c:numCache>
            </c:numRef>
          </c:val>
        </c:ser>
        <c:ser>
          <c:idx val="1"/>
          <c:order val="1"/>
          <c:tx>
            <c:strRef>
              <c:f>'651'!$D$35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'651'!$E$35:$R$35</c:f>
              <c:numCache>
                <c:formatCode>General</c:formatCode>
                <c:ptCount val="14"/>
                <c:pt idx="0">
                  <c:v>19.53</c:v>
                </c:pt>
                <c:pt idx="2">
                  <c:v>5.62</c:v>
                </c:pt>
                <c:pt idx="4">
                  <c:v>11.34</c:v>
                </c:pt>
                <c:pt idx="6">
                  <c:v>10.41</c:v>
                </c:pt>
                <c:pt idx="8">
                  <c:v>10.210000000000001</c:v>
                </c:pt>
                <c:pt idx="10">
                  <c:v>0.9</c:v>
                </c:pt>
                <c:pt idx="12">
                  <c:v>7.19</c:v>
                </c:pt>
              </c:numCache>
            </c:numRef>
          </c:val>
        </c:ser>
        <c:ser>
          <c:idx val="2"/>
          <c:order val="2"/>
          <c:tx>
            <c:strRef>
              <c:f>'651'!$D$36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'651'!$E$36:$R$36</c:f>
              <c:numCache>
                <c:formatCode>General</c:formatCode>
                <c:ptCount val="14"/>
                <c:pt idx="0">
                  <c:v>6.61</c:v>
                </c:pt>
                <c:pt idx="2">
                  <c:v>1.29</c:v>
                </c:pt>
                <c:pt idx="4">
                  <c:v>1.1200000000000001</c:v>
                </c:pt>
                <c:pt idx="6">
                  <c:v>0.13</c:v>
                </c:pt>
                <c:pt idx="8">
                  <c:v>0.01</c:v>
                </c:pt>
                <c:pt idx="12">
                  <c:v>3.93</c:v>
                </c:pt>
              </c:numCache>
            </c:numRef>
          </c:val>
        </c:ser>
        <c:marker val="1"/>
        <c:axId val="153228032"/>
        <c:axId val="153231360"/>
      </c:lineChart>
      <c:dateAx>
        <c:axId val="153228032"/>
        <c:scaling>
          <c:orientation val="minMax"/>
        </c:scaling>
        <c:axPos val="b"/>
        <c:numFmt formatCode="m&quot;月&quot;d&quot;日&quot;" sourceLinked="1"/>
        <c:tickLblPos val="nextTo"/>
        <c:crossAx val="153231360"/>
        <c:crosses val="autoZero"/>
        <c:auto val="1"/>
        <c:lblOffset val="100"/>
      </c:dateAx>
      <c:valAx>
        <c:axId val="153231360"/>
        <c:scaling>
          <c:orientation val="minMax"/>
        </c:scaling>
        <c:axPos val="l"/>
        <c:majorGridlines/>
        <c:numFmt formatCode="General" sourceLinked="1"/>
        <c:tickLblPos val="nextTo"/>
        <c:crossAx val="15322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'655'!$E$17:$AB$17</c:f>
              <c:numCache>
                <c:formatCode>0.00</c:formatCode>
                <c:ptCount val="24"/>
                <c:pt idx="0">
                  <c:v>99.4</c:v>
                </c:pt>
                <c:pt idx="1">
                  <c:v>99.01</c:v>
                </c:pt>
                <c:pt idx="2">
                  <c:v>96.72</c:v>
                </c:pt>
              </c:numCache>
            </c:numRef>
          </c:val>
        </c:ser>
        <c:ser>
          <c:idx val="2"/>
          <c:order val="2"/>
          <c:tx>
            <c:strRef>
              <c:f>'655'!$D$18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99.01</c:v>
                </c:pt>
                <c:pt idx="2">
                  <c:v>98.69</c:v>
                </c:pt>
              </c:numCache>
            </c:numRef>
          </c:val>
        </c:ser>
        <c:ser>
          <c:idx val="3"/>
          <c:order val="3"/>
          <c:tx>
            <c:strRef>
              <c:f>'655'!$D$19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'655'!$E$19:$AB$19</c:f>
              <c:numCache>
                <c:formatCode>0.00</c:formatCode>
                <c:ptCount val="24"/>
                <c:pt idx="0">
                  <c:v>100</c:v>
                </c:pt>
                <c:pt idx="1">
                  <c:v>99.009900990099013</c:v>
                </c:pt>
                <c:pt idx="2">
                  <c:v>98.688524590163937</c:v>
                </c:pt>
              </c:numCache>
            </c:numRef>
          </c:val>
        </c:ser>
        <c:marker val="1"/>
        <c:axId val="155783552"/>
        <c:axId val="155785088"/>
      </c:lineChart>
      <c:catAx>
        <c:axId val="155783552"/>
        <c:scaling>
          <c:orientation val="minMax"/>
        </c:scaling>
        <c:axPos val="b"/>
        <c:numFmt formatCode="General" sourceLinked="1"/>
        <c:tickLblPos val="nextTo"/>
        <c:crossAx val="155785088"/>
        <c:crosses val="autoZero"/>
        <c:auto val="1"/>
        <c:lblAlgn val="ctr"/>
        <c:lblOffset val="100"/>
      </c:catAx>
      <c:valAx>
        <c:axId val="155785088"/>
        <c:scaling>
          <c:orientation val="minMax"/>
        </c:scaling>
        <c:axPos val="l"/>
        <c:majorGridlines/>
        <c:numFmt formatCode="0.00" sourceLinked="1"/>
        <c:tickLblPos val="nextTo"/>
        <c:crossAx val="15578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'655'!$E$34:$R$34</c:f>
              <c:numCache>
                <c:formatCode>General</c:formatCode>
                <c:ptCount val="14"/>
                <c:pt idx="2">
                  <c:v>3.66</c:v>
                </c:pt>
                <c:pt idx="4">
                  <c:v>1.19</c:v>
                </c:pt>
                <c:pt idx="6">
                  <c:v>2.0099999999999998</c:v>
                </c:pt>
                <c:pt idx="8">
                  <c:v>0.1</c:v>
                </c:pt>
                <c:pt idx="12">
                  <c:v>0.77</c:v>
                </c:pt>
              </c:numCache>
            </c:numRef>
          </c:val>
        </c:ser>
        <c:ser>
          <c:idx val="1"/>
          <c:order val="1"/>
          <c:tx>
            <c:strRef>
              <c:f>'655'!$D$35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'655'!$E$35:$R$35</c:f>
              <c:numCache>
                <c:formatCode>General</c:formatCode>
                <c:ptCount val="14"/>
                <c:pt idx="2">
                  <c:v>0.37</c:v>
                </c:pt>
                <c:pt idx="4">
                  <c:v>0.49</c:v>
                </c:pt>
                <c:pt idx="6">
                  <c:v>0.41</c:v>
                </c:pt>
                <c:pt idx="8">
                  <c:v>0.39</c:v>
                </c:pt>
                <c:pt idx="12">
                  <c:v>0.77</c:v>
                </c:pt>
              </c:numCache>
            </c:numRef>
          </c:val>
        </c:ser>
        <c:ser>
          <c:idx val="2"/>
          <c:order val="2"/>
          <c:tx>
            <c:strRef>
              <c:f>'655'!$D$36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'655'!$E$36:$R$36</c:f>
              <c:numCache>
                <c:formatCode>General</c:formatCode>
                <c:ptCount val="14"/>
                <c:pt idx="2">
                  <c:v>0.37</c:v>
                </c:pt>
                <c:pt idx="4">
                  <c:v>0.36</c:v>
                </c:pt>
                <c:pt idx="6">
                  <c:v>0.22</c:v>
                </c:pt>
                <c:pt idx="8">
                  <c:v>0.19</c:v>
                </c:pt>
                <c:pt idx="12">
                  <c:v>0.13</c:v>
                </c:pt>
              </c:numCache>
            </c:numRef>
          </c:val>
        </c:ser>
        <c:marker val="1"/>
        <c:axId val="156142976"/>
        <c:axId val="155912832"/>
      </c:lineChart>
      <c:dateAx>
        <c:axId val="156142976"/>
        <c:scaling>
          <c:orientation val="minMax"/>
        </c:scaling>
        <c:axPos val="b"/>
        <c:numFmt formatCode="m&quot;月&quot;d&quot;日&quot;" sourceLinked="1"/>
        <c:tickLblPos val="nextTo"/>
        <c:crossAx val="155912832"/>
        <c:crosses val="autoZero"/>
        <c:auto val="1"/>
        <c:lblOffset val="100"/>
      </c:dateAx>
      <c:valAx>
        <c:axId val="155912832"/>
        <c:scaling>
          <c:orientation val="minMax"/>
        </c:scaling>
        <c:axPos val="l"/>
        <c:majorGridlines/>
        <c:numFmt formatCode="General" sourceLinked="1"/>
        <c:tickLblPos val="nextTo"/>
        <c:crossAx val="15614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'655(NS)'!$E$16:$AB$16</c:f>
              <c:numCache>
                <c:formatCode>0.00</c:formatCode>
                <c:ptCount val="24"/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'655(NS)'!$D$18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'655(NS)'!$D$19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56845184"/>
        <c:axId val="156846720"/>
      </c:lineChart>
      <c:catAx>
        <c:axId val="156845184"/>
        <c:scaling>
          <c:orientation val="minMax"/>
        </c:scaling>
        <c:axPos val="b"/>
        <c:numFmt formatCode="General" sourceLinked="1"/>
        <c:tickLblPos val="nextTo"/>
        <c:crossAx val="156846720"/>
        <c:crosses val="autoZero"/>
        <c:auto val="1"/>
        <c:lblAlgn val="ctr"/>
        <c:lblOffset val="100"/>
      </c:catAx>
      <c:valAx>
        <c:axId val="156846720"/>
        <c:scaling>
          <c:orientation val="minMax"/>
        </c:scaling>
        <c:axPos val="l"/>
        <c:majorGridlines/>
        <c:numFmt formatCode="0.00" sourceLinked="1"/>
        <c:tickLblPos val="nextTo"/>
        <c:crossAx val="15684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'666-1'!$D$17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'666-1'!$E$17:$AB$17</c:f>
              <c:numCache>
                <c:formatCode>0.00</c:formatCode>
                <c:ptCount val="24"/>
                <c:pt idx="0">
                  <c:v>0</c:v>
                </c:pt>
                <c:pt idx="1">
                  <c:v>93.33</c:v>
                </c:pt>
                <c:pt idx="2">
                  <c:v>98.68</c:v>
                </c:pt>
              </c:numCache>
            </c:numRef>
          </c:val>
        </c:ser>
        <c:ser>
          <c:idx val="2"/>
          <c:order val="2"/>
          <c:tx>
            <c:strRef>
              <c:f>'666-1'!$D$18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'666-1'!$E$18:$AB$18</c:f>
              <c:numCache>
                <c:formatCode>0.00</c:formatCode>
                <c:ptCount val="24"/>
                <c:pt idx="0">
                  <c:v>0</c:v>
                </c:pt>
                <c:pt idx="1">
                  <c:v>96.67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'666-1'!$D$19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'666-1'!$E$19:$AB$19</c:f>
              <c:numCache>
                <c:formatCode>0.00</c:formatCode>
                <c:ptCount val="24"/>
                <c:pt idx="0">
                  <c:v>0</c:v>
                </c:pt>
                <c:pt idx="1">
                  <c:v>96.666666666666686</c:v>
                </c:pt>
                <c:pt idx="2">
                  <c:v>100</c:v>
                </c:pt>
              </c:numCache>
            </c:numRef>
          </c:val>
        </c:ser>
        <c:marker val="1"/>
        <c:axId val="157891968"/>
        <c:axId val="157897856"/>
      </c:lineChart>
      <c:catAx>
        <c:axId val="157891968"/>
        <c:scaling>
          <c:orientation val="minMax"/>
        </c:scaling>
        <c:axPos val="b"/>
        <c:numFmt formatCode="General" sourceLinked="1"/>
        <c:tickLblPos val="nextTo"/>
        <c:crossAx val="157897856"/>
        <c:crosses val="autoZero"/>
        <c:auto val="1"/>
        <c:lblAlgn val="ctr"/>
        <c:lblOffset val="100"/>
      </c:catAx>
      <c:valAx>
        <c:axId val="157897856"/>
        <c:scaling>
          <c:orientation val="minMax"/>
        </c:scaling>
        <c:axPos val="l"/>
        <c:majorGridlines/>
        <c:numFmt formatCode="0.00" sourceLinked="1"/>
        <c:tickLblPos val="nextTo"/>
        <c:crossAx val="15789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'666-1'!$D$34</c:f>
              <c:strCache>
                <c:ptCount val="1"/>
                <c:pt idx="0">
                  <c:v>123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'666-1'!$E$34:$R$34</c:f>
              <c:numCache>
                <c:formatCode>General</c:formatCode>
                <c:ptCount val="14"/>
                <c:pt idx="0">
                  <c:v>2.25</c:v>
                </c:pt>
                <c:pt idx="4">
                  <c:v>0.75</c:v>
                </c:pt>
                <c:pt idx="6">
                  <c:v>1.04</c:v>
                </c:pt>
                <c:pt idx="8">
                  <c:v>2.1</c:v>
                </c:pt>
                <c:pt idx="12">
                  <c:v>1.65</c:v>
                </c:pt>
              </c:numCache>
            </c:numRef>
          </c:val>
        </c:ser>
        <c:ser>
          <c:idx val="1"/>
          <c:order val="1"/>
          <c:tx>
            <c:strRef>
              <c:f>'666-1'!$D$35</c:f>
              <c:strCache>
                <c:ptCount val="1"/>
                <c:pt idx="0">
                  <c:v>OOT01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'666-1'!$E$35:$R$35</c:f>
              <c:numCache>
                <c:formatCode>General</c:formatCode>
                <c:ptCount val="14"/>
                <c:pt idx="0">
                  <c:v>10.5</c:v>
                </c:pt>
                <c:pt idx="4">
                  <c:v>3.64</c:v>
                </c:pt>
                <c:pt idx="6">
                  <c:v>1.37</c:v>
                </c:pt>
                <c:pt idx="8">
                  <c:v>1.53</c:v>
                </c:pt>
                <c:pt idx="12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'666-1'!$D$36</c:f>
              <c:strCache>
                <c:ptCount val="1"/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'666-1'!$E$36:$R$36</c:f>
              <c:numCache>
                <c:formatCode>General</c:formatCode>
                <c:ptCount val="14"/>
              </c:numCache>
            </c:numRef>
          </c:val>
        </c:ser>
        <c:marker val="1"/>
        <c:axId val="109620608"/>
        <c:axId val="109720704"/>
      </c:lineChart>
      <c:dateAx>
        <c:axId val="109620608"/>
        <c:scaling>
          <c:orientation val="minMax"/>
        </c:scaling>
        <c:axPos val="b"/>
        <c:numFmt formatCode="m&quot;月&quot;d&quot;日&quot;" sourceLinked="1"/>
        <c:tickLblPos val="nextTo"/>
        <c:crossAx val="109720704"/>
        <c:crosses val="autoZero"/>
        <c:auto val="1"/>
        <c:lblOffset val="100"/>
      </c:dateAx>
      <c:valAx>
        <c:axId val="109720704"/>
        <c:scaling>
          <c:orientation val="minMax"/>
        </c:scaling>
        <c:axPos val="l"/>
        <c:majorGridlines/>
        <c:numFmt formatCode="General" sourceLinked="1"/>
        <c:tickLblPos val="nextTo"/>
        <c:crossAx val="10962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'691'!$E$17:$AB$17</c:f>
              <c:numCache>
                <c:formatCode>0.00</c:formatCode>
                <c:ptCount val="24"/>
                <c:pt idx="0">
                  <c:v>66.650000000000006</c:v>
                </c:pt>
                <c:pt idx="1">
                  <c:v>72.69</c:v>
                </c:pt>
                <c:pt idx="2">
                  <c:v>72.13</c:v>
                </c:pt>
              </c:numCache>
            </c:numRef>
          </c:val>
        </c:ser>
        <c:ser>
          <c:idx val="2"/>
          <c:order val="2"/>
          <c:tx>
            <c:strRef>
              <c:f>'691'!$D$18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'691'!$E$18:$AB$18</c:f>
              <c:numCache>
                <c:formatCode>0.00</c:formatCode>
                <c:ptCount val="24"/>
                <c:pt idx="0">
                  <c:v>84.29</c:v>
                </c:pt>
                <c:pt idx="1">
                  <c:v>84.79</c:v>
                </c:pt>
                <c:pt idx="2">
                  <c:v>77.44</c:v>
                </c:pt>
              </c:numCache>
            </c:numRef>
          </c:val>
        </c:ser>
        <c:ser>
          <c:idx val="3"/>
          <c:order val="3"/>
          <c:tx>
            <c:strRef>
              <c:f>'691'!$D$19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'691'!$E$19:$AB$19</c:f>
              <c:numCache>
                <c:formatCode>0.00</c:formatCode>
                <c:ptCount val="24"/>
                <c:pt idx="0">
                  <c:v>84.2876775080165</c:v>
                </c:pt>
                <c:pt idx="1">
                  <c:v>84.791666666666686</c:v>
                </c:pt>
                <c:pt idx="2">
                  <c:v>77.442476743973543</c:v>
                </c:pt>
              </c:numCache>
            </c:numRef>
          </c:val>
        </c:ser>
        <c:marker val="1"/>
        <c:axId val="132216320"/>
        <c:axId val="132217856"/>
      </c:lineChart>
      <c:catAx>
        <c:axId val="132216320"/>
        <c:scaling>
          <c:orientation val="minMax"/>
        </c:scaling>
        <c:axPos val="b"/>
        <c:numFmt formatCode="General" sourceLinked="1"/>
        <c:tickLblPos val="nextTo"/>
        <c:crossAx val="132217856"/>
        <c:crosses val="autoZero"/>
        <c:auto val="1"/>
        <c:lblAlgn val="ctr"/>
        <c:lblOffset val="100"/>
      </c:catAx>
      <c:valAx>
        <c:axId val="132217856"/>
        <c:scaling>
          <c:orientation val="minMax"/>
        </c:scaling>
        <c:axPos val="l"/>
        <c:majorGridlines/>
        <c:numFmt formatCode="0.00" sourceLinked="1"/>
        <c:tickLblPos val="nextTo"/>
        <c:crossAx val="13221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'691'!$D$34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'691'!$E$34:$R$34</c:f>
              <c:numCache>
                <c:formatCode>General</c:formatCode>
                <c:ptCount val="14"/>
                <c:pt idx="0">
                  <c:v>4.5999999999999996</c:v>
                </c:pt>
                <c:pt idx="2">
                  <c:v>4.24</c:v>
                </c:pt>
                <c:pt idx="4">
                  <c:v>5.81</c:v>
                </c:pt>
                <c:pt idx="6">
                  <c:v>5.47</c:v>
                </c:pt>
                <c:pt idx="8">
                  <c:v>5.36</c:v>
                </c:pt>
                <c:pt idx="12">
                  <c:v>9.4499999999999993</c:v>
                </c:pt>
              </c:numCache>
            </c:numRef>
          </c:val>
        </c:ser>
        <c:ser>
          <c:idx val="1"/>
          <c:order val="1"/>
          <c:tx>
            <c:strRef>
              <c:f>'691'!$D$35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'691'!$E$35:$R$35</c:f>
              <c:numCache>
                <c:formatCode>General</c:formatCode>
                <c:ptCount val="14"/>
                <c:pt idx="0">
                  <c:v>4.18</c:v>
                </c:pt>
                <c:pt idx="2">
                  <c:v>3.44</c:v>
                </c:pt>
                <c:pt idx="4">
                  <c:v>2.2400000000000002</c:v>
                </c:pt>
                <c:pt idx="6">
                  <c:v>2.44</c:v>
                </c:pt>
                <c:pt idx="8">
                  <c:v>2.41</c:v>
                </c:pt>
                <c:pt idx="10">
                  <c:v>50</c:v>
                </c:pt>
                <c:pt idx="12">
                  <c:v>2.89</c:v>
                </c:pt>
              </c:numCache>
            </c:numRef>
          </c:val>
        </c:ser>
        <c:ser>
          <c:idx val="2"/>
          <c:order val="2"/>
          <c:tx>
            <c:strRef>
              <c:f>'691'!$D$36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'691'!$E$36:$R$36</c:f>
              <c:numCache>
                <c:formatCode>General</c:formatCode>
                <c:ptCount val="14"/>
                <c:pt idx="0">
                  <c:v>2.15</c:v>
                </c:pt>
                <c:pt idx="2">
                  <c:v>1.34</c:v>
                </c:pt>
                <c:pt idx="4">
                  <c:v>1.71</c:v>
                </c:pt>
                <c:pt idx="6">
                  <c:v>1.64</c:v>
                </c:pt>
                <c:pt idx="8">
                  <c:v>2.19</c:v>
                </c:pt>
                <c:pt idx="12">
                  <c:v>2.89</c:v>
                </c:pt>
              </c:numCache>
            </c:numRef>
          </c:val>
        </c:ser>
        <c:marker val="1"/>
        <c:axId val="158006272"/>
        <c:axId val="158397184"/>
      </c:lineChart>
      <c:dateAx>
        <c:axId val="158006272"/>
        <c:scaling>
          <c:orientation val="minMax"/>
        </c:scaling>
        <c:axPos val="b"/>
        <c:numFmt formatCode="m&quot;月&quot;d&quot;日&quot;" sourceLinked="1"/>
        <c:tickLblPos val="nextTo"/>
        <c:crossAx val="158397184"/>
        <c:crosses val="autoZero"/>
        <c:auto val="1"/>
        <c:lblOffset val="100"/>
      </c:dateAx>
      <c:valAx>
        <c:axId val="158397184"/>
        <c:scaling>
          <c:orientation val="minMax"/>
        </c:scaling>
        <c:axPos val="l"/>
        <c:majorGridlines/>
        <c:numFmt formatCode="General" sourceLinked="1"/>
        <c:tickLblPos val="nextTo"/>
        <c:crossAx val="15800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'468'!$D$17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'468'!$D$18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'468'!$D$19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83119104"/>
        <c:axId val="83120896"/>
      </c:lineChart>
      <c:catAx>
        <c:axId val="83119104"/>
        <c:scaling>
          <c:orientation val="minMax"/>
        </c:scaling>
        <c:axPos val="b"/>
        <c:numFmt formatCode="General" sourceLinked="1"/>
        <c:tickLblPos val="nextTo"/>
        <c:crossAx val="83120896"/>
        <c:crosses val="autoZero"/>
        <c:auto val="1"/>
        <c:lblAlgn val="ctr"/>
        <c:lblOffset val="100"/>
      </c:catAx>
      <c:valAx>
        <c:axId val="83120896"/>
        <c:scaling>
          <c:orientation val="minMax"/>
        </c:scaling>
        <c:axPos val="l"/>
        <c:majorGridlines/>
        <c:numFmt formatCode="0.00" sourceLinked="1"/>
        <c:tickLblPos val="nextTo"/>
        <c:crossAx val="8311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'692'!$E$17:$AB$17</c:f>
              <c:numCache>
                <c:formatCode>0.00</c:formatCode>
                <c:ptCount val="24"/>
                <c:pt idx="0">
                  <c:v>41.33</c:v>
                </c:pt>
                <c:pt idx="1">
                  <c:v>69.44</c:v>
                </c:pt>
                <c:pt idx="2">
                  <c:v>69.959999999999994</c:v>
                </c:pt>
              </c:numCache>
            </c:numRef>
          </c:val>
        </c:ser>
        <c:ser>
          <c:idx val="2"/>
          <c:order val="2"/>
          <c:tx>
            <c:strRef>
              <c:f>'692'!$D$18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'692'!$E$18:$AB$18</c:f>
              <c:numCache>
                <c:formatCode>0.00</c:formatCode>
                <c:ptCount val="24"/>
                <c:pt idx="0">
                  <c:v>61.81</c:v>
                </c:pt>
                <c:pt idx="1">
                  <c:v>72.13</c:v>
                </c:pt>
                <c:pt idx="2">
                  <c:v>71.150000000000006</c:v>
                </c:pt>
              </c:numCache>
            </c:numRef>
          </c:val>
        </c:ser>
        <c:ser>
          <c:idx val="3"/>
          <c:order val="3"/>
          <c:tx>
            <c:strRef>
              <c:f>'692'!$D$19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'692'!$E$19:$AB$19</c:f>
              <c:numCache>
                <c:formatCode>0.00</c:formatCode>
                <c:ptCount val="24"/>
                <c:pt idx="0">
                  <c:v>61.812380837070926</c:v>
                </c:pt>
                <c:pt idx="1">
                  <c:v>72.128833838894508</c:v>
                </c:pt>
                <c:pt idx="2">
                  <c:v>71.153515893468608</c:v>
                </c:pt>
              </c:numCache>
            </c:numRef>
          </c:val>
        </c:ser>
        <c:marker val="1"/>
        <c:axId val="159179904"/>
        <c:axId val="159181440"/>
      </c:lineChart>
      <c:catAx>
        <c:axId val="159179904"/>
        <c:scaling>
          <c:orientation val="minMax"/>
        </c:scaling>
        <c:axPos val="b"/>
        <c:numFmt formatCode="General" sourceLinked="1"/>
        <c:tickLblPos val="nextTo"/>
        <c:crossAx val="159181440"/>
        <c:crosses val="autoZero"/>
        <c:auto val="1"/>
        <c:lblAlgn val="ctr"/>
        <c:lblOffset val="100"/>
      </c:catAx>
      <c:valAx>
        <c:axId val="159181440"/>
        <c:scaling>
          <c:orientation val="minMax"/>
        </c:scaling>
        <c:axPos val="l"/>
        <c:majorGridlines/>
        <c:numFmt formatCode="0.00" sourceLinked="1"/>
        <c:tickLblPos val="nextTo"/>
        <c:crossAx val="15917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'692'!$E$34:$R$34</c:f>
              <c:numCache>
                <c:formatCode>General</c:formatCode>
                <c:ptCount val="14"/>
                <c:pt idx="0">
                  <c:v>30.62</c:v>
                </c:pt>
                <c:pt idx="2">
                  <c:v>33.25</c:v>
                </c:pt>
                <c:pt idx="4">
                  <c:v>33.78</c:v>
                </c:pt>
                <c:pt idx="6">
                  <c:v>29.03</c:v>
                </c:pt>
                <c:pt idx="8">
                  <c:v>26.98</c:v>
                </c:pt>
                <c:pt idx="12">
                  <c:v>26.94</c:v>
                </c:pt>
              </c:numCache>
            </c:numRef>
          </c:val>
        </c:ser>
        <c:ser>
          <c:idx val="1"/>
          <c:order val="1"/>
          <c:tx>
            <c:strRef>
              <c:f>'692'!$D$35</c:f>
              <c:strCache>
                <c:ptCount val="1"/>
                <c:pt idx="0">
                  <c:v>OOT01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'692'!$E$35:$R$35</c:f>
              <c:numCache>
                <c:formatCode>General</c:formatCode>
                <c:ptCount val="14"/>
                <c:pt idx="0">
                  <c:v>1.36</c:v>
                </c:pt>
                <c:pt idx="2">
                  <c:v>1.9</c:v>
                </c:pt>
                <c:pt idx="4">
                  <c:v>0.15</c:v>
                </c:pt>
                <c:pt idx="6">
                  <c:v>1.61</c:v>
                </c:pt>
                <c:pt idx="8">
                  <c:v>0.08</c:v>
                </c:pt>
                <c:pt idx="12">
                  <c:v>7.1</c:v>
                </c:pt>
              </c:numCache>
            </c:numRef>
          </c:val>
        </c:ser>
        <c:ser>
          <c:idx val="2"/>
          <c:order val="2"/>
          <c:tx>
            <c:strRef>
              <c:f>'692'!$D$36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'692'!$E$36:$R$36</c:f>
              <c:numCache>
                <c:formatCode>General</c:formatCode>
                <c:ptCount val="14"/>
                <c:pt idx="2">
                  <c:v>0.38</c:v>
                </c:pt>
                <c:pt idx="4">
                  <c:v>0.03</c:v>
                </c:pt>
                <c:pt idx="12">
                  <c:v>2.19</c:v>
                </c:pt>
              </c:numCache>
            </c:numRef>
          </c:val>
        </c:ser>
        <c:marker val="1"/>
        <c:axId val="160340608"/>
        <c:axId val="160588160"/>
      </c:lineChart>
      <c:dateAx>
        <c:axId val="160340608"/>
        <c:scaling>
          <c:orientation val="minMax"/>
        </c:scaling>
        <c:axPos val="b"/>
        <c:numFmt formatCode="m&quot;月&quot;d&quot;日&quot;" sourceLinked="1"/>
        <c:tickLblPos val="nextTo"/>
        <c:crossAx val="160588160"/>
        <c:crosses val="autoZero"/>
        <c:auto val="1"/>
        <c:lblOffset val="100"/>
      </c:dateAx>
      <c:valAx>
        <c:axId val="160588160"/>
        <c:scaling>
          <c:orientation val="minMax"/>
        </c:scaling>
        <c:axPos val="l"/>
        <c:majorGridlines/>
        <c:numFmt formatCode="General" sourceLinked="1"/>
        <c:tickLblPos val="nextTo"/>
        <c:crossAx val="16034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'701'!$D$17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'701'!$E$17:$AB$17</c:f>
              <c:numCache>
                <c:formatCode>0.00</c:formatCode>
                <c:ptCount val="24"/>
                <c:pt idx="0">
                  <c:v>96.15</c:v>
                </c:pt>
                <c:pt idx="1">
                  <c:v>100</c:v>
                </c:pt>
                <c:pt idx="2">
                  <c:v>99.86</c:v>
                </c:pt>
              </c:numCache>
            </c:numRef>
          </c:val>
        </c:ser>
        <c:ser>
          <c:idx val="2"/>
          <c:order val="2"/>
          <c:tx>
            <c:strRef>
              <c:f>'701'!$D$18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'701'!$E$18:$AB$18</c:f>
              <c:numCache>
                <c:formatCode>0.00</c:formatCode>
                <c:ptCount val="24"/>
                <c:pt idx="0">
                  <c:v>96.15</c:v>
                </c:pt>
                <c:pt idx="1">
                  <c:v>100</c:v>
                </c:pt>
                <c:pt idx="2">
                  <c:v>99.86</c:v>
                </c:pt>
              </c:numCache>
            </c:numRef>
          </c:val>
        </c:ser>
        <c:ser>
          <c:idx val="3"/>
          <c:order val="3"/>
          <c:tx>
            <c:strRef>
              <c:f>'701'!$D$19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99.862637362637358</c:v>
                </c:pt>
              </c:numCache>
            </c:numRef>
          </c:val>
        </c:ser>
        <c:marker val="1"/>
        <c:axId val="162699136"/>
        <c:axId val="162700672"/>
      </c:lineChart>
      <c:catAx>
        <c:axId val="162699136"/>
        <c:scaling>
          <c:orientation val="minMax"/>
        </c:scaling>
        <c:axPos val="b"/>
        <c:numFmt formatCode="General" sourceLinked="1"/>
        <c:tickLblPos val="nextTo"/>
        <c:crossAx val="162700672"/>
        <c:crosses val="autoZero"/>
        <c:auto val="1"/>
        <c:lblAlgn val="ctr"/>
        <c:lblOffset val="100"/>
      </c:catAx>
      <c:valAx>
        <c:axId val="162700672"/>
        <c:scaling>
          <c:orientation val="minMax"/>
        </c:scaling>
        <c:axPos val="l"/>
        <c:majorGridlines/>
        <c:numFmt formatCode="0.00" sourceLinked="1"/>
        <c:tickLblPos val="nextTo"/>
        <c:crossAx val="16269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'701'!$D$34</c:f>
              <c:strCache>
                <c:ptCount val="1"/>
                <c:pt idx="0">
                  <c:v>SPOT001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'701'!$E$34:$R$34</c:f>
              <c:numCache>
                <c:formatCode>General</c:formatCode>
                <c:ptCount val="14"/>
                <c:pt idx="12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'701'!$D$35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'701'!$E$35:$R$35</c:f>
              <c:numCache>
                <c:formatCode>General</c:formatCode>
                <c:ptCount val="14"/>
                <c:pt idx="12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'701'!$D$36</c:f>
              <c:strCache>
                <c:ptCount val="1"/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'701'!$E$36:$R$36</c:f>
              <c:numCache>
                <c:formatCode>General</c:formatCode>
                <c:ptCount val="14"/>
              </c:numCache>
            </c:numRef>
          </c:val>
        </c:ser>
        <c:marker val="1"/>
        <c:axId val="58196352"/>
        <c:axId val="58199424"/>
      </c:lineChart>
      <c:dateAx>
        <c:axId val="58196352"/>
        <c:scaling>
          <c:orientation val="minMax"/>
        </c:scaling>
        <c:axPos val="b"/>
        <c:numFmt formatCode="m&quot;月&quot;d&quot;日&quot;" sourceLinked="1"/>
        <c:tickLblPos val="nextTo"/>
        <c:crossAx val="58199424"/>
        <c:crosses val="autoZero"/>
        <c:auto val="1"/>
        <c:lblOffset val="100"/>
      </c:dateAx>
      <c:valAx>
        <c:axId val="58199424"/>
        <c:scaling>
          <c:orientation val="minMax"/>
        </c:scaling>
        <c:axPos val="l"/>
        <c:majorGridlines/>
        <c:numFmt formatCode="General" sourceLinked="1"/>
        <c:tickLblPos val="nextTo"/>
        <c:crossAx val="5819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'474-1'!$D$17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'474-1'!$D$18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'474-1'!$D$19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61050880"/>
        <c:axId val="61052416"/>
      </c:lineChart>
      <c:catAx>
        <c:axId val="61050880"/>
        <c:scaling>
          <c:orientation val="minMax"/>
        </c:scaling>
        <c:axPos val="b"/>
        <c:numFmt formatCode="General" sourceLinked="1"/>
        <c:tickLblPos val="nextTo"/>
        <c:crossAx val="61052416"/>
        <c:crosses val="autoZero"/>
        <c:auto val="1"/>
        <c:lblAlgn val="ctr"/>
        <c:lblOffset val="100"/>
      </c:catAx>
      <c:valAx>
        <c:axId val="61052416"/>
        <c:scaling>
          <c:orientation val="minMax"/>
        </c:scaling>
        <c:axPos val="l"/>
        <c:majorGridlines/>
        <c:numFmt formatCode="0.00" sourceLinked="1"/>
        <c:tickLblPos val="nextTo"/>
        <c:crossAx val="6105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'495'!$D$18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'495'!$D$19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61901056"/>
        <c:axId val="61906944"/>
      </c:lineChart>
      <c:catAx>
        <c:axId val="61901056"/>
        <c:scaling>
          <c:orientation val="minMax"/>
        </c:scaling>
        <c:axPos val="b"/>
        <c:numFmt formatCode="General" sourceLinked="1"/>
        <c:tickLblPos val="nextTo"/>
        <c:crossAx val="61906944"/>
        <c:crosses val="autoZero"/>
        <c:auto val="1"/>
        <c:lblAlgn val="ctr"/>
        <c:lblOffset val="100"/>
      </c:catAx>
      <c:valAx>
        <c:axId val="61906944"/>
        <c:scaling>
          <c:orientation val="minMax"/>
        </c:scaling>
        <c:axPos val="l"/>
        <c:majorGridlines/>
        <c:numFmt formatCode="0.00" sourceLinked="1"/>
        <c:tickLblPos val="nextTo"/>
        <c:crossAx val="6190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'495-1(NS)'!$E$17:$AB$17</c:f>
              <c:numCache>
                <c:formatCode>0.00</c:formatCode>
                <c:ptCount val="24"/>
                <c:pt idx="0">
                  <c:v>99.68</c:v>
                </c:pt>
                <c:pt idx="1">
                  <c:v>99.76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'495-1(NS)'!$D$18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'495-1(NS)'!$E$18:$AB$18</c:f>
              <c:numCache>
                <c:formatCode>0.00</c:formatCode>
                <c:ptCount val="24"/>
                <c:pt idx="0">
                  <c:v>99.68</c:v>
                </c:pt>
                <c:pt idx="1">
                  <c:v>99.76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'495-1(NS)'!$D$19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'495-1(NS)'!$E$19:$AB$19</c:f>
              <c:numCache>
                <c:formatCode>0.00</c:formatCode>
                <c:ptCount val="24"/>
                <c:pt idx="0">
                  <c:v>99.679487179487182</c:v>
                </c:pt>
                <c:pt idx="1">
                  <c:v>99.759615384615387</c:v>
                </c:pt>
                <c:pt idx="2">
                  <c:v>100</c:v>
                </c:pt>
              </c:numCache>
            </c:numRef>
          </c:val>
        </c:ser>
        <c:marker val="1"/>
        <c:axId val="62382848"/>
        <c:axId val="62384384"/>
      </c:lineChart>
      <c:catAx>
        <c:axId val="62382848"/>
        <c:scaling>
          <c:orientation val="minMax"/>
        </c:scaling>
        <c:axPos val="b"/>
        <c:numFmt formatCode="General" sourceLinked="1"/>
        <c:tickLblPos val="nextTo"/>
        <c:crossAx val="62384384"/>
        <c:crosses val="autoZero"/>
        <c:auto val="1"/>
        <c:lblAlgn val="ctr"/>
        <c:lblOffset val="100"/>
      </c:catAx>
      <c:valAx>
        <c:axId val="62384384"/>
        <c:scaling>
          <c:orientation val="minMax"/>
        </c:scaling>
        <c:axPos val="l"/>
        <c:majorGridlines/>
        <c:numFmt formatCode="0.00" sourceLinked="1"/>
        <c:tickLblPos val="nextTo"/>
        <c:crossAx val="6238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'495-1(NS)'!$E$34:$R$34</c:f>
              <c:numCache>
                <c:formatCode>General</c:formatCode>
                <c:ptCount val="14"/>
                <c:pt idx="8">
                  <c:v>0.14000000000000001</c:v>
                </c:pt>
                <c:pt idx="12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'495-1(NS)'!$D$35</c:f>
              <c:strCache>
                <c:ptCount val="1"/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'495-1(NS)'!$E$35:$R$35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'495-1(NS)'!$D$36</c:f>
              <c:strCache>
                <c:ptCount val="1"/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'495-1(NS)'!$E$36:$R$36</c:f>
              <c:numCache>
                <c:formatCode>General</c:formatCode>
                <c:ptCount val="14"/>
              </c:numCache>
            </c:numRef>
          </c:val>
        </c:ser>
        <c:marker val="1"/>
        <c:axId val="62652416"/>
        <c:axId val="62653952"/>
      </c:lineChart>
      <c:dateAx>
        <c:axId val="62652416"/>
        <c:scaling>
          <c:orientation val="minMax"/>
        </c:scaling>
        <c:axPos val="b"/>
        <c:numFmt formatCode="m&quot;月&quot;d&quot;日&quot;" sourceLinked="1"/>
        <c:tickLblPos val="nextTo"/>
        <c:crossAx val="62653952"/>
        <c:crosses val="autoZero"/>
        <c:auto val="1"/>
        <c:lblOffset val="100"/>
      </c:dateAx>
      <c:valAx>
        <c:axId val="62653952"/>
        <c:scaling>
          <c:orientation val="minMax"/>
        </c:scaling>
        <c:axPos val="l"/>
        <c:majorGridlines/>
        <c:numFmt formatCode="General" sourceLinked="1"/>
        <c:tickLblPos val="nextTo"/>
        <c:crossAx val="6265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'530-3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'530-3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'530-3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'530-3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65084416"/>
        <c:axId val="65090304"/>
      </c:lineChart>
      <c:catAx>
        <c:axId val="65084416"/>
        <c:scaling>
          <c:orientation val="minMax"/>
        </c:scaling>
        <c:axPos val="b"/>
        <c:numFmt formatCode="General" sourceLinked="1"/>
        <c:tickLblPos val="nextTo"/>
        <c:crossAx val="65090304"/>
        <c:crosses val="autoZero"/>
        <c:auto val="1"/>
        <c:lblAlgn val="ctr"/>
        <c:lblOffset val="100"/>
      </c:catAx>
      <c:valAx>
        <c:axId val="65090304"/>
        <c:scaling>
          <c:orientation val="minMax"/>
        </c:scaling>
        <c:axPos val="l"/>
        <c:majorGridlines/>
        <c:numFmt formatCode="0.00" sourceLinked="1"/>
        <c:tickLblPos val="nextTo"/>
        <c:crossAx val="6508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96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0</v>
      </c>
      <c r="F17" s="46">
        <v>93.32</v>
      </c>
      <c r="G17" s="46">
        <v>91.76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92.46</v>
      </c>
    </row>
    <row r="18" spans="1:29" s="4" customFormat="1">
      <c r="A18" s="44"/>
      <c r="B18" s="44"/>
      <c r="C18" s="45"/>
      <c r="D18" s="47" t="s">
        <v>3</v>
      </c>
      <c r="E18" s="46">
        <v>0</v>
      </c>
      <c r="F18" s="46">
        <v>97.46</v>
      </c>
      <c r="G18" s="46">
        <v>94.27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95.48</v>
      </c>
    </row>
    <row r="19" spans="1:29" s="4" customFormat="1" ht="17.25" thickBot="1">
      <c r="A19" s="44"/>
      <c r="B19" s="44"/>
      <c r="C19" s="45"/>
      <c r="D19" s="51" t="s">
        <v>4</v>
      </c>
      <c r="E19" s="52">
        <v>0</v>
      </c>
      <c r="F19" s="52">
        <v>97.459362399193537</v>
      </c>
      <c r="G19" s="52">
        <v>94.274916013437846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95.475113122171948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>
        <v>10.08</v>
      </c>
      <c r="L34" s="14"/>
      <c r="M34" s="14">
        <v>3.51</v>
      </c>
      <c r="N34" s="14"/>
      <c r="O34" s="14"/>
      <c r="P34" s="14"/>
      <c r="Q34" s="14">
        <v>1.57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10</v>
      </c>
      <c r="E35" s="14"/>
      <c r="F35" s="14"/>
      <c r="G35" s="14"/>
      <c r="H35" s="14"/>
      <c r="I35" s="14"/>
      <c r="J35" s="14"/>
      <c r="K35" s="14"/>
      <c r="L35" s="14"/>
      <c r="M35" s="14">
        <v>0.5</v>
      </c>
      <c r="N35" s="14"/>
      <c r="O35" s="14"/>
      <c r="P35" s="14"/>
      <c r="Q35" s="14">
        <v>2.95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11</v>
      </c>
      <c r="E36" s="14"/>
      <c r="F36" s="14"/>
      <c r="G36" s="14"/>
      <c r="H36" s="14"/>
      <c r="I36" s="14"/>
      <c r="J36" s="14"/>
      <c r="K36" s="14"/>
      <c r="L36" s="14"/>
      <c r="M36" s="14">
        <v>0.23</v>
      </c>
      <c r="N36" s="14"/>
      <c r="O36" s="14"/>
      <c r="P36" s="14"/>
      <c r="Q36" s="14">
        <v>0.78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12</v>
      </c>
      <c r="B39" s="19"/>
      <c r="C39" s="20" t="s">
        <v>13</v>
      </c>
      <c r="D39" s="21">
        <f>SUM(E39:AB39)</f>
        <v>7800</v>
      </c>
      <c r="E39" s="21">
        <v>52</v>
      </c>
      <c r="F39" s="21">
        <v>5174</v>
      </c>
      <c r="G39" s="21">
        <v>2574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5226</v>
      </c>
    </row>
    <row r="40" spans="1:29">
      <c r="A40" s="19"/>
      <c r="B40" s="19"/>
      <c r="C40" s="20" t="s">
        <v>14</v>
      </c>
      <c r="D40" s="21">
        <f>SUM(E40:AB40)</f>
        <v>7800</v>
      </c>
      <c r="E40" s="21">
        <v>52</v>
      </c>
      <c r="F40" s="21">
        <v>5174</v>
      </c>
      <c r="G40" s="21">
        <v>2574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5226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14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17</v>
      </c>
      <c r="B48" s="19"/>
      <c r="C48" s="20" t="s">
        <v>13</v>
      </c>
      <c r="D48" s="21">
        <f>SUM(E48:AB48)</f>
        <v>2350</v>
      </c>
      <c r="E48" s="21">
        <v>52</v>
      </c>
      <c r="F48" s="21">
        <v>2272</v>
      </c>
      <c r="G48" s="21">
        <v>26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2324</v>
      </c>
    </row>
    <row r="49" spans="1:29">
      <c r="A49" s="19"/>
      <c r="B49" s="19"/>
      <c r="C49" s="20" t="s">
        <v>14</v>
      </c>
      <c r="D49" s="21">
        <f>SUM(E49:AB49)</f>
        <v>2350</v>
      </c>
      <c r="E49" s="21">
        <v>52</v>
      </c>
      <c r="F49" s="21">
        <v>2272</v>
      </c>
      <c r="G49" s="21">
        <v>26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2324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18</v>
      </c>
      <c r="B51" s="19"/>
      <c r="C51" s="20" t="s">
        <v>13</v>
      </c>
      <c r="D51" s="21">
        <f>SUM(E51:AB51)</f>
        <v>2350</v>
      </c>
      <c r="E51" s="21">
        <v>52</v>
      </c>
      <c r="F51" s="21">
        <v>1560</v>
      </c>
      <c r="G51" s="21">
        <v>738</v>
      </c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1612</v>
      </c>
    </row>
    <row r="52" spans="1:29">
      <c r="A52" s="19"/>
      <c r="B52" s="19"/>
      <c r="C52" s="20" t="s">
        <v>14</v>
      </c>
      <c r="D52" s="21">
        <f>SUM(E52:AB52)</f>
        <v>2350</v>
      </c>
      <c r="E52" s="21">
        <v>52</v>
      </c>
      <c r="F52" s="21">
        <v>1560</v>
      </c>
      <c r="G52" s="21">
        <v>738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1612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19</v>
      </c>
      <c r="B54" s="19"/>
      <c r="C54" s="20" t="s">
        <v>13</v>
      </c>
      <c r="D54" s="21">
        <f>SUM(E54:AB54)</f>
        <v>1275</v>
      </c>
      <c r="E54" s="21">
        <v>323</v>
      </c>
      <c r="F54" s="21">
        <v>496</v>
      </c>
      <c r="G54" s="21">
        <v>456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819</v>
      </c>
    </row>
    <row r="55" spans="1:29">
      <c r="A55" s="19"/>
      <c r="B55" s="19"/>
      <c r="C55" s="20" t="s">
        <v>14</v>
      </c>
      <c r="D55" s="21">
        <f>SUM(E55:AB55)</f>
        <v>1226</v>
      </c>
      <c r="E55" s="21">
        <v>315</v>
      </c>
      <c r="F55" s="21">
        <v>474</v>
      </c>
      <c r="G55" s="21">
        <v>437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789</v>
      </c>
    </row>
    <row r="56" spans="1:29">
      <c r="A56" s="19"/>
      <c r="B56" s="19"/>
      <c r="C56" s="20" t="s">
        <v>20</v>
      </c>
      <c r="D56" s="21">
        <f>SUM(E56:AB56)</f>
        <v>49</v>
      </c>
      <c r="E56" s="21">
        <v>8</v>
      </c>
      <c r="F56" s="21">
        <v>22</v>
      </c>
      <c r="G56" s="21">
        <v>19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30</v>
      </c>
    </row>
    <row r="57" spans="1:29">
      <c r="A57" s="19"/>
      <c r="B57" s="19"/>
      <c r="C57" s="20" t="s">
        <v>21</v>
      </c>
      <c r="D57" s="21">
        <f>SUM(E57:AB57)</f>
        <v>40</v>
      </c>
      <c r="E57" s="21">
        <v>7</v>
      </c>
      <c r="F57" s="21">
        <v>21</v>
      </c>
      <c r="G57" s="21">
        <v>12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28</v>
      </c>
    </row>
    <row r="58" spans="1:29">
      <c r="A58" s="19"/>
      <c r="B58" s="19"/>
      <c r="C58" s="20" t="s">
        <v>22</v>
      </c>
      <c r="D58" s="21">
        <f>SUM(E58:AB58)</f>
        <v>9</v>
      </c>
      <c r="E58" s="21">
        <v>1</v>
      </c>
      <c r="F58" s="21">
        <v>1</v>
      </c>
      <c r="G58" s="21">
        <v>7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</v>
      </c>
    </row>
    <row r="59" spans="1:29">
      <c r="A59" s="19"/>
      <c r="B59" s="19"/>
      <c r="C59" s="20" t="s">
        <v>23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96.156862745098039</v>
      </c>
      <c r="E60" s="26">
        <v>97.523219814241486</v>
      </c>
      <c r="F60" s="26">
        <v>95.564516129032256</v>
      </c>
      <c r="G60" s="26">
        <v>95.833333333333329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96.336996336996336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81.632653061224488</v>
      </c>
      <c r="E61" s="30">
        <v>87.5</v>
      </c>
      <c r="F61" s="30">
        <v>95.454545454545453</v>
      </c>
      <c r="G61" s="30">
        <v>63.157894736842103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93.333333333333329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99.294117647058826</v>
      </c>
      <c r="E62" s="34">
        <v>99.690402476780193</v>
      </c>
      <c r="F62" s="34">
        <v>99.798387096774192</v>
      </c>
      <c r="G62" s="34">
        <v>98.464912280701753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99.755799755799757</v>
      </c>
    </row>
    <row r="63" spans="1:29" s="6" customFormat="1">
      <c r="A63" s="19"/>
      <c r="B63" s="19"/>
      <c r="C63" s="37" t="s">
        <v>25</v>
      </c>
      <c r="D63" s="38">
        <f>IF(D54=0,100,(D57+D55+D59)/D54*100)</f>
        <v>99.294117647058826</v>
      </c>
      <c r="E63" s="38">
        <v>99.690402476780193</v>
      </c>
      <c r="F63" s="38">
        <v>99.798387096774192</v>
      </c>
      <c r="G63" s="38">
        <v>98.464912280701753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99.755799755799757</v>
      </c>
    </row>
    <row r="64" spans="1:29">
      <c r="A64" s="41" t="s">
        <v>33</v>
      </c>
      <c r="B64" s="42" t="s">
        <v>11</v>
      </c>
      <c r="C64" s="43" t="s">
        <v>26</v>
      </c>
      <c r="D64" s="42">
        <f>SUM(E64:AB64)</f>
        <v>10</v>
      </c>
      <c r="E64" s="42">
        <v>1</v>
      </c>
      <c r="F64" s="42">
        <v>4</v>
      </c>
      <c r="G64" s="42">
        <v>5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>
      <c r="A65" s="41"/>
      <c r="B65" s="42" t="s">
        <v>9</v>
      </c>
      <c r="C65" s="43" t="s">
        <v>27</v>
      </c>
      <c r="D65" s="42">
        <f>SUM(E65:AB65)</f>
        <v>20</v>
      </c>
      <c r="E65" s="42">
        <v>2</v>
      </c>
      <c r="F65" s="42">
        <v>12</v>
      </c>
      <c r="G65" s="42">
        <v>6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0"/>
    </row>
    <row r="66" spans="1:29">
      <c r="A66" s="41"/>
      <c r="B66" s="42" t="s">
        <v>28</v>
      </c>
      <c r="C66" s="43" t="s">
        <v>41</v>
      </c>
      <c r="D66" s="42">
        <f>SUM(E66:AB66)</f>
        <v>1</v>
      </c>
      <c r="E66" s="42"/>
      <c r="F66" s="42">
        <v>1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29</v>
      </c>
      <c r="C67" s="43" t="s">
        <v>42</v>
      </c>
      <c r="D67" s="42">
        <f>SUM(E67:AB67)</f>
        <v>4</v>
      </c>
      <c r="E67" s="42">
        <v>2</v>
      </c>
      <c r="F67" s="42"/>
      <c r="G67" s="42">
        <v>2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>
      <c r="A68" s="41"/>
      <c r="B68" s="42" t="s">
        <v>30</v>
      </c>
      <c r="C68" s="43" t="s">
        <v>43</v>
      </c>
      <c r="D68" s="42">
        <f>SUM(E68:AB68)</f>
        <v>2</v>
      </c>
      <c r="E68" s="42">
        <v>2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10"/>
    </row>
    <row r="69" spans="1:29">
      <c r="A69" s="41"/>
      <c r="B69" s="42" t="s">
        <v>31</v>
      </c>
      <c r="C69" s="43" t="s">
        <v>44</v>
      </c>
      <c r="D69" s="42">
        <f>SUM(E69:AB69)</f>
        <v>3</v>
      </c>
      <c r="E69" s="42">
        <v>1</v>
      </c>
      <c r="F69" s="42">
        <v>1</v>
      </c>
      <c r="G69" s="42">
        <v>1</v>
      </c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10"/>
    </row>
    <row r="70" spans="1:29">
      <c r="A70" s="41"/>
      <c r="B70" s="42" t="s">
        <v>32</v>
      </c>
      <c r="C70" s="43" t="s">
        <v>45</v>
      </c>
      <c r="D70" s="42">
        <f>SUM(E70:AB70)</f>
        <v>7</v>
      </c>
      <c r="E70" s="42"/>
      <c r="F70" s="42">
        <v>4</v>
      </c>
      <c r="G70" s="42">
        <v>3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10"/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34</v>
      </c>
      <c r="B72" s="19"/>
      <c r="C72" s="20" t="s">
        <v>13</v>
      </c>
      <c r="D72" s="21">
        <f>SUM(E72:AB72)</f>
        <v>364</v>
      </c>
      <c r="E72" s="21">
        <v>1</v>
      </c>
      <c r="F72" s="21">
        <v>128</v>
      </c>
      <c r="G72" s="21">
        <v>235</v>
      </c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129</v>
      </c>
    </row>
    <row r="73" spans="1:29">
      <c r="A73" s="19"/>
      <c r="B73" s="19"/>
      <c r="C73" s="20" t="s">
        <v>14</v>
      </c>
      <c r="D73" s="21">
        <f>SUM(E73:AB73)</f>
        <v>350</v>
      </c>
      <c r="E73" s="21">
        <v>0</v>
      </c>
      <c r="F73" s="21">
        <v>125</v>
      </c>
      <c r="G73" s="21">
        <v>225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125</v>
      </c>
    </row>
    <row r="74" spans="1:29">
      <c r="A74" s="19"/>
      <c r="B74" s="19"/>
      <c r="C74" s="20" t="s">
        <v>20</v>
      </c>
      <c r="D74" s="21">
        <f>SUM(E74:AB74)</f>
        <v>14</v>
      </c>
      <c r="E74" s="21">
        <v>1</v>
      </c>
      <c r="F74" s="21">
        <v>3</v>
      </c>
      <c r="G74" s="21">
        <v>10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4</v>
      </c>
    </row>
    <row r="75" spans="1:29">
      <c r="A75" s="19"/>
      <c r="B75" s="19"/>
      <c r="C75" s="20" t="s">
        <v>21</v>
      </c>
      <c r="D75" s="21">
        <f>SUM(E75:AB75)</f>
        <v>0</v>
      </c>
      <c r="E75" s="21">
        <v>0</v>
      </c>
      <c r="F75" s="21">
        <v>0</v>
      </c>
      <c r="G75" s="21">
        <v>0</v>
      </c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0</v>
      </c>
    </row>
    <row r="76" spans="1:29">
      <c r="A76" s="19"/>
      <c r="B76" s="19"/>
      <c r="C76" s="20" t="s">
        <v>22</v>
      </c>
      <c r="D76" s="21">
        <f>SUM(E76:AB76)</f>
        <v>14</v>
      </c>
      <c r="E76" s="21">
        <v>1</v>
      </c>
      <c r="F76" s="21">
        <v>3</v>
      </c>
      <c r="G76" s="21">
        <v>10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4</v>
      </c>
    </row>
    <row r="77" spans="1:29">
      <c r="A77" s="19"/>
      <c r="B77" s="19"/>
      <c r="C77" s="20" t="s">
        <v>23</v>
      </c>
      <c r="D77" s="21">
        <f>SUM(E77:AB77)</f>
        <v>0</v>
      </c>
      <c r="E77" s="21">
        <v>0</v>
      </c>
      <c r="F77" s="21">
        <v>0</v>
      </c>
      <c r="G77" s="21">
        <v>0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SUM(E77:F77)</f>
        <v>0</v>
      </c>
    </row>
    <row r="78" spans="1:29" s="2" customFormat="1">
      <c r="A78" s="19"/>
      <c r="B78" s="19"/>
      <c r="C78" s="25" t="s">
        <v>2</v>
      </c>
      <c r="D78" s="26">
        <f xml:space="preserve"> IF(D72=0,100,D73/D72*100)</f>
        <v>96.15384615384616</v>
      </c>
      <c r="E78" s="26">
        <v>0</v>
      </c>
      <c r="F78" s="26">
        <v>97.65625</v>
      </c>
      <c r="G78" s="26">
        <v>95.744680851063833</v>
      </c>
      <c r="H78" s="26"/>
      <c r="I78" s="26"/>
      <c r="J78" s="26"/>
      <c r="K78" s="26"/>
      <c r="L78" s="26"/>
      <c r="M78" s="26"/>
      <c r="N78" s="26"/>
      <c r="O78" s="26"/>
      <c r="P78" s="26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>
        <f xml:space="preserve"> IF(AC72=0,100,AC73/AC72*100)</f>
        <v>96.899224806201545</v>
      </c>
    </row>
    <row r="79" spans="1:29" s="3" customFormat="1">
      <c r="A79" s="19"/>
      <c r="B79" s="19"/>
      <c r="C79" s="29" t="s">
        <v>24</v>
      </c>
      <c r="D79" s="30">
        <f xml:space="preserve"> IF(D74=0,0,D75/D74*100)</f>
        <v>0</v>
      </c>
      <c r="E79" s="30">
        <v>0</v>
      </c>
      <c r="F79" s="30">
        <v>0</v>
      </c>
      <c r="G79" s="30">
        <v>0</v>
      </c>
      <c r="H79" s="30"/>
      <c r="I79" s="30"/>
      <c r="J79" s="30"/>
      <c r="K79" s="30"/>
      <c r="L79" s="30"/>
      <c r="M79" s="30"/>
      <c r="N79" s="30"/>
      <c r="O79" s="30"/>
      <c r="P79" s="30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2">
        <f xml:space="preserve"> IF(AC74=0,0,AC75/AC74*100)</f>
        <v>0</v>
      </c>
    </row>
    <row r="80" spans="1:29" s="5" customFormat="1">
      <c r="A80" s="19"/>
      <c r="B80" s="19"/>
      <c r="C80" s="33" t="s">
        <v>3</v>
      </c>
      <c r="D80" s="34">
        <f xml:space="preserve"> IF(D72=0,100,(D75+D73)/D72*100)</f>
        <v>96.15384615384616</v>
      </c>
      <c r="E80" s="34">
        <v>0</v>
      </c>
      <c r="F80" s="34">
        <v>97.65625</v>
      </c>
      <c r="G80" s="34">
        <v>95.744680851063833</v>
      </c>
      <c r="H80" s="34"/>
      <c r="I80" s="34"/>
      <c r="J80" s="34"/>
      <c r="K80" s="34"/>
      <c r="L80" s="34"/>
      <c r="M80" s="34"/>
      <c r="N80" s="34"/>
      <c r="O80" s="34"/>
      <c r="P80" s="34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>
        <f xml:space="preserve"> IF(AC72=0,100,(AC75+AC73)/AC72*100)</f>
        <v>96.899224806201545</v>
      </c>
    </row>
    <row r="81" spans="1:29" s="6" customFormat="1">
      <c r="A81" s="19"/>
      <c r="B81" s="19"/>
      <c r="C81" s="37" t="s">
        <v>25</v>
      </c>
      <c r="D81" s="38">
        <f>IF(D72=0,100,(D75+D73+D77)/D72*100)</f>
        <v>96.15384615384616</v>
      </c>
      <c r="E81" s="38">
        <v>0</v>
      </c>
      <c r="F81" s="38">
        <v>97.65625</v>
      </c>
      <c r="G81" s="38">
        <v>95.744680851063833</v>
      </c>
      <c r="H81" s="38"/>
      <c r="I81" s="38"/>
      <c r="J81" s="38"/>
      <c r="K81" s="38"/>
      <c r="L81" s="38"/>
      <c r="M81" s="38"/>
      <c r="N81" s="38"/>
      <c r="O81" s="38"/>
      <c r="P81" s="38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40">
        <f>IF(AC72=0,100,(AC75+AC73+AC77)/AC72*100)</f>
        <v>96.899224806201545</v>
      </c>
    </row>
    <row r="82" spans="1:29">
      <c r="A82" s="41" t="s">
        <v>33</v>
      </c>
      <c r="B82" s="42" t="s">
        <v>10</v>
      </c>
      <c r="C82" s="43" t="s">
        <v>46</v>
      </c>
      <c r="D82" s="42">
        <f>SUM(E82:AB82)</f>
        <v>10</v>
      </c>
      <c r="E82" s="42">
        <v>1</v>
      </c>
      <c r="F82" s="42">
        <v>2</v>
      </c>
      <c r="G82" s="42">
        <v>7</v>
      </c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10"/>
    </row>
    <row r="83" spans="1:29">
      <c r="A83" s="41"/>
      <c r="B83" s="42" t="s">
        <v>35</v>
      </c>
      <c r="C83" s="43" t="s">
        <v>47</v>
      </c>
      <c r="D83" s="42">
        <f>SUM(E83:AB83)</f>
        <v>2</v>
      </c>
      <c r="E83" s="42"/>
      <c r="F83" s="42">
        <v>1</v>
      </c>
      <c r="G83" s="42">
        <v>1</v>
      </c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10"/>
    </row>
    <row r="84" spans="1:29" ht="3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10"/>
    </row>
    <row r="85" spans="1:29">
      <c r="A85" s="19" t="s">
        <v>36</v>
      </c>
      <c r="B85" s="19"/>
      <c r="C85" s="20" t="s">
        <v>13</v>
      </c>
      <c r="D85" s="21">
        <f>SUM(E85:AB85)</f>
        <v>225</v>
      </c>
      <c r="E85" s="21"/>
      <c r="F85" s="21">
        <v>100</v>
      </c>
      <c r="G85" s="21">
        <v>125</v>
      </c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>
        <f>SUM(E85:F85)</f>
        <v>100</v>
      </c>
    </row>
    <row r="86" spans="1:29">
      <c r="A86" s="19"/>
      <c r="B86" s="19"/>
      <c r="C86" s="20" t="s">
        <v>14</v>
      </c>
      <c r="D86" s="21">
        <f>SUM(E86:AB86)</f>
        <v>225</v>
      </c>
      <c r="E86" s="21"/>
      <c r="F86" s="21">
        <v>100</v>
      </c>
      <c r="G86" s="21">
        <v>125</v>
      </c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SUM(E86:F86)</f>
        <v>100</v>
      </c>
    </row>
    <row r="87" spans="1:29" ht="3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10"/>
    </row>
    <row r="88" spans="1:29">
      <c r="A88" s="19" t="s">
        <v>37</v>
      </c>
      <c r="B88" s="19"/>
      <c r="C88" s="20" t="s">
        <v>13</v>
      </c>
      <c r="D88" s="21">
        <f>SUM(E88:AB88)</f>
        <v>1450</v>
      </c>
      <c r="E88" s="21"/>
      <c r="F88" s="21">
        <v>550</v>
      </c>
      <c r="G88" s="21">
        <v>900</v>
      </c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SUM(E88:F88)</f>
        <v>550</v>
      </c>
    </row>
    <row r="89" spans="1:29">
      <c r="A89" s="19"/>
      <c r="B89" s="19"/>
      <c r="C89" s="20" t="s">
        <v>14</v>
      </c>
      <c r="D89" s="21">
        <f>SUM(E89:AB89)</f>
        <v>1450</v>
      </c>
      <c r="E89" s="21"/>
      <c r="F89" s="21">
        <v>550</v>
      </c>
      <c r="G89" s="21">
        <v>900</v>
      </c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SUM(E89:F89)</f>
        <v>550</v>
      </c>
    </row>
    <row r="90" spans="1:29" ht="3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10"/>
    </row>
    <row r="91" spans="1:29">
      <c r="A91" s="19" t="s">
        <v>38</v>
      </c>
      <c r="B91" s="19"/>
      <c r="C91" s="20" t="s">
        <v>13</v>
      </c>
      <c r="D91" s="21">
        <f>SUM(E91:AB91)</f>
        <v>2500</v>
      </c>
      <c r="E91" s="21">
        <v>850</v>
      </c>
      <c r="F91" s="21">
        <v>1650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10">
        <f>SUM(E91:F91)</f>
        <v>2500</v>
      </c>
    </row>
    <row r="92" spans="1:29">
      <c r="A92" s="19"/>
      <c r="B92" s="19"/>
      <c r="C92" s="20" t="s">
        <v>14</v>
      </c>
      <c r="D92" s="21">
        <f>SUM(E92:AB92)</f>
        <v>2500</v>
      </c>
      <c r="E92" s="21">
        <v>850</v>
      </c>
      <c r="F92" s="21">
        <v>1650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10">
        <f>SUM(E92:F92)</f>
        <v>2500</v>
      </c>
    </row>
    <row r="93" spans="1:29" ht="3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10"/>
    </row>
    <row r="94" spans="1:29">
      <c r="A94" s="19" t="s">
        <v>39</v>
      </c>
      <c r="B94" s="19"/>
      <c r="C94" s="20" t="s">
        <v>13</v>
      </c>
      <c r="D94" s="21">
        <f>SUM(E94:AB94)</f>
        <v>2500</v>
      </c>
      <c r="E94" s="21"/>
      <c r="F94" s="21">
        <v>2500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10">
        <f>SUM(E94:F94)</f>
        <v>2500</v>
      </c>
    </row>
    <row r="95" spans="1:29">
      <c r="A95" s="19"/>
      <c r="B95" s="19"/>
      <c r="C95" s="20" t="s">
        <v>14</v>
      </c>
      <c r="D95" s="21">
        <f>SUM(E95:AB95)</f>
        <v>2500</v>
      </c>
      <c r="E95" s="21"/>
      <c r="F95" s="21">
        <v>2500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10">
        <f>SUM(E95:F95)</f>
        <v>2500</v>
      </c>
    </row>
    <row r="96" spans="1:29" ht="3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</sheetData>
  <mergeCells count="54">
    <mergeCell ref="A88:B89"/>
    <mergeCell ref="A90:N90"/>
    <mergeCell ref="A91:B92"/>
    <mergeCell ref="A93:N93"/>
    <mergeCell ref="A94:B95"/>
    <mergeCell ref="A96:N96"/>
    <mergeCell ref="A71:N71"/>
    <mergeCell ref="A72:B81"/>
    <mergeCell ref="A82:A83"/>
    <mergeCell ref="A84:N84"/>
    <mergeCell ref="A85:B86"/>
    <mergeCell ref="A87:N87"/>
    <mergeCell ref="A48:B49"/>
    <mergeCell ref="A50:N50"/>
    <mergeCell ref="A51:B52"/>
    <mergeCell ref="A53:N53"/>
    <mergeCell ref="A54:B63"/>
    <mergeCell ref="A64:A70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36</v>
      </c>
      <c r="B22" s="19"/>
      <c r="C22" s="20" t="s">
        <v>13</v>
      </c>
      <c r="D22" s="21">
        <f>SUM(E22:AB22)</f>
        <v>461</v>
      </c>
      <c r="E22" s="21">
        <v>250</v>
      </c>
      <c r="F22" s="21">
        <v>211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461</v>
      </c>
    </row>
    <row r="23" spans="1:29">
      <c r="A23" s="19"/>
      <c r="B23" s="19"/>
      <c r="C23" s="20" t="s">
        <v>14</v>
      </c>
      <c r="D23" s="21">
        <f>SUM(E23:AB23)</f>
        <v>461</v>
      </c>
      <c r="E23" s="21">
        <v>250</v>
      </c>
      <c r="F23" s="21">
        <v>211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461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38</v>
      </c>
      <c r="B25" s="19"/>
      <c r="C25" s="20" t="s">
        <v>13</v>
      </c>
      <c r="D25" s="21">
        <f>SUM(E25:AB25)</f>
        <v>750</v>
      </c>
      <c r="E25" s="21"/>
      <c r="F25" s="21">
        <v>750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750</v>
      </c>
    </row>
    <row r="26" spans="1:29">
      <c r="A26" s="19"/>
      <c r="B26" s="19"/>
      <c r="C26" s="20" t="s">
        <v>14</v>
      </c>
      <c r="D26" s="21">
        <f>SUM(E26:AB26)</f>
        <v>750</v>
      </c>
      <c r="E26" s="21"/>
      <c r="F26" s="21">
        <v>750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750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39</v>
      </c>
      <c r="B28" s="19"/>
      <c r="C28" s="20" t="s">
        <v>13</v>
      </c>
      <c r="D28" s="21">
        <f>SUM(E28:AB28)</f>
        <v>4500</v>
      </c>
      <c r="E28" s="21">
        <v>2500</v>
      </c>
      <c r="F28" s="21">
        <v>1500</v>
      </c>
      <c r="G28" s="21">
        <v>500</v>
      </c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4000</v>
      </c>
    </row>
    <row r="29" spans="1:29">
      <c r="A29" s="19"/>
      <c r="B29" s="19"/>
      <c r="C29" s="20" t="s">
        <v>14</v>
      </c>
      <c r="D29" s="21">
        <f>SUM(E29:AB29)</f>
        <v>4500</v>
      </c>
      <c r="E29" s="21">
        <v>2500</v>
      </c>
      <c r="F29" s="21">
        <v>1500</v>
      </c>
      <c r="G29" s="21">
        <v>500</v>
      </c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4000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39</v>
      </c>
      <c r="B22" s="19"/>
      <c r="C22" s="20" t="s">
        <v>13</v>
      </c>
      <c r="D22" s="21">
        <f>SUM(E22:AB22)</f>
        <v>500</v>
      </c>
      <c r="E22" s="21"/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500</v>
      </c>
      <c r="E23" s="21"/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39</v>
      </c>
      <c r="B22" s="19"/>
      <c r="C22" s="20" t="s">
        <v>13</v>
      </c>
      <c r="D22" s="21">
        <f>SUM(E22:AB22)</f>
        <v>989</v>
      </c>
      <c r="E22" s="21"/>
      <c r="F22" s="21"/>
      <c r="G22" s="21">
        <v>989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989</v>
      </c>
      <c r="E23" s="21"/>
      <c r="F23" s="21"/>
      <c r="G23" s="21">
        <v>989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12</v>
      </c>
      <c r="B22" s="19"/>
      <c r="C22" s="20" t="s">
        <v>13</v>
      </c>
      <c r="D22" s="21">
        <f>SUM(E22:AB22)</f>
        <v>1483</v>
      </c>
      <c r="E22" s="21"/>
      <c r="F22" s="21"/>
      <c r="G22" s="21">
        <v>1483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1483</v>
      </c>
      <c r="E23" s="21"/>
      <c r="F23" s="21"/>
      <c r="G23" s="21">
        <v>1483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16</v>
      </c>
      <c r="B25" s="19"/>
      <c r="C25" s="20" t="s">
        <v>13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0</v>
      </c>
    </row>
    <row r="26" spans="1:29">
      <c r="A26" s="19"/>
      <c r="B26" s="19"/>
      <c r="C26" s="20" t="s">
        <v>14</v>
      </c>
      <c r="D26" s="21">
        <f>SUM(E26:AB26)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17</v>
      </c>
      <c r="B28" s="19"/>
      <c r="C28" s="20" t="s">
        <v>13</v>
      </c>
      <c r="D28" s="21">
        <f>SUM(E28:AB28)</f>
        <v>816</v>
      </c>
      <c r="E28" s="21"/>
      <c r="F28" s="21">
        <v>816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816</v>
      </c>
    </row>
    <row r="29" spans="1:29">
      <c r="A29" s="19"/>
      <c r="B29" s="19"/>
      <c r="C29" s="20" t="s">
        <v>14</v>
      </c>
      <c r="D29" s="21">
        <f>SUM(E29:AB29)</f>
        <v>816</v>
      </c>
      <c r="E29" s="21"/>
      <c r="F29" s="21">
        <v>816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816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18</v>
      </c>
      <c r="B31" s="19"/>
      <c r="C31" s="20" t="s">
        <v>13</v>
      </c>
      <c r="D31" s="21">
        <f>SUM(E31:AB31)</f>
        <v>480</v>
      </c>
      <c r="E31" s="21"/>
      <c r="F31" s="21"/>
      <c r="G31" s="21">
        <v>480</v>
      </c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SUM(E31:F31)</f>
        <v>0</v>
      </c>
    </row>
    <row r="32" spans="1:29">
      <c r="A32" s="19"/>
      <c r="B32" s="19"/>
      <c r="C32" s="20" t="s">
        <v>14</v>
      </c>
      <c r="D32" s="21">
        <f>SUM(E32:AB32)</f>
        <v>480</v>
      </c>
      <c r="E32" s="21"/>
      <c r="F32" s="21"/>
      <c r="G32" s="21">
        <v>480</v>
      </c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SUM(E32:F32)</f>
        <v>0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7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87.69</v>
      </c>
      <c r="F17" s="46">
        <v>95.47</v>
      </c>
      <c r="G17" s="46">
        <v>95.34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94.26</v>
      </c>
    </row>
    <row r="18" spans="1:29" s="4" customFormat="1">
      <c r="A18" s="44"/>
      <c r="B18" s="44"/>
      <c r="C18" s="45"/>
      <c r="D18" s="47" t="s">
        <v>3</v>
      </c>
      <c r="E18" s="46">
        <v>96.92</v>
      </c>
      <c r="F18" s="46">
        <v>96.28</v>
      </c>
      <c r="G18" s="46">
        <v>95.76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95.89</v>
      </c>
    </row>
    <row r="19" spans="1:29" s="4" customFormat="1" ht="17.25" thickBot="1">
      <c r="A19" s="44"/>
      <c r="B19" s="44"/>
      <c r="C19" s="45"/>
      <c r="D19" s="51" t="s">
        <v>4</v>
      </c>
      <c r="E19" s="52">
        <v>96.92307692307692</v>
      </c>
      <c r="F19" s="52">
        <v>96.283313213854598</v>
      </c>
      <c r="G19" s="52">
        <v>95.757136485281009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95.887530633256489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31</v>
      </c>
      <c r="E34" s="14"/>
      <c r="F34" s="14"/>
      <c r="G34" s="14">
        <v>3.51</v>
      </c>
      <c r="H34" s="14"/>
      <c r="I34" s="14">
        <v>2.29</v>
      </c>
      <c r="J34" s="14"/>
      <c r="K34" s="14">
        <v>2.0099999999999998</v>
      </c>
      <c r="L34" s="14"/>
      <c r="M34" s="14">
        <v>2.79</v>
      </c>
      <c r="N34" s="14"/>
      <c r="O34" s="14">
        <v>12.5</v>
      </c>
      <c r="P34" s="14"/>
      <c r="Q34" s="14">
        <v>2.2200000000000002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28</v>
      </c>
      <c r="E35" s="14"/>
      <c r="F35" s="14"/>
      <c r="G35" s="14">
        <v>1.58</v>
      </c>
      <c r="H35" s="14"/>
      <c r="I35" s="14">
        <v>1.91</v>
      </c>
      <c r="J35" s="14"/>
      <c r="K35" s="14">
        <v>1.49</v>
      </c>
      <c r="L35" s="14"/>
      <c r="M35" s="14">
        <v>0.65</v>
      </c>
      <c r="N35" s="14"/>
      <c r="O35" s="14"/>
      <c r="P35" s="14"/>
      <c r="Q35" s="14">
        <v>1.1100000000000001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74</v>
      </c>
      <c r="E36" s="14"/>
      <c r="F36" s="14"/>
      <c r="G36" s="14">
        <v>0.18</v>
      </c>
      <c r="H36" s="14"/>
      <c r="I36" s="14">
        <v>0.18</v>
      </c>
      <c r="J36" s="14"/>
      <c r="K36" s="14"/>
      <c r="L36" s="14"/>
      <c r="M36" s="14">
        <v>0.18</v>
      </c>
      <c r="N36" s="14"/>
      <c r="O36" s="14">
        <v>12.5</v>
      </c>
      <c r="P36" s="14"/>
      <c r="Q36" s="14">
        <v>0.55000000000000004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19</v>
      </c>
      <c r="B39" s="19"/>
      <c r="C39" s="20" t="s">
        <v>13</v>
      </c>
      <c r="D39" s="21">
        <f>SUM(E39:AB39)</f>
        <v>543</v>
      </c>
      <c r="E39" s="21">
        <v>65</v>
      </c>
      <c r="F39" s="21">
        <v>242</v>
      </c>
      <c r="G39" s="21">
        <v>236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307</v>
      </c>
    </row>
    <row r="40" spans="1:29">
      <c r="A40" s="19"/>
      <c r="B40" s="19"/>
      <c r="C40" s="20" t="s">
        <v>14</v>
      </c>
      <c r="D40" s="21">
        <f>SUM(E40:AB40)</f>
        <v>520</v>
      </c>
      <c r="E40" s="21">
        <v>57</v>
      </c>
      <c r="F40" s="21">
        <v>235</v>
      </c>
      <c r="G40" s="21">
        <v>228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292</v>
      </c>
    </row>
    <row r="41" spans="1:29">
      <c r="A41" s="19"/>
      <c r="B41" s="19"/>
      <c r="C41" s="20" t="s">
        <v>20</v>
      </c>
      <c r="D41" s="21">
        <f>SUM(E41:AB41)</f>
        <v>23</v>
      </c>
      <c r="E41" s="21">
        <v>8</v>
      </c>
      <c r="F41" s="21">
        <v>7</v>
      </c>
      <c r="G41" s="21">
        <v>8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15</v>
      </c>
    </row>
    <row r="42" spans="1:29">
      <c r="A42" s="19"/>
      <c r="B42" s="19"/>
      <c r="C42" s="20" t="s">
        <v>21</v>
      </c>
      <c r="D42" s="21">
        <f>SUM(E42:AB42)</f>
        <v>9</v>
      </c>
      <c r="E42" s="21">
        <v>6</v>
      </c>
      <c r="F42" s="21">
        <v>2</v>
      </c>
      <c r="G42" s="21">
        <v>1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8</v>
      </c>
    </row>
    <row r="43" spans="1:29">
      <c r="A43" s="19"/>
      <c r="B43" s="19"/>
      <c r="C43" s="20" t="s">
        <v>22</v>
      </c>
      <c r="D43" s="21">
        <f>SUM(E43:AB43)</f>
        <v>14</v>
      </c>
      <c r="E43" s="21">
        <v>2</v>
      </c>
      <c r="F43" s="21">
        <v>5</v>
      </c>
      <c r="G43" s="21">
        <v>7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7</v>
      </c>
    </row>
    <row r="44" spans="1:29">
      <c r="A44" s="19"/>
      <c r="B44" s="19"/>
      <c r="C44" s="20" t="s">
        <v>23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95.764272559852671</v>
      </c>
      <c r="E45" s="26">
        <v>87.692307692307693</v>
      </c>
      <c r="F45" s="26">
        <v>97.107438016528931</v>
      </c>
      <c r="G45" s="26">
        <v>96.610169491525426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95.114006514657973</v>
      </c>
    </row>
    <row r="46" spans="1:29" s="3" customFormat="1">
      <c r="A46" s="19"/>
      <c r="B46" s="19"/>
      <c r="C46" s="29" t="s">
        <v>24</v>
      </c>
      <c r="D46" s="30">
        <f xml:space="preserve"> IF(D41=0,0,D42/D41*100)</f>
        <v>39.130434782608695</v>
      </c>
      <c r="E46" s="30">
        <v>75</v>
      </c>
      <c r="F46" s="30">
        <v>28.571428571428573</v>
      </c>
      <c r="G46" s="30">
        <v>12.5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53.333333333333336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97.421731123388582</v>
      </c>
      <c r="E47" s="34">
        <v>96.92307692307692</v>
      </c>
      <c r="F47" s="34">
        <v>97.933884297520663</v>
      </c>
      <c r="G47" s="34">
        <v>97.033898305084747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97.719869706840385</v>
      </c>
    </row>
    <row r="48" spans="1:29" s="6" customFormat="1">
      <c r="A48" s="19"/>
      <c r="B48" s="19"/>
      <c r="C48" s="37" t="s">
        <v>25</v>
      </c>
      <c r="D48" s="38">
        <f>IF(D39=0,100,(D42+D40+D44)/D39*100)</f>
        <v>97.421731123388582</v>
      </c>
      <c r="E48" s="38">
        <v>96.92307692307692</v>
      </c>
      <c r="F48" s="38">
        <v>97.933884297520663</v>
      </c>
      <c r="G48" s="38">
        <v>97.033898305084747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97.719869706840385</v>
      </c>
    </row>
    <row r="49" spans="1:29">
      <c r="A49" s="41" t="s">
        <v>33</v>
      </c>
      <c r="B49" s="42" t="s">
        <v>28</v>
      </c>
      <c r="C49" s="43" t="s">
        <v>41</v>
      </c>
      <c r="D49" s="42">
        <f>SUM(E49:AB49)</f>
        <v>6</v>
      </c>
      <c r="E49" s="42">
        <v>4</v>
      </c>
      <c r="F49" s="42">
        <v>2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75</v>
      </c>
      <c r="C50" s="43" t="s">
        <v>76</v>
      </c>
      <c r="D50" s="42">
        <f>SUM(E50:AB50)</f>
        <v>2</v>
      </c>
      <c r="E50" s="42">
        <v>1</v>
      </c>
      <c r="F50" s="42"/>
      <c r="G50" s="42">
        <v>1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31</v>
      </c>
      <c r="C51" s="43" t="s">
        <v>44</v>
      </c>
      <c r="D51" s="42">
        <f>SUM(E51:AB51)</f>
        <v>12</v>
      </c>
      <c r="E51" s="42"/>
      <c r="F51" s="42">
        <v>5</v>
      </c>
      <c r="G51" s="42">
        <v>7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>
      <c r="A52" s="41"/>
      <c r="B52" s="42" t="s">
        <v>74</v>
      </c>
      <c r="C52" s="43" t="s">
        <v>79</v>
      </c>
      <c r="D52" s="42">
        <f>SUM(E52:AB52)</f>
        <v>3</v>
      </c>
      <c r="E52" s="42">
        <v>3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34</v>
      </c>
      <c r="B54" s="19"/>
      <c r="C54" s="20" t="s">
        <v>13</v>
      </c>
      <c r="D54" s="21">
        <f>SUM(E54:AB54)</f>
        <v>254</v>
      </c>
      <c r="E54" s="21"/>
      <c r="F54" s="21">
        <v>178</v>
      </c>
      <c r="G54" s="21">
        <v>76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178</v>
      </c>
    </row>
    <row r="55" spans="1:29">
      <c r="A55" s="19"/>
      <c r="B55" s="19"/>
      <c r="C55" s="20" t="s">
        <v>14</v>
      </c>
      <c r="D55" s="21">
        <f>SUM(E55:AB55)</f>
        <v>250</v>
      </c>
      <c r="E55" s="21"/>
      <c r="F55" s="21">
        <v>175</v>
      </c>
      <c r="G55" s="21">
        <v>75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175</v>
      </c>
    </row>
    <row r="56" spans="1:29">
      <c r="A56" s="19"/>
      <c r="B56" s="19"/>
      <c r="C56" s="20" t="s">
        <v>20</v>
      </c>
      <c r="D56" s="21">
        <f>SUM(E56:AB56)</f>
        <v>4</v>
      </c>
      <c r="E56" s="21"/>
      <c r="F56" s="21">
        <v>3</v>
      </c>
      <c r="G56" s="21">
        <v>1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3</v>
      </c>
    </row>
    <row r="57" spans="1:29">
      <c r="A57" s="19"/>
      <c r="B57" s="19"/>
      <c r="C57" s="20" t="s">
        <v>21</v>
      </c>
      <c r="D57" s="21">
        <f>SUM(E57:AB57)</f>
        <v>0</v>
      </c>
      <c r="E57" s="21"/>
      <c r="F57" s="21">
        <v>0</v>
      </c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0</v>
      </c>
    </row>
    <row r="58" spans="1:29">
      <c r="A58" s="19"/>
      <c r="B58" s="19"/>
      <c r="C58" s="20" t="s">
        <v>22</v>
      </c>
      <c r="D58" s="21">
        <f>SUM(E58:AB58)</f>
        <v>4</v>
      </c>
      <c r="E58" s="21"/>
      <c r="F58" s="21">
        <v>3</v>
      </c>
      <c r="G58" s="21">
        <v>1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3</v>
      </c>
    </row>
    <row r="59" spans="1:29">
      <c r="A59" s="19"/>
      <c r="B59" s="19"/>
      <c r="C59" s="20" t="s">
        <v>23</v>
      </c>
      <c r="D59" s="21">
        <f>SUM(E59:AB59)</f>
        <v>0</v>
      </c>
      <c r="E59" s="21"/>
      <c r="F59" s="21">
        <v>0</v>
      </c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98.425196850393704</v>
      </c>
      <c r="E60" s="26"/>
      <c r="F60" s="26">
        <v>98.31460674157303</v>
      </c>
      <c r="G60" s="26">
        <v>98.684210526315795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98.31460674157303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0</v>
      </c>
      <c r="E61" s="30"/>
      <c r="F61" s="30">
        <v>0</v>
      </c>
      <c r="G61" s="30">
        <v>0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98.425196850393704</v>
      </c>
      <c r="E62" s="34"/>
      <c r="F62" s="34">
        <v>98.31460674157303</v>
      </c>
      <c r="G62" s="34">
        <v>98.684210526315795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98.31460674157303</v>
      </c>
    </row>
    <row r="63" spans="1:29" s="6" customFormat="1">
      <c r="A63" s="19"/>
      <c r="B63" s="19"/>
      <c r="C63" s="37" t="s">
        <v>25</v>
      </c>
      <c r="D63" s="38">
        <f>IF(D54=0,100,(D57+D55+D59)/D54*100)</f>
        <v>98.425196850393704</v>
      </c>
      <c r="E63" s="38"/>
      <c r="F63" s="38">
        <v>98.31460674157303</v>
      </c>
      <c r="G63" s="38">
        <v>98.684210526315795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98.31460674157303</v>
      </c>
    </row>
    <row r="64" spans="1:29">
      <c r="A64" s="41" t="s">
        <v>33</v>
      </c>
      <c r="B64" s="42" t="s">
        <v>77</v>
      </c>
      <c r="C64" s="43" t="s">
        <v>80</v>
      </c>
      <c r="D64" s="42">
        <f>SUM(E64:AB64)</f>
        <v>1</v>
      </c>
      <c r="E64" s="42"/>
      <c r="F64" s="42">
        <v>1</v>
      </c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>
      <c r="A65" s="41"/>
      <c r="B65" s="42" t="s">
        <v>78</v>
      </c>
      <c r="C65" s="43" t="s">
        <v>81</v>
      </c>
      <c r="D65" s="42">
        <f>SUM(E65:AB65)</f>
        <v>1</v>
      </c>
      <c r="E65" s="42"/>
      <c r="F65" s="42">
        <v>1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0"/>
    </row>
    <row r="66" spans="1:29">
      <c r="A66" s="41"/>
      <c r="B66" s="42" t="s">
        <v>35</v>
      </c>
      <c r="C66" s="43" t="s">
        <v>47</v>
      </c>
      <c r="D66" s="42">
        <f>SUM(E66:AB66)</f>
        <v>2</v>
      </c>
      <c r="E66" s="42"/>
      <c r="F66" s="42">
        <v>1</v>
      </c>
      <c r="G66" s="42">
        <v>1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36</v>
      </c>
      <c r="B68" s="19"/>
      <c r="C68" s="20" t="s">
        <v>13</v>
      </c>
      <c r="D68" s="21">
        <f>SUM(E68:AB68)</f>
        <v>250</v>
      </c>
      <c r="E68" s="21"/>
      <c r="F68" s="21"/>
      <c r="G68" s="21">
        <v>250</v>
      </c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SUM(E68:F68)</f>
        <v>0</v>
      </c>
    </row>
    <row r="69" spans="1:29">
      <c r="A69" s="19"/>
      <c r="B69" s="19"/>
      <c r="C69" s="20" t="s">
        <v>14</v>
      </c>
      <c r="D69" s="21">
        <f>SUM(E69:AB69)</f>
        <v>250</v>
      </c>
      <c r="E69" s="21"/>
      <c r="F69" s="21"/>
      <c r="G69" s="21">
        <v>250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0</v>
      </c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38</v>
      </c>
      <c r="B71" s="19"/>
      <c r="C71" s="20" t="s">
        <v>13</v>
      </c>
      <c r="D71" s="21">
        <f>SUM(E71:AB71)</f>
        <v>1000</v>
      </c>
      <c r="E71" s="21"/>
      <c r="F71" s="21"/>
      <c r="G71" s="21">
        <v>1000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0</v>
      </c>
    </row>
    <row r="72" spans="1:29">
      <c r="A72" s="19"/>
      <c r="B72" s="19"/>
      <c r="C72" s="20" t="s">
        <v>14</v>
      </c>
      <c r="D72" s="21">
        <f>SUM(E72:AB72)</f>
        <v>1000</v>
      </c>
      <c r="E72" s="21"/>
      <c r="F72" s="21"/>
      <c r="G72" s="21">
        <v>1000</v>
      </c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0</v>
      </c>
    </row>
    <row r="73" spans="1:29" ht="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10"/>
    </row>
    <row r="74" spans="1:29">
      <c r="A74" s="19" t="s">
        <v>39</v>
      </c>
      <c r="B74" s="19"/>
      <c r="C74" s="20" t="s">
        <v>13</v>
      </c>
      <c r="D74" s="21">
        <f>SUM(E74:AB74)</f>
        <v>1960</v>
      </c>
      <c r="E74" s="21"/>
      <c r="F74" s="21">
        <v>1960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1960</v>
      </c>
    </row>
    <row r="75" spans="1:29">
      <c r="A75" s="19"/>
      <c r="B75" s="19"/>
      <c r="C75" s="20" t="s">
        <v>14</v>
      </c>
      <c r="D75" s="21">
        <f>SUM(E75:AB75)</f>
        <v>1960</v>
      </c>
      <c r="E75" s="21"/>
      <c r="F75" s="21">
        <v>1960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1960</v>
      </c>
    </row>
    <row r="76" spans="1:29" ht="3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</sheetData>
  <mergeCells count="42">
    <mergeCell ref="A68:B69"/>
    <mergeCell ref="A70:N70"/>
    <mergeCell ref="A71:B72"/>
    <mergeCell ref="A73:N73"/>
    <mergeCell ref="A74:B75"/>
    <mergeCell ref="A76:N76"/>
    <mergeCell ref="A39:B48"/>
    <mergeCell ref="A49:A52"/>
    <mergeCell ref="A53:N53"/>
    <mergeCell ref="A54:B63"/>
    <mergeCell ref="A64:A66"/>
    <mergeCell ref="A67:N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39</v>
      </c>
      <c r="B22" s="19"/>
      <c r="C22" s="20" t="s">
        <v>13</v>
      </c>
      <c r="D22" s="21">
        <f>SUM(E22:AB22)</f>
        <v>3000</v>
      </c>
      <c r="E22" s="21">
        <v>2000</v>
      </c>
      <c r="F22" s="21"/>
      <c r="G22" s="21">
        <v>1000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2000</v>
      </c>
    </row>
    <row r="23" spans="1:29">
      <c r="A23" s="19"/>
      <c r="B23" s="19"/>
      <c r="C23" s="20" t="s">
        <v>14</v>
      </c>
      <c r="D23" s="21">
        <f>SUM(E23:AB23)</f>
        <v>3000</v>
      </c>
      <c r="E23" s="21">
        <v>2000</v>
      </c>
      <c r="F23" s="21"/>
      <c r="G23" s="21">
        <v>1000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2000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8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89.67</v>
      </c>
      <c r="F17" s="46">
        <v>93.7</v>
      </c>
      <c r="G17" s="46">
        <v>94.91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92.56</v>
      </c>
    </row>
    <row r="18" spans="1:29" s="4" customFormat="1">
      <c r="A18" s="44"/>
      <c r="B18" s="44"/>
      <c r="C18" s="45"/>
      <c r="D18" s="47" t="s">
        <v>3</v>
      </c>
      <c r="E18" s="46">
        <v>92.56</v>
      </c>
      <c r="F18" s="46">
        <v>95.56</v>
      </c>
      <c r="G18" s="46">
        <v>97.01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94.77</v>
      </c>
    </row>
    <row r="19" spans="1:29" s="4" customFormat="1" ht="17.25" thickBot="1">
      <c r="A19" s="44"/>
      <c r="B19" s="44"/>
      <c r="C19" s="45"/>
      <c r="D19" s="51" t="s">
        <v>4</v>
      </c>
      <c r="E19" s="52">
        <v>92.55952380952381</v>
      </c>
      <c r="F19" s="52">
        <v>95.555555555555571</v>
      </c>
      <c r="G19" s="52">
        <v>97.005988023952099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94.765749479102837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</v>
      </c>
      <c r="E34" s="14"/>
      <c r="F34" s="14"/>
      <c r="G34" s="14"/>
      <c r="H34" s="14"/>
      <c r="I34" s="14"/>
      <c r="J34" s="14"/>
      <c r="K34" s="14">
        <v>0.17</v>
      </c>
      <c r="L34" s="14"/>
      <c r="M34" s="14">
        <v>0.15</v>
      </c>
      <c r="N34" s="14"/>
      <c r="O34" s="14"/>
      <c r="P34" s="14"/>
      <c r="Q34" s="14">
        <v>2.44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31</v>
      </c>
      <c r="E35" s="14"/>
      <c r="F35" s="14"/>
      <c r="G35" s="14"/>
      <c r="H35" s="14"/>
      <c r="I35" s="14">
        <v>12</v>
      </c>
      <c r="J35" s="14"/>
      <c r="K35" s="14">
        <v>1.3</v>
      </c>
      <c r="L35" s="14"/>
      <c r="M35" s="14">
        <v>0.99</v>
      </c>
      <c r="N35" s="14"/>
      <c r="O35" s="14">
        <v>1.19</v>
      </c>
      <c r="P35" s="14"/>
      <c r="Q35" s="14">
        <v>1.1299999999999999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75</v>
      </c>
      <c r="E36" s="14"/>
      <c r="F36" s="14"/>
      <c r="G36" s="14"/>
      <c r="H36" s="14"/>
      <c r="I36" s="14"/>
      <c r="J36" s="14"/>
      <c r="K36" s="14">
        <v>0.54</v>
      </c>
      <c r="L36" s="14"/>
      <c r="M36" s="14">
        <v>0.28999999999999998</v>
      </c>
      <c r="N36" s="14"/>
      <c r="O36" s="14">
        <v>0.14000000000000001</v>
      </c>
      <c r="P36" s="14"/>
      <c r="Q36" s="14">
        <v>0.88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19</v>
      </c>
      <c r="B39" s="19"/>
      <c r="C39" s="20" t="s">
        <v>13</v>
      </c>
      <c r="D39" s="21">
        <f>SUM(E39:AB39)</f>
        <v>796</v>
      </c>
      <c r="E39" s="21">
        <v>192</v>
      </c>
      <c r="F39" s="21">
        <v>270</v>
      </c>
      <c r="G39" s="21">
        <v>334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462</v>
      </c>
    </row>
    <row r="40" spans="1:29">
      <c r="A40" s="19"/>
      <c r="B40" s="19"/>
      <c r="C40" s="20" t="s">
        <v>14</v>
      </c>
      <c r="D40" s="21">
        <f>SUM(E40:AB40)</f>
        <v>756</v>
      </c>
      <c r="E40" s="21">
        <v>186</v>
      </c>
      <c r="F40" s="21">
        <v>253</v>
      </c>
      <c r="G40" s="21">
        <v>317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439</v>
      </c>
    </row>
    <row r="41" spans="1:29">
      <c r="A41" s="19"/>
      <c r="B41" s="19"/>
      <c r="C41" s="20" t="s">
        <v>20</v>
      </c>
      <c r="D41" s="21">
        <f>SUM(E41:AB41)</f>
        <v>40</v>
      </c>
      <c r="E41" s="21">
        <v>6</v>
      </c>
      <c r="F41" s="21">
        <v>17</v>
      </c>
      <c r="G41" s="21">
        <v>17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23</v>
      </c>
    </row>
    <row r="42" spans="1:29">
      <c r="A42" s="19"/>
      <c r="B42" s="19"/>
      <c r="C42" s="20" t="s">
        <v>21</v>
      </c>
      <c r="D42" s="21">
        <f>SUM(E42:AB42)</f>
        <v>18</v>
      </c>
      <c r="E42" s="21">
        <v>6</v>
      </c>
      <c r="F42" s="21">
        <v>5</v>
      </c>
      <c r="G42" s="21">
        <v>7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11</v>
      </c>
    </row>
    <row r="43" spans="1:29">
      <c r="A43" s="19"/>
      <c r="B43" s="19"/>
      <c r="C43" s="20" t="s">
        <v>22</v>
      </c>
      <c r="D43" s="21">
        <f>SUM(E43:AB43)</f>
        <v>22</v>
      </c>
      <c r="E43" s="21">
        <v>0</v>
      </c>
      <c r="F43" s="21">
        <v>12</v>
      </c>
      <c r="G43" s="21">
        <v>10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12</v>
      </c>
    </row>
    <row r="44" spans="1:29">
      <c r="A44" s="19"/>
      <c r="B44" s="19"/>
      <c r="C44" s="20" t="s">
        <v>23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94.9748743718593</v>
      </c>
      <c r="E45" s="26">
        <v>96.875</v>
      </c>
      <c r="F45" s="26">
        <v>93.703703703703709</v>
      </c>
      <c r="G45" s="26">
        <v>94.910179640718567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95.021645021645014</v>
      </c>
    </row>
    <row r="46" spans="1:29" s="3" customFormat="1">
      <c r="A46" s="19"/>
      <c r="B46" s="19"/>
      <c r="C46" s="29" t="s">
        <v>24</v>
      </c>
      <c r="D46" s="30">
        <f xml:space="preserve"> IF(D41=0,0,D42/D41*100)</f>
        <v>45</v>
      </c>
      <c r="E46" s="30">
        <v>100</v>
      </c>
      <c r="F46" s="30">
        <v>29.411764705882351</v>
      </c>
      <c r="G46" s="30">
        <v>41.176470588235297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47.826086956521742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97.236180904522612</v>
      </c>
      <c r="E47" s="34">
        <v>100</v>
      </c>
      <c r="F47" s="34">
        <v>95.555555555555557</v>
      </c>
      <c r="G47" s="34">
        <v>97.005988023952099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97.402597402597408</v>
      </c>
    </row>
    <row r="48" spans="1:29" s="6" customFormat="1">
      <c r="A48" s="19"/>
      <c r="B48" s="19"/>
      <c r="C48" s="37" t="s">
        <v>25</v>
      </c>
      <c r="D48" s="38">
        <f>IF(D39=0,100,(D42+D40+D44)/D39*100)</f>
        <v>97.236180904522612</v>
      </c>
      <c r="E48" s="38">
        <v>100</v>
      </c>
      <c r="F48" s="38">
        <v>95.555555555555557</v>
      </c>
      <c r="G48" s="38">
        <v>97.005988023952099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97.402597402597408</v>
      </c>
    </row>
    <row r="49" spans="1:29">
      <c r="A49" s="41" t="s">
        <v>33</v>
      </c>
      <c r="B49" s="42" t="s">
        <v>9</v>
      </c>
      <c r="C49" s="43" t="s">
        <v>27</v>
      </c>
      <c r="D49" s="42">
        <f>SUM(E49:AB49)</f>
        <v>3</v>
      </c>
      <c r="E49" s="42">
        <v>2</v>
      </c>
      <c r="F49" s="42">
        <v>1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28</v>
      </c>
      <c r="C50" s="43" t="s">
        <v>41</v>
      </c>
      <c r="D50" s="42">
        <f>SUM(E50:AB50)</f>
        <v>6</v>
      </c>
      <c r="E50" s="42">
        <v>1</v>
      </c>
      <c r="F50" s="42">
        <v>2</v>
      </c>
      <c r="G50" s="42">
        <v>3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29</v>
      </c>
      <c r="C51" s="43" t="s">
        <v>42</v>
      </c>
      <c r="D51" s="42">
        <f>SUM(E51:AB51)</f>
        <v>7</v>
      </c>
      <c r="E51" s="42">
        <v>2</v>
      </c>
      <c r="F51" s="42">
        <v>2</v>
      </c>
      <c r="G51" s="42">
        <v>3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>
      <c r="A52" s="41"/>
      <c r="B52" s="42" t="s">
        <v>75</v>
      </c>
      <c r="C52" s="43" t="s">
        <v>76</v>
      </c>
      <c r="D52" s="42">
        <f>SUM(E52:AB52)</f>
        <v>7</v>
      </c>
      <c r="E52" s="42"/>
      <c r="F52" s="42">
        <v>5</v>
      </c>
      <c r="G52" s="42">
        <v>2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>
      <c r="A53" s="41"/>
      <c r="B53" s="42" t="s">
        <v>31</v>
      </c>
      <c r="C53" s="43" t="s">
        <v>44</v>
      </c>
      <c r="D53" s="42">
        <f>SUM(E53:AB53)</f>
        <v>9</v>
      </c>
      <c r="E53" s="42"/>
      <c r="F53" s="42">
        <v>6</v>
      </c>
      <c r="G53" s="42">
        <v>3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0"/>
    </row>
    <row r="54" spans="1:29">
      <c r="A54" s="41"/>
      <c r="B54" s="42" t="s">
        <v>32</v>
      </c>
      <c r="C54" s="43" t="s">
        <v>45</v>
      </c>
      <c r="D54" s="42">
        <f>SUM(E54:AB54)</f>
        <v>6</v>
      </c>
      <c r="E54" s="42">
        <v>1</v>
      </c>
      <c r="F54" s="42">
        <v>1</v>
      </c>
      <c r="G54" s="42">
        <v>4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10"/>
    </row>
    <row r="55" spans="1:29" ht="3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10"/>
    </row>
    <row r="56" spans="1:29">
      <c r="A56" s="19" t="s">
        <v>34</v>
      </c>
      <c r="B56" s="19"/>
      <c r="C56" s="20" t="s">
        <v>13</v>
      </c>
      <c r="D56" s="21">
        <f>SUM(E56:AB56)</f>
        <v>984</v>
      </c>
      <c r="E56" s="21">
        <v>336</v>
      </c>
      <c r="F56" s="21">
        <v>274</v>
      </c>
      <c r="G56" s="21">
        <v>374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610</v>
      </c>
    </row>
    <row r="57" spans="1:29">
      <c r="A57" s="19"/>
      <c r="B57" s="19"/>
      <c r="C57" s="20" t="s">
        <v>14</v>
      </c>
      <c r="D57" s="21">
        <f>SUM(E57:AB57)</f>
        <v>959</v>
      </c>
      <c r="E57" s="21">
        <v>311</v>
      </c>
      <c r="F57" s="21">
        <v>274</v>
      </c>
      <c r="G57" s="21">
        <v>374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585</v>
      </c>
    </row>
    <row r="58" spans="1:29">
      <c r="A58" s="19"/>
      <c r="B58" s="19"/>
      <c r="C58" s="20" t="s">
        <v>20</v>
      </c>
      <c r="D58" s="21">
        <f>SUM(E58:AB58)</f>
        <v>25</v>
      </c>
      <c r="E58" s="21">
        <v>25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25</v>
      </c>
    </row>
    <row r="59" spans="1:29">
      <c r="A59" s="19"/>
      <c r="B59" s="19"/>
      <c r="C59" s="20" t="s">
        <v>21</v>
      </c>
      <c r="D59" s="21">
        <f>SUM(E59:AB59)</f>
        <v>0</v>
      </c>
      <c r="E59" s="21">
        <v>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>
      <c r="A60" s="19"/>
      <c r="B60" s="19"/>
      <c r="C60" s="20" t="s">
        <v>22</v>
      </c>
      <c r="D60" s="21">
        <f>SUM(E60:AB60)</f>
        <v>25</v>
      </c>
      <c r="E60" s="21">
        <v>25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25</v>
      </c>
    </row>
    <row r="61" spans="1:29">
      <c r="A61" s="19"/>
      <c r="B61" s="19"/>
      <c r="C61" s="20" t="s">
        <v>23</v>
      </c>
      <c r="D61" s="21">
        <f>SUM(E61:AB61)</f>
        <v>0</v>
      </c>
      <c r="E61" s="21">
        <v>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0</v>
      </c>
    </row>
    <row r="62" spans="1:29" s="2" customFormat="1">
      <c r="A62" s="19"/>
      <c r="B62" s="19"/>
      <c r="C62" s="25" t="s">
        <v>2</v>
      </c>
      <c r="D62" s="26">
        <f xml:space="preserve"> IF(D56=0,100,D57/D56*100)</f>
        <v>97.459349593495944</v>
      </c>
      <c r="E62" s="26">
        <v>92.55952380952381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>
        <f xml:space="preserve"> IF(AC56=0,100,AC57/AC56*100)</f>
        <v>95.901639344262293</v>
      </c>
    </row>
    <row r="63" spans="1:29" s="3" customFormat="1">
      <c r="A63" s="19"/>
      <c r="B63" s="19"/>
      <c r="C63" s="29" t="s">
        <v>24</v>
      </c>
      <c r="D63" s="30">
        <f xml:space="preserve"> IF(D58=0,0,D59/D58*100)</f>
        <v>0</v>
      </c>
      <c r="E63" s="30">
        <v>0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2">
        <f xml:space="preserve"> IF(AC58=0,0,AC59/AC58*100)</f>
        <v>0</v>
      </c>
    </row>
    <row r="64" spans="1:29" s="5" customFormat="1">
      <c r="A64" s="19"/>
      <c r="B64" s="19"/>
      <c r="C64" s="33" t="s">
        <v>3</v>
      </c>
      <c r="D64" s="34">
        <f xml:space="preserve"> IF(D56=0,100,(D59+D57)/D56*100)</f>
        <v>97.459349593495944</v>
      </c>
      <c r="E64" s="34">
        <v>92.55952380952381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>
        <f xml:space="preserve"> IF(AC56=0,100,(AC59+AC57)/AC56*100)</f>
        <v>95.901639344262293</v>
      </c>
    </row>
    <row r="65" spans="1:29" s="6" customFormat="1">
      <c r="A65" s="19"/>
      <c r="B65" s="19"/>
      <c r="C65" s="37" t="s">
        <v>25</v>
      </c>
      <c r="D65" s="38">
        <f>IF(D56=0,100,(D59+D57+D61)/D56*100)</f>
        <v>97.459349593495944</v>
      </c>
      <c r="E65" s="38">
        <v>92.55952380952381</v>
      </c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40">
        <f>IF(AC56=0,100,(AC59+AC57+AC61)/AC56*100)</f>
        <v>95.901639344262293</v>
      </c>
    </row>
    <row r="66" spans="1:29">
      <c r="A66" s="41" t="s">
        <v>33</v>
      </c>
      <c r="B66" s="42" t="s">
        <v>10</v>
      </c>
      <c r="C66" s="43" t="s">
        <v>46</v>
      </c>
      <c r="D66" s="42">
        <f>SUM(E66:AB66)</f>
        <v>24</v>
      </c>
      <c r="E66" s="42">
        <v>24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84</v>
      </c>
      <c r="C67" s="43" t="s">
        <v>85</v>
      </c>
      <c r="D67" s="42">
        <f>SUM(E67:AB67)</f>
        <v>1</v>
      </c>
      <c r="E67" s="42">
        <v>1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 ht="3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10"/>
    </row>
    <row r="69" spans="1:29">
      <c r="A69" s="19" t="s">
        <v>36</v>
      </c>
      <c r="B69" s="19"/>
      <c r="C69" s="20" t="s">
        <v>13</v>
      </c>
      <c r="D69" s="21">
        <f>SUM(E69:AB69)</f>
        <v>753</v>
      </c>
      <c r="E69" s="21">
        <v>253</v>
      </c>
      <c r="F69" s="21">
        <v>250</v>
      </c>
      <c r="G69" s="21">
        <v>250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503</v>
      </c>
    </row>
    <row r="70" spans="1:29">
      <c r="A70" s="19"/>
      <c r="B70" s="19"/>
      <c r="C70" s="20" t="s">
        <v>14</v>
      </c>
      <c r="D70" s="21">
        <f>SUM(E70:AB70)</f>
        <v>753</v>
      </c>
      <c r="E70" s="21">
        <v>253</v>
      </c>
      <c r="F70" s="21">
        <v>250</v>
      </c>
      <c r="G70" s="21">
        <v>250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503</v>
      </c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37</v>
      </c>
      <c r="B72" s="19"/>
      <c r="C72" s="20" t="s">
        <v>13</v>
      </c>
      <c r="D72" s="21">
        <f>SUM(E72:AB72)</f>
        <v>1619</v>
      </c>
      <c r="E72" s="21">
        <v>430</v>
      </c>
      <c r="F72" s="21">
        <v>65</v>
      </c>
      <c r="G72" s="21">
        <v>1124</v>
      </c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495</v>
      </c>
    </row>
    <row r="73" spans="1:29">
      <c r="A73" s="19"/>
      <c r="B73" s="19"/>
      <c r="C73" s="20" t="s">
        <v>14</v>
      </c>
      <c r="D73" s="21">
        <f>SUM(E73:AB73)</f>
        <v>1619</v>
      </c>
      <c r="E73" s="21">
        <v>430</v>
      </c>
      <c r="F73" s="21">
        <v>65</v>
      </c>
      <c r="G73" s="21">
        <v>1124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495</v>
      </c>
    </row>
    <row r="74" spans="1:29" ht="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10"/>
    </row>
    <row r="75" spans="1:29">
      <c r="A75" s="19" t="s">
        <v>38</v>
      </c>
      <c r="B75" s="19"/>
      <c r="C75" s="20" t="s">
        <v>13</v>
      </c>
      <c r="D75" s="21">
        <f>SUM(E75:AB75)</f>
        <v>250</v>
      </c>
      <c r="E75" s="21"/>
      <c r="F75" s="21"/>
      <c r="G75" s="21">
        <v>250</v>
      </c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0</v>
      </c>
    </row>
    <row r="76" spans="1:29">
      <c r="A76" s="19"/>
      <c r="B76" s="19"/>
      <c r="C76" s="20" t="s">
        <v>14</v>
      </c>
      <c r="D76" s="21">
        <f>SUM(E76:AB76)</f>
        <v>250</v>
      </c>
      <c r="E76" s="21"/>
      <c r="F76" s="21"/>
      <c r="G76" s="21">
        <v>250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0</v>
      </c>
    </row>
    <row r="77" spans="1:29" ht="3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10"/>
    </row>
    <row r="78" spans="1:29">
      <c r="A78" s="19" t="s">
        <v>39</v>
      </c>
      <c r="B78" s="19"/>
      <c r="C78" s="20" t="s">
        <v>13</v>
      </c>
      <c r="D78" s="21">
        <f>SUM(E78:AB78)</f>
        <v>1500</v>
      </c>
      <c r="E78" s="21">
        <v>1500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SUM(E78:F78)</f>
        <v>1500</v>
      </c>
    </row>
    <row r="79" spans="1:29">
      <c r="A79" s="19"/>
      <c r="B79" s="19"/>
      <c r="C79" s="20" t="s">
        <v>14</v>
      </c>
      <c r="D79" s="21">
        <f>SUM(E79:AB79)</f>
        <v>1500</v>
      </c>
      <c r="E79" s="21">
        <v>1500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SUM(E79:F79)</f>
        <v>1500</v>
      </c>
    </row>
    <row r="80" spans="1:29" ht="3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</sheetData>
  <mergeCells count="44">
    <mergeCell ref="A78:B79"/>
    <mergeCell ref="A80:N80"/>
    <mergeCell ref="A69:B70"/>
    <mergeCell ref="A71:N71"/>
    <mergeCell ref="A72:B73"/>
    <mergeCell ref="A74:N74"/>
    <mergeCell ref="A75:B76"/>
    <mergeCell ref="A77:N77"/>
    <mergeCell ref="A39:B48"/>
    <mergeCell ref="A49:A54"/>
    <mergeCell ref="A55:N55"/>
    <mergeCell ref="A56:B65"/>
    <mergeCell ref="A66:A67"/>
    <mergeCell ref="A68:N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7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88.84</v>
      </c>
      <c r="F17" s="46">
        <v>96.51</v>
      </c>
      <c r="G17" s="46">
        <v>96.04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95.98</v>
      </c>
    </row>
    <row r="18" spans="1:29" s="4" customFormat="1">
      <c r="A18" s="44"/>
      <c r="B18" s="44"/>
      <c r="C18" s="45"/>
      <c r="D18" s="47" t="s">
        <v>3</v>
      </c>
      <c r="E18" s="46">
        <v>90.74</v>
      </c>
      <c r="F18" s="46">
        <v>98.41</v>
      </c>
      <c r="G18" s="46">
        <v>97.67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97.83</v>
      </c>
    </row>
    <row r="19" spans="1:29" s="4" customFormat="1" ht="17.25" thickBot="1">
      <c r="A19" s="44"/>
      <c r="B19" s="44"/>
      <c r="C19" s="45"/>
      <c r="D19" s="51" t="s">
        <v>4</v>
      </c>
      <c r="E19" s="52">
        <v>90.735395189003441</v>
      </c>
      <c r="F19" s="52">
        <v>98.412698412698404</v>
      </c>
      <c r="G19" s="52">
        <v>97.672930558361969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97.833161492531914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29</v>
      </c>
      <c r="E34" s="14">
        <v>0.57999999999999996</v>
      </c>
      <c r="F34" s="14"/>
      <c r="G34" s="14">
        <v>0.32</v>
      </c>
      <c r="H34" s="14"/>
      <c r="I34" s="14">
        <v>0.62</v>
      </c>
      <c r="J34" s="14"/>
      <c r="K34" s="14">
        <v>0.53</v>
      </c>
      <c r="L34" s="14"/>
      <c r="M34" s="14">
        <v>0.59</v>
      </c>
      <c r="N34" s="14"/>
      <c r="O34" s="14">
        <v>0.33</v>
      </c>
      <c r="P34" s="14"/>
      <c r="Q34" s="14">
        <v>1.21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28</v>
      </c>
      <c r="E35" s="14">
        <v>1.37</v>
      </c>
      <c r="F35" s="14"/>
      <c r="G35" s="14">
        <v>1.75</v>
      </c>
      <c r="H35" s="14"/>
      <c r="I35" s="14">
        <v>2.17</v>
      </c>
      <c r="J35" s="14"/>
      <c r="K35" s="14">
        <v>0.69</v>
      </c>
      <c r="L35" s="14"/>
      <c r="M35" s="14">
        <v>0.67</v>
      </c>
      <c r="N35" s="14"/>
      <c r="O35" s="14">
        <v>1.66</v>
      </c>
      <c r="P35" s="14"/>
      <c r="Q35" s="14">
        <v>1.21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11</v>
      </c>
      <c r="E36" s="14">
        <v>0.17</v>
      </c>
      <c r="F36" s="14"/>
      <c r="G36" s="14">
        <v>0.06</v>
      </c>
      <c r="H36" s="14"/>
      <c r="I36" s="14">
        <v>0.14000000000000001</v>
      </c>
      <c r="J36" s="14"/>
      <c r="K36" s="14">
        <v>0.09</v>
      </c>
      <c r="L36" s="14"/>
      <c r="M36" s="14">
        <v>0.09</v>
      </c>
      <c r="N36" s="14"/>
      <c r="O36" s="14"/>
      <c r="P36" s="14"/>
      <c r="Q36" s="14">
        <v>0.44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19</v>
      </c>
      <c r="B39" s="19"/>
      <c r="C39" s="20" t="s">
        <v>13</v>
      </c>
      <c r="D39" s="21">
        <f>SUM(E39:AB39)</f>
        <v>909</v>
      </c>
      <c r="E39" s="21">
        <v>291</v>
      </c>
      <c r="F39" s="21">
        <v>315</v>
      </c>
      <c r="G39" s="21">
        <v>303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606</v>
      </c>
    </row>
    <row r="40" spans="1:29">
      <c r="A40" s="19"/>
      <c r="B40" s="19"/>
      <c r="C40" s="20" t="s">
        <v>14</v>
      </c>
      <c r="D40" s="21">
        <f>SUM(E40:AB40)</f>
        <v>879</v>
      </c>
      <c r="E40" s="21">
        <v>281</v>
      </c>
      <c r="F40" s="21">
        <v>304</v>
      </c>
      <c r="G40" s="21">
        <v>294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585</v>
      </c>
    </row>
    <row r="41" spans="1:29">
      <c r="A41" s="19"/>
      <c r="B41" s="19"/>
      <c r="C41" s="20" t="s">
        <v>20</v>
      </c>
      <c r="D41" s="21">
        <f>SUM(E41:AB41)</f>
        <v>30</v>
      </c>
      <c r="E41" s="21">
        <v>10</v>
      </c>
      <c r="F41" s="21">
        <v>11</v>
      </c>
      <c r="G41" s="21">
        <v>9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21</v>
      </c>
    </row>
    <row r="42" spans="1:29">
      <c r="A42" s="19"/>
      <c r="B42" s="19"/>
      <c r="C42" s="20" t="s">
        <v>21</v>
      </c>
      <c r="D42" s="21">
        <f>SUM(E42:AB42)</f>
        <v>17</v>
      </c>
      <c r="E42" s="21">
        <v>6</v>
      </c>
      <c r="F42" s="21">
        <v>6</v>
      </c>
      <c r="G42" s="21">
        <v>5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12</v>
      </c>
    </row>
    <row r="43" spans="1:29">
      <c r="A43" s="19"/>
      <c r="B43" s="19"/>
      <c r="C43" s="20" t="s">
        <v>22</v>
      </c>
      <c r="D43" s="21">
        <f>SUM(E43:AB43)</f>
        <v>13</v>
      </c>
      <c r="E43" s="21">
        <v>4</v>
      </c>
      <c r="F43" s="21">
        <v>5</v>
      </c>
      <c r="G43" s="21">
        <v>4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9</v>
      </c>
    </row>
    <row r="44" spans="1:29">
      <c r="A44" s="19"/>
      <c r="B44" s="19"/>
      <c r="C44" s="20" t="s">
        <v>23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96.699669966996709</v>
      </c>
      <c r="E45" s="26">
        <v>96.56357388316151</v>
      </c>
      <c r="F45" s="26">
        <v>96.507936507936506</v>
      </c>
      <c r="G45" s="26">
        <v>97.029702970297024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96.534653465346537</v>
      </c>
    </row>
    <row r="46" spans="1:29" s="3" customFormat="1">
      <c r="A46" s="19"/>
      <c r="B46" s="19"/>
      <c r="C46" s="29" t="s">
        <v>24</v>
      </c>
      <c r="D46" s="30">
        <f xml:space="preserve"> IF(D41=0,0,D42/D41*100)</f>
        <v>56.666666666666664</v>
      </c>
      <c r="E46" s="30">
        <v>60</v>
      </c>
      <c r="F46" s="30">
        <v>54.545454545454547</v>
      </c>
      <c r="G46" s="30">
        <v>55.555555555555557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57.142857142857139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98.569856985698564</v>
      </c>
      <c r="E47" s="34">
        <v>98.62542955326461</v>
      </c>
      <c r="F47" s="34">
        <v>98.412698412698418</v>
      </c>
      <c r="G47" s="34">
        <v>98.679867986798683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98.514851485148512</v>
      </c>
    </row>
    <row r="48" spans="1:29" s="6" customFormat="1">
      <c r="A48" s="19"/>
      <c r="B48" s="19"/>
      <c r="C48" s="37" t="s">
        <v>25</v>
      </c>
      <c r="D48" s="38">
        <f>IF(D39=0,100,(D42+D40+D44)/D39*100)</f>
        <v>98.569856985698564</v>
      </c>
      <c r="E48" s="38">
        <v>98.62542955326461</v>
      </c>
      <c r="F48" s="38">
        <v>98.412698412698418</v>
      </c>
      <c r="G48" s="38">
        <v>98.679867986798683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98.514851485148512</v>
      </c>
    </row>
    <row r="49" spans="1:29">
      <c r="A49" s="41" t="s">
        <v>33</v>
      </c>
      <c r="B49" s="42" t="s">
        <v>11</v>
      </c>
      <c r="C49" s="43" t="s">
        <v>26</v>
      </c>
      <c r="D49" s="42">
        <f>SUM(E49:AB49)</f>
        <v>4</v>
      </c>
      <c r="E49" s="42">
        <v>1</v>
      </c>
      <c r="F49" s="42">
        <v>1</v>
      </c>
      <c r="G49" s="42">
        <v>2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28</v>
      </c>
      <c r="C50" s="43" t="s">
        <v>41</v>
      </c>
      <c r="D50" s="42">
        <f>SUM(E50:AB50)</f>
        <v>11</v>
      </c>
      <c r="E50" s="42">
        <v>1</v>
      </c>
      <c r="F50" s="42">
        <v>4</v>
      </c>
      <c r="G50" s="42">
        <v>6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29</v>
      </c>
      <c r="C51" s="43" t="s">
        <v>42</v>
      </c>
      <c r="D51" s="42">
        <f>SUM(E51:AB51)</f>
        <v>11</v>
      </c>
      <c r="E51" s="42">
        <v>7</v>
      </c>
      <c r="F51" s="42">
        <v>3</v>
      </c>
      <c r="G51" s="42">
        <v>1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>
      <c r="A52" s="41"/>
      <c r="B52" s="42" t="s">
        <v>31</v>
      </c>
      <c r="C52" s="43" t="s">
        <v>44</v>
      </c>
      <c r="D52" s="42">
        <f>SUM(E52:AB52)</f>
        <v>4</v>
      </c>
      <c r="E52" s="42">
        <v>1</v>
      </c>
      <c r="F52" s="42">
        <v>3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34</v>
      </c>
      <c r="B54" s="19"/>
      <c r="C54" s="20" t="s">
        <v>13</v>
      </c>
      <c r="D54" s="21">
        <f>SUM(E54:AB54)</f>
        <v>669</v>
      </c>
      <c r="E54" s="21">
        <v>25</v>
      </c>
      <c r="F54" s="21">
        <v>350</v>
      </c>
      <c r="G54" s="21">
        <v>294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375</v>
      </c>
    </row>
    <row r="55" spans="1:29">
      <c r="A55" s="19"/>
      <c r="B55" s="19"/>
      <c r="C55" s="20" t="s">
        <v>14</v>
      </c>
      <c r="D55" s="21">
        <f>SUM(E55:AB55)</f>
        <v>664</v>
      </c>
      <c r="E55" s="21">
        <v>23</v>
      </c>
      <c r="F55" s="21">
        <v>350</v>
      </c>
      <c r="G55" s="21">
        <v>291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373</v>
      </c>
    </row>
    <row r="56" spans="1:29">
      <c r="A56" s="19"/>
      <c r="B56" s="19"/>
      <c r="C56" s="20" t="s">
        <v>20</v>
      </c>
      <c r="D56" s="21">
        <f>SUM(E56:AB56)</f>
        <v>5</v>
      </c>
      <c r="E56" s="21">
        <v>2</v>
      </c>
      <c r="F56" s="21"/>
      <c r="G56" s="21">
        <v>3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2</v>
      </c>
    </row>
    <row r="57" spans="1:29">
      <c r="A57" s="19"/>
      <c r="B57" s="19"/>
      <c r="C57" s="20" t="s">
        <v>21</v>
      </c>
      <c r="D57" s="21">
        <f>SUM(E57:AB57)</f>
        <v>0</v>
      </c>
      <c r="E57" s="21">
        <v>0</v>
      </c>
      <c r="F57" s="21"/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0</v>
      </c>
    </row>
    <row r="58" spans="1:29">
      <c r="A58" s="19"/>
      <c r="B58" s="19"/>
      <c r="C58" s="20" t="s">
        <v>22</v>
      </c>
      <c r="D58" s="21">
        <f>SUM(E58:AB58)</f>
        <v>5</v>
      </c>
      <c r="E58" s="21">
        <v>2</v>
      </c>
      <c r="F58" s="21"/>
      <c r="G58" s="21">
        <v>3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</v>
      </c>
    </row>
    <row r="59" spans="1:29">
      <c r="A59" s="19"/>
      <c r="B59" s="19"/>
      <c r="C59" s="20" t="s">
        <v>23</v>
      </c>
      <c r="D59" s="21">
        <f>SUM(E59:AB59)</f>
        <v>0</v>
      </c>
      <c r="E59" s="21">
        <v>0</v>
      </c>
      <c r="F59" s="21"/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99.252615844544096</v>
      </c>
      <c r="E60" s="26">
        <v>92</v>
      </c>
      <c r="F60" s="26"/>
      <c r="G60" s="26">
        <v>98.979591836734699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99.466666666666669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0</v>
      </c>
      <c r="E61" s="30">
        <v>0</v>
      </c>
      <c r="F61" s="30"/>
      <c r="G61" s="30">
        <v>0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99.252615844544096</v>
      </c>
      <c r="E62" s="34">
        <v>92</v>
      </c>
      <c r="F62" s="34"/>
      <c r="G62" s="34">
        <v>98.979591836734699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99.466666666666669</v>
      </c>
    </row>
    <row r="63" spans="1:29" s="6" customFormat="1">
      <c r="A63" s="19"/>
      <c r="B63" s="19"/>
      <c r="C63" s="37" t="s">
        <v>25</v>
      </c>
      <c r="D63" s="38">
        <f>IF(D54=0,100,(D57+D55+D59)/D54*100)</f>
        <v>99.252615844544096</v>
      </c>
      <c r="E63" s="38">
        <v>92</v>
      </c>
      <c r="F63" s="38"/>
      <c r="G63" s="38">
        <v>98.979591836734699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99.466666666666669</v>
      </c>
    </row>
    <row r="64" spans="1:29">
      <c r="A64" s="42" t="s">
        <v>33</v>
      </c>
      <c r="B64" s="42" t="s">
        <v>10</v>
      </c>
      <c r="C64" s="43" t="s">
        <v>46</v>
      </c>
      <c r="D64" s="42">
        <f>SUM(E64:AB64)</f>
        <v>3</v>
      </c>
      <c r="E64" s="42">
        <v>2</v>
      </c>
      <c r="F64" s="42"/>
      <c r="G64" s="42">
        <v>1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36</v>
      </c>
      <c r="B66" s="19"/>
      <c r="C66" s="20" t="s">
        <v>13</v>
      </c>
      <c r="D66" s="21">
        <f>SUM(E66:AB66)</f>
        <v>739</v>
      </c>
      <c r="E66" s="21">
        <v>175</v>
      </c>
      <c r="F66" s="21">
        <v>339</v>
      </c>
      <c r="G66" s="21">
        <v>225</v>
      </c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SUM(E66:F66)</f>
        <v>514</v>
      </c>
    </row>
    <row r="67" spans="1:29">
      <c r="A67" s="19"/>
      <c r="B67" s="19"/>
      <c r="C67" s="20" t="s">
        <v>14</v>
      </c>
      <c r="D67" s="21">
        <f>SUM(E67:AB67)</f>
        <v>739</v>
      </c>
      <c r="E67" s="21">
        <v>175</v>
      </c>
      <c r="F67" s="21">
        <v>339</v>
      </c>
      <c r="G67" s="21">
        <v>225</v>
      </c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SUM(E67:F67)</f>
        <v>514</v>
      </c>
    </row>
    <row r="68" spans="1:29" ht="3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10"/>
    </row>
    <row r="69" spans="1:29">
      <c r="A69" s="19" t="s">
        <v>37</v>
      </c>
      <c r="B69" s="19"/>
      <c r="C69" s="20" t="s">
        <v>13</v>
      </c>
      <c r="D69" s="21">
        <f>SUM(E69:AB69)</f>
        <v>1578</v>
      </c>
      <c r="E69" s="21">
        <v>41</v>
      </c>
      <c r="F69" s="21">
        <v>555</v>
      </c>
      <c r="G69" s="21">
        <v>982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596</v>
      </c>
    </row>
    <row r="70" spans="1:29">
      <c r="A70" s="19"/>
      <c r="B70" s="19"/>
      <c r="C70" s="20" t="s">
        <v>14</v>
      </c>
      <c r="D70" s="21">
        <f>SUM(E70:AB70)</f>
        <v>1578</v>
      </c>
      <c r="E70" s="21">
        <v>41</v>
      </c>
      <c r="F70" s="21">
        <v>555</v>
      </c>
      <c r="G70" s="21">
        <v>982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596</v>
      </c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39</v>
      </c>
      <c r="B72" s="19"/>
      <c r="C72" s="20" t="s">
        <v>13</v>
      </c>
      <c r="D72" s="21">
        <f>SUM(E72:AB72)</f>
        <v>3498</v>
      </c>
      <c r="E72" s="21"/>
      <c r="F72" s="21">
        <v>3498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3498</v>
      </c>
    </row>
    <row r="73" spans="1:29">
      <c r="A73" s="19"/>
      <c r="B73" s="19"/>
      <c r="C73" s="20" t="s">
        <v>14</v>
      </c>
      <c r="D73" s="21">
        <f>SUM(E73:AB73)</f>
        <v>3498</v>
      </c>
      <c r="E73" s="21"/>
      <c r="F73" s="21">
        <v>3498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3498</v>
      </c>
    </row>
    <row r="74" spans="1:29" ht="3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41">
    <mergeCell ref="A68:N68"/>
    <mergeCell ref="A69:B70"/>
    <mergeCell ref="A71:N71"/>
    <mergeCell ref="A72:B73"/>
    <mergeCell ref="A74:N74"/>
    <mergeCell ref="A39:B48"/>
    <mergeCell ref="A49:A52"/>
    <mergeCell ref="A53:N53"/>
    <mergeCell ref="A54:B63"/>
    <mergeCell ref="A65:N65"/>
    <mergeCell ref="A66:B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39</v>
      </c>
      <c r="B22" s="19"/>
      <c r="C22" s="20" t="s">
        <v>13</v>
      </c>
      <c r="D22" s="21">
        <f>SUM(E22:AB22)</f>
        <v>337</v>
      </c>
      <c r="E22" s="21"/>
      <c r="F22" s="21"/>
      <c r="G22" s="21">
        <v>337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337</v>
      </c>
      <c r="E23" s="21"/>
      <c r="F23" s="21"/>
      <c r="G23" s="21">
        <v>337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38</v>
      </c>
      <c r="B22" s="19"/>
      <c r="C22" s="20" t="s">
        <v>13</v>
      </c>
      <c r="D22" s="21">
        <f>SUM(E22:AB22)</f>
        <v>1248</v>
      </c>
      <c r="E22" s="21"/>
      <c r="F22" s="21">
        <v>1000</v>
      </c>
      <c r="G22" s="21">
        <v>248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1000</v>
      </c>
    </row>
    <row r="23" spans="1:29">
      <c r="A23" s="19"/>
      <c r="B23" s="19"/>
      <c r="C23" s="20" t="s">
        <v>14</v>
      </c>
      <c r="D23" s="21">
        <f>SUM(E23:AB23)</f>
        <v>1248</v>
      </c>
      <c r="E23" s="21"/>
      <c r="F23" s="21">
        <v>1000</v>
      </c>
      <c r="G23" s="21">
        <v>248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1000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37</v>
      </c>
      <c r="B22" s="19"/>
      <c r="C22" s="20" t="s">
        <v>13</v>
      </c>
      <c r="D22" s="21">
        <f>SUM(E22:AB22)</f>
        <v>747</v>
      </c>
      <c r="E22" s="21"/>
      <c r="F22" s="21"/>
      <c r="G22" s="21">
        <v>747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747</v>
      </c>
      <c r="E23" s="21"/>
      <c r="F23" s="21"/>
      <c r="G23" s="21">
        <v>747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38</v>
      </c>
      <c r="B25" s="19"/>
      <c r="C25" s="20" t="s">
        <v>13</v>
      </c>
      <c r="D25" s="21">
        <f>SUM(E25:AB25)</f>
        <v>500</v>
      </c>
      <c r="E25" s="21"/>
      <c r="F25" s="21"/>
      <c r="G25" s="21">
        <v>500</v>
      </c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0</v>
      </c>
    </row>
    <row r="26" spans="1:29">
      <c r="A26" s="19"/>
      <c r="B26" s="19"/>
      <c r="C26" s="20" t="s">
        <v>14</v>
      </c>
      <c r="D26" s="21">
        <f>SUM(E26:AB26)</f>
        <v>500</v>
      </c>
      <c r="E26" s="21"/>
      <c r="F26" s="21"/>
      <c r="G26" s="21">
        <v>500</v>
      </c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39</v>
      </c>
      <c r="B28" s="19"/>
      <c r="C28" s="20" t="s">
        <v>13</v>
      </c>
      <c r="D28" s="21">
        <f>SUM(E28:AB28)</f>
        <v>2000</v>
      </c>
      <c r="E28" s="21">
        <v>500</v>
      </c>
      <c r="F28" s="21"/>
      <c r="G28" s="21">
        <v>1500</v>
      </c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500</v>
      </c>
    </row>
    <row r="29" spans="1:29">
      <c r="A29" s="19"/>
      <c r="B29" s="19"/>
      <c r="C29" s="20" t="s">
        <v>14</v>
      </c>
      <c r="D29" s="21">
        <f>SUM(E29:AB29)</f>
        <v>2000</v>
      </c>
      <c r="E29" s="21">
        <v>500</v>
      </c>
      <c r="F29" s="21"/>
      <c r="G29" s="21">
        <v>1500</v>
      </c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500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90</v>
      </c>
      <c r="B22" s="19"/>
      <c r="C22" s="20" t="s">
        <v>13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39</v>
      </c>
      <c r="B22" s="19"/>
      <c r="C22" s="20" t="s">
        <v>13</v>
      </c>
      <c r="D22" s="21">
        <f>SUM(E22:AB22)</f>
        <v>500</v>
      </c>
      <c r="E22" s="21"/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500</v>
      </c>
      <c r="E23" s="21"/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39</v>
      </c>
      <c r="B22" s="19"/>
      <c r="C22" s="20" t="s">
        <v>13</v>
      </c>
      <c r="D22" s="21">
        <f>SUM(E22:AB22)</f>
        <v>999</v>
      </c>
      <c r="E22" s="21">
        <v>499</v>
      </c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499</v>
      </c>
    </row>
    <row r="23" spans="1:29">
      <c r="A23" s="19"/>
      <c r="B23" s="19"/>
      <c r="C23" s="20" t="s">
        <v>14</v>
      </c>
      <c r="D23" s="21">
        <f>SUM(E23:AB23)</f>
        <v>999</v>
      </c>
      <c r="E23" s="21">
        <v>499</v>
      </c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499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89.31</v>
      </c>
      <c r="F17" s="46">
        <v>91.87</v>
      </c>
      <c r="G17" s="46">
        <v>87.84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89.72</v>
      </c>
    </row>
    <row r="18" spans="1:29" s="4" customFormat="1">
      <c r="A18" s="44"/>
      <c r="B18" s="44"/>
      <c r="C18" s="45"/>
      <c r="D18" s="47" t="s">
        <v>3</v>
      </c>
      <c r="E18" s="46">
        <v>92.23</v>
      </c>
      <c r="F18" s="46">
        <v>96.35</v>
      </c>
      <c r="G18" s="46">
        <v>89.62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92.99</v>
      </c>
    </row>
    <row r="19" spans="1:29" s="4" customFormat="1" ht="17.25" thickBot="1">
      <c r="A19" s="44"/>
      <c r="B19" s="44"/>
      <c r="C19" s="45"/>
      <c r="D19" s="51" t="s">
        <v>4</v>
      </c>
      <c r="E19" s="52">
        <v>92.23034859275252</v>
      </c>
      <c r="F19" s="52">
        <v>96.35294117647058</v>
      </c>
      <c r="G19" s="52">
        <v>89.620086580086578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92.99096892802207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31</v>
      </c>
      <c r="E34" s="14">
        <v>1.71</v>
      </c>
      <c r="F34" s="14"/>
      <c r="G34" s="14">
        <v>1.1499999999999999</v>
      </c>
      <c r="H34" s="14"/>
      <c r="I34" s="14">
        <v>1.59</v>
      </c>
      <c r="J34" s="14"/>
      <c r="K34" s="14">
        <v>0.9</v>
      </c>
      <c r="L34" s="14"/>
      <c r="M34" s="14">
        <v>0.86</v>
      </c>
      <c r="N34" s="14"/>
      <c r="O34" s="14"/>
      <c r="P34" s="14"/>
      <c r="Q34" s="14">
        <v>2.97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11</v>
      </c>
      <c r="E35" s="14">
        <v>9.68</v>
      </c>
      <c r="F35" s="14"/>
      <c r="G35" s="14">
        <v>3.46</v>
      </c>
      <c r="H35" s="14"/>
      <c r="I35" s="14">
        <v>1.45</v>
      </c>
      <c r="J35" s="14"/>
      <c r="K35" s="14">
        <v>1.47</v>
      </c>
      <c r="L35" s="14"/>
      <c r="M35" s="14">
        <v>0.87</v>
      </c>
      <c r="N35" s="14"/>
      <c r="O35" s="14">
        <v>0.79</v>
      </c>
      <c r="P35" s="14"/>
      <c r="Q35" s="14">
        <v>1.85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94</v>
      </c>
      <c r="E36" s="14">
        <v>0.95</v>
      </c>
      <c r="F36" s="14"/>
      <c r="G36" s="14">
        <v>1.65</v>
      </c>
      <c r="H36" s="14"/>
      <c r="I36" s="14">
        <v>1.05</v>
      </c>
      <c r="J36" s="14"/>
      <c r="K36" s="14">
        <v>1.73</v>
      </c>
      <c r="L36" s="14"/>
      <c r="M36" s="14">
        <v>1.46</v>
      </c>
      <c r="N36" s="14"/>
      <c r="O36" s="14"/>
      <c r="P36" s="14"/>
      <c r="Q36" s="14">
        <v>2.0099999999999998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95</v>
      </c>
      <c r="B39" s="19"/>
      <c r="C39" s="20" t="s">
        <v>13</v>
      </c>
      <c r="D39" s="21">
        <f>SUM(E39:AB39)</f>
        <v>1547</v>
      </c>
      <c r="E39" s="21">
        <v>506</v>
      </c>
      <c r="F39" s="21">
        <v>544</v>
      </c>
      <c r="G39" s="21">
        <v>497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1050</v>
      </c>
    </row>
    <row r="40" spans="1:29">
      <c r="A40" s="19"/>
      <c r="B40" s="19"/>
      <c r="C40" s="20" t="s">
        <v>14</v>
      </c>
      <c r="D40" s="21">
        <f>SUM(E40:AB40)</f>
        <v>1485</v>
      </c>
      <c r="E40" s="21">
        <v>482</v>
      </c>
      <c r="F40" s="21">
        <v>528</v>
      </c>
      <c r="G40" s="21">
        <v>475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1010</v>
      </c>
    </row>
    <row r="41" spans="1:29">
      <c r="A41" s="19"/>
      <c r="B41" s="19"/>
      <c r="C41" s="20" t="s">
        <v>20</v>
      </c>
      <c r="D41" s="21">
        <f>SUM(E41:AB41)</f>
        <v>62</v>
      </c>
      <c r="E41" s="21">
        <v>24</v>
      </c>
      <c r="F41" s="21">
        <v>16</v>
      </c>
      <c r="G41" s="21">
        <v>22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SUM(E41:F41)</f>
        <v>40</v>
      </c>
    </row>
    <row r="42" spans="1:29">
      <c r="A42" s="19"/>
      <c r="B42" s="19"/>
      <c r="C42" s="20" t="s">
        <v>21</v>
      </c>
      <c r="D42" s="21">
        <f>SUM(E42:AB42)</f>
        <v>14</v>
      </c>
      <c r="E42" s="21">
        <v>8</v>
      </c>
      <c r="F42" s="21">
        <v>0</v>
      </c>
      <c r="G42" s="21">
        <v>6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8</v>
      </c>
    </row>
    <row r="43" spans="1:29">
      <c r="A43" s="19"/>
      <c r="B43" s="19"/>
      <c r="C43" s="20" t="s">
        <v>22</v>
      </c>
      <c r="D43" s="21">
        <f>SUM(E43:AB43)</f>
        <v>48</v>
      </c>
      <c r="E43" s="21">
        <v>16</v>
      </c>
      <c r="F43" s="21">
        <v>16</v>
      </c>
      <c r="G43" s="21">
        <v>16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32</v>
      </c>
    </row>
    <row r="44" spans="1:29">
      <c r="A44" s="19"/>
      <c r="B44" s="19"/>
      <c r="C44" s="20" t="s">
        <v>23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95.992243051066581</v>
      </c>
      <c r="E45" s="26">
        <v>95.256916996047437</v>
      </c>
      <c r="F45" s="26">
        <v>97.058823529411768</v>
      </c>
      <c r="G45" s="26">
        <v>95.573440643863179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96.19047619047619</v>
      </c>
    </row>
    <row r="46" spans="1:29" s="3" customFormat="1">
      <c r="A46" s="19"/>
      <c r="B46" s="19"/>
      <c r="C46" s="29" t="s">
        <v>24</v>
      </c>
      <c r="D46" s="30">
        <f xml:space="preserve"> IF(D41=0,0,D42/D41*100)</f>
        <v>22.58064516129032</v>
      </c>
      <c r="E46" s="30">
        <v>33.333333333333336</v>
      </c>
      <c r="F46" s="30">
        <v>0</v>
      </c>
      <c r="G46" s="30">
        <v>27.272727272727273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20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96.897220426632188</v>
      </c>
      <c r="E47" s="34">
        <v>96.837944664031625</v>
      </c>
      <c r="F47" s="34">
        <v>97.058823529411768</v>
      </c>
      <c r="G47" s="34">
        <v>96.780684104627767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96.952380952380963</v>
      </c>
    </row>
    <row r="48" spans="1:29" s="6" customFormat="1">
      <c r="A48" s="19"/>
      <c r="B48" s="19"/>
      <c r="C48" s="37" t="s">
        <v>25</v>
      </c>
      <c r="D48" s="38">
        <f>IF(D39=0,100,(D42+D40+D44)/D39*100)</f>
        <v>96.897220426632188</v>
      </c>
      <c r="E48" s="38">
        <v>96.837944664031625</v>
      </c>
      <c r="F48" s="38">
        <v>97.058823529411768</v>
      </c>
      <c r="G48" s="38">
        <v>96.780684104627767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96.952380952380963</v>
      </c>
    </row>
    <row r="49" spans="1:29">
      <c r="A49" s="41" t="s">
        <v>33</v>
      </c>
      <c r="B49" s="42" t="s">
        <v>94</v>
      </c>
      <c r="C49" s="43" t="s">
        <v>100</v>
      </c>
      <c r="D49" s="42">
        <f>SUM(E49:AB49)</f>
        <v>11</v>
      </c>
      <c r="E49" s="42">
        <v>4</v>
      </c>
      <c r="F49" s="42"/>
      <c r="G49" s="42">
        <v>7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96</v>
      </c>
      <c r="C50" s="43" t="s">
        <v>101</v>
      </c>
      <c r="D50" s="42">
        <f>SUM(E50:AB50)</f>
        <v>12</v>
      </c>
      <c r="E50" s="42">
        <v>5</v>
      </c>
      <c r="F50" s="42">
        <v>6</v>
      </c>
      <c r="G50" s="42">
        <v>1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9</v>
      </c>
      <c r="C51" s="43" t="s">
        <v>27</v>
      </c>
      <c r="D51" s="42">
        <f>SUM(E51:AB51)</f>
        <v>4</v>
      </c>
      <c r="E51" s="42">
        <v>1</v>
      </c>
      <c r="F51" s="42">
        <v>2</v>
      </c>
      <c r="G51" s="42">
        <v>1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>
      <c r="A52" s="41"/>
      <c r="B52" s="42" t="s">
        <v>97</v>
      </c>
      <c r="C52" s="43" t="s">
        <v>102</v>
      </c>
      <c r="D52" s="42">
        <f>SUM(E52:AB52)</f>
        <v>6</v>
      </c>
      <c r="E52" s="42">
        <v>3</v>
      </c>
      <c r="F52" s="42">
        <v>3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>
      <c r="A53" s="41"/>
      <c r="B53" s="42" t="s">
        <v>31</v>
      </c>
      <c r="C53" s="43" t="s">
        <v>44</v>
      </c>
      <c r="D53" s="42">
        <f>SUM(E53:AB53)</f>
        <v>13</v>
      </c>
      <c r="E53" s="42">
        <v>3</v>
      </c>
      <c r="F53" s="42">
        <v>2</v>
      </c>
      <c r="G53" s="42">
        <v>8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0"/>
    </row>
    <row r="54" spans="1:29">
      <c r="A54" s="41"/>
      <c r="B54" s="42" t="s">
        <v>98</v>
      </c>
      <c r="C54" s="43" t="s">
        <v>103</v>
      </c>
      <c r="D54" s="42">
        <f>SUM(E54:AB54)</f>
        <v>14</v>
      </c>
      <c r="E54" s="42">
        <v>8</v>
      </c>
      <c r="F54" s="42">
        <v>3</v>
      </c>
      <c r="G54" s="42">
        <v>3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10"/>
    </row>
    <row r="55" spans="1:29" ht="3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10"/>
    </row>
    <row r="56" spans="1:29">
      <c r="A56" s="19" t="s">
        <v>99</v>
      </c>
      <c r="B56" s="19"/>
      <c r="C56" s="20" t="s">
        <v>13</v>
      </c>
      <c r="D56" s="21">
        <f>SUM(E56:AB56)</f>
        <v>1549</v>
      </c>
      <c r="E56" s="21">
        <v>449</v>
      </c>
      <c r="F56" s="21">
        <v>550</v>
      </c>
      <c r="G56" s="21">
        <v>550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999</v>
      </c>
    </row>
    <row r="57" spans="1:29">
      <c r="A57" s="19"/>
      <c r="B57" s="19"/>
      <c r="C57" s="20" t="s">
        <v>14</v>
      </c>
      <c r="D57" s="21">
        <f>SUM(E57:AB57)</f>
        <v>1518</v>
      </c>
      <c r="E57" s="21">
        <v>441</v>
      </c>
      <c r="F57" s="21">
        <v>543</v>
      </c>
      <c r="G57" s="21">
        <v>534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984</v>
      </c>
    </row>
    <row r="58" spans="1:29">
      <c r="A58" s="19"/>
      <c r="B58" s="19"/>
      <c r="C58" s="20" t="s">
        <v>20</v>
      </c>
      <c r="D58" s="21">
        <f>SUM(E58:AB58)</f>
        <v>31</v>
      </c>
      <c r="E58" s="21">
        <v>8</v>
      </c>
      <c r="F58" s="21">
        <v>7</v>
      </c>
      <c r="G58" s="21">
        <v>16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15</v>
      </c>
    </row>
    <row r="59" spans="1:29">
      <c r="A59" s="19"/>
      <c r="B59" s="19"/>
      <c r="C59" s="20" t="s">
        <v>21</v>
      </c>
      <c r="D59" s="21">
        <f>SUM(E59:AB59)</f>
        <v>7</v>
      </c>
      <c r="E59" s="21">
        <v>0</v>
      </c>
      <c r="F59" s="21">
        <v>3</v>
      </c>
      <c r="G59" s="21">
        <v>4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3</v>
      </c>
    </row>
    <row r="60" spans="1:29">
      <c r="A60" s="19"/>
      <c r="B60" s="19"/>
      <c r="C60" s="20" t="s">
        <v>22</v>
      </c>
      <c r="D60" s="21">
        <f>SUM(E60:AB60)</f>
        <v>24</v>
      </c>
      <c r="E60" s="21">
        <v>8</v>
      </c>
      <c r="F60" s="21">
        <v>4</v>
      </c>
      <c r="G60" s="21">
        <v>12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12</v>
      </c>
    </row>
    <row r="61" spans="1:29">
      <c r="A61" s="19"/>
      <c r="B61" s="19"/>
      <c r="C61" s="20" t="s">
        <v>23</v>
      </c>
      <c r="D61" s="21">
        <f>SUM(E61:AB61)</f>
        <v>0</v>
      </c>
      <c r="E61" s="21">
        <v>0</v>
      </c>
      <c r="F61" s="21">
        <v>0</v>
      </c>
      <c r="G61" s="21">
        <v>0</v>
      </c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0</v>
      </c>
    </row>
    <row r="62" spans="1:29" s="2" customFormat="1">
      <c r="A62" s="19"/>
      <c r="B62" s="19"/>
      <c r="C62" s="25" t="s">
        <v>2</v>
      </c>
      <c r="D62" s="26">
        <f xml:space="preserve"> IF(D56=0,100,D57/D56*100)</f>
        <v>97.998708844415745</v>
      </c>
      <c r="E62" s="26">
        <v>98.218262806236083</v>
      </c>
      <c r="F62" s="26">
        <v>98.727272727272734</v>
      </c>
      <c r="G62" s="26">
        <v>97.090909090909093</v>
      </c>
      <c r="H62" s="26"/>
      <c r="I62" s="26"/>
      <c r="J62" s="26"/>
      <c r="K62" s="26"/>
      <c r="L62" s="26"/>
      <c r="M62" s="26"/>
      <c r="N62" s="26"/>
      <c r="O62" s="26"/>
      <c r="P62" s="26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>
        <f xml:space="preserve"> IF(AC56=0,100,AC57/AC56*100)</f>
        <v>98.498498498498492</v>
      </c>
    </row>
    <row r="63" spans="1:29" s="3" customFormat="1">
      <c r="A63" s="19"/>
      <c r="B63" s="19"/>
      <c r="C63" s="29" t="s">
        <v>24</v>
      </c>
      <c r="D63" s="30">
        <f xml:space="preserve"> IF(D58=0,0,D59/D58*100)</f>
        <v>22.58064516129032</v>
      </c>
      <c r="E63" s="30">
        <v>0</v>
      </c>
      <c r="F63" s="30">
        <v>42.857142857142854</v>
      </c>
      <c r="G63" s="30">
        <v>25</v>
      </c>
      <c r="H63" s="30"/>
      <c r="I63" s="30"/>
      <c r="J63" s="30"/>
      <c r="K63" s="30"/>
      <c r="L63" s="30"/>
      <c r="M63" s="30"/>
      <c r="N63" s="30"/>
      <c r="O63" s="30"/>
      <c r="P63" s="30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2">
        <f xml:space="preserve"> IF(AC58=0,0,AC59/AC58*100)</f>
        <v>20</v>
      </c>
    </row>
    <row r="64" spans="1:29" s="5" customFormat="1">
      <c r="A64" s="19"/>
      <c r="B64" s="19"/>
      <c r="C64" s="33" t="s">
        <v>3</v>
      </c>
      <c r="D64" s="34">
        <f xml:space="preserve"> IF(D56=0,100,(D59+D57)/D56*100)</f>
        <v>98.450613298902525</v>
      </c>
      <c r="E64" s="34">
        <v>98.218262806236083</v>
      </c>
      <c r="F64" s="34">
        <v>99.272727272727266</v>
      </c>
      <c r="G64" s="34">
        <v>97.818181818181813</v>
      </c>
      <c r="H64" s="34"/>
      <c r="I64" s="34"/>
      <c r="J64" s="34"/>
      <c r="K64" s="34"/>
      <c r="L64" s="34"/>
      <c r="M64" s="34"/>
      <c r="N64" s="34"/>
      <c r="O64" s="34"/>
      <c r="P64" s="34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>
        <f xml:space="preserve"> IF(AC56=0,100,(AC59+AC57)/AC56*100)</f>
        <v>98.798798798798799</v>
      </c>
    </row>
    <row r="65" spans="1:29" s="6" customFormat="1">
      <c r="A65" s="19"/>
      <c r="B65" s="19"/>
      <c r="C65" s="37" t="s">
        <v>25</v>
      </c>
      <c r="D65" s="38">
        <f>IF(D56=0,100,(D59+D57+D61)/D56*100)</f>
        <v>98.450613298902525</v>
      </c>
      <c r="E65" s="38">
        <v>98.218262806236083</v>
      </c>
      <c r="F65" s="38">
        <v>99.272727272727266</v>
      </c>
      <c r="G65" s="38">
        <v>97.818181818181813</v>
      </c>
      <c r="H65" s="38"/>
      <c r="I65" s="38"/>
      <c r="J65" s="38"/>
      <c r="K65" s="38"/>
      <c r="L65" s="38"/>
      <c r="M65" s="38"/>
      <c r="N65" s="38"/>
      <c r="O65" s="38"/>
      <c r="P65" s="38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40">
        <f>IF(AC56=0,100,(AC59+AC57+AC61)/AC56*100)</f>
        <v>98.798798798798799</v>
      </c>
    </row>
    <row r="66" spans="1:29">
      <c r="A66" s="41" t="s">
        <v>33</v>
      </c>
      <c r="B66" s="42" t="s">
        <v>11</v>
      </c>
      <c r="C66" s="43" t="s">
        <v>26</v>
      </c>
      <c r="D66" s="42">
        <f>SUM(E66:AB66)</f>
        <v>16</v>
      </c>
      <c r="E66" s="42">
        <v>7</v>
      </c>
      <c r="F66" s="42">
        <v>4</v>
      </c>
      <c r="G66" s="42">
        <v>5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94</v>
      </c>
      <c r="C67" s="43" t="s">
        <v>100</v>
      </c>
      <c r="D67" s="42">
        <f>SUM(E67:AB67)</f>
        <v>1</v>
      </c>
      <c r="E67" s="42"/>
      <c r="F67" s="42">
        <v>1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>
      <c r="A68" s="41"/>
      <c r="B68" s="42" t="s">
        <v>9</v>
      </c>
      <c r="C68" s="43" t="s">
        <v>27</v>
      </c>
      <c r="D68" s="42">
        <f>SUM(E68:AB68)</f>
        <v>4</v>
      </c>
      <c r="E68" s="42">
        <v>1</v>
      </c>
      <c r="F68" s="42"/>
      <c r="G68" s="42">
        <v>3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10"/>
    </row>
    <row r="69" spans="1:29">
      <c r="A69" s="41"/>
      <c r="B69" s="42" t="s">
        <v>75</v>
      </c>
      <c r="C69" s="43" t="s">
        <v>76</v>
      </c>
      <c r="D69" s="42">
        <f>SUM(E69:AB69)</f>
        <v>9</v>
      </c>
      <c r="E69" s="42"/>
      <c r="F69" s="42">
        <v>2</v>
      </c>
      <c r="G69" s="42">
        <v>7</v>
      </c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10"/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34</v>
      </c>
      <c r="B71" s="19"/>
      <c r="C71" s="20" t="s">
        <v>13</v>
      </c>
      <c r="D71" s="21">
        <f>SUM(E71:AB71)</f>
        <v>924</v>
      </c>
      <c r="E71" s="21">
        <v>252</v>
      </c>
      <c r="F71" s="21">
        <v>672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924</v>
      </c>
    </row>
    <row r="72" spans="1:29">
      <c r="A72" s="19"/>
      <c r="B72" s="19"/>
      <c r="C72" s="20" t="s">
        <v>14</v>
      </c>
      <c r="D72" s="21">
        <f>SUM(E72:AB72)</f>
        <v>924</v>
      </c>
      <c r="E72" s="21">
        <v>252</v>
      </c>
      <c r="F72" s="21">
        <v>672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924</v>
      </c>
    </row>
    <row r="73" spans="1:29" ht="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10"/>
    </row>
    <row r="74" spans="1:29">
      <c r="A74" s="19" t="s">
        <v>37</v>
      </c>
      <c r="B74" s="19"/>
      <c r="C74" s="20" t="s">
        <v>13</v>
      </c>
      <c r="D74" s="21">
        <f>SUM(E74:AB74)</f>
        <v>238</v>
      </c>
      <c r="E74" s="21">
        <v>66</v>
      </c>
      <c r="F74" s="21">
        <v>97</v>
      </c>
      <c r="G74" s="21">
        <v>75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163</v>
      </c>
    </row>
    <row r="75" spans="1:29">
      <c r="A75" s="19"/>
      <c r="B75" s="19"/>
      <c r="C75" s="20" t="s">
        <v>14</v>
      </c>
      <c r="D75" s="21">
        <f>SUM(E75:AB75)</f>
        <v>227</v>
      </c>
      <c r="E75" s="21">
        <v>63</v>
      </c>
      <c r="F75" s="21">
        <v>93</v>
      </c>
      <c r="G75" s="21">
        <v>71</v>
      </c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156</v>
      </c>
    </row>
    <row r="76" spans="1:29">
      <c r="A76" s="19"/>
      <c r="B76" s="19"/>
      <c r="C76" s="20" t="s">
        <v>20</v>
      </c>
      <c r="D76" s="21">
        <f>SUM(E76:AB76)</f>
        <v>11</v>
      </c>
      <c r="E76" s="21">
        <v>3</v>
      </c>
      <c r="F76" s="21">
        <v>4</v>
      </c>
      <c r="G76" s="21">
        <v>4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7</v>
      </c>
    </row>
    <row r="77" spans="1:29">
      <c r="A77" s="19"/>
      <c r="B77" s="19"/>
      <c r="C77" s="20" t="s">
        <v>21</v>
      </c>
      <c r="D77" s="21">
        <f>SUM(E77:AB77)</f>
        <v>5</v>
      </c>
      <c r="E77" s="21">
        <v>1</v>
      </c>
      <c r="F77" s="21">
        <v>4</v>
      </c>
      <c r="G77" s="21">
        <v>0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SUM(E77:F77)</f>
        <v>5</v>
      </c>
    </row>
    <row r="78" spans="1:29">
      <c r="A78" s="19"/>
      <c r="B78" s="19"/>
      <c r="C78" s="20" t="s">
        <v>22</v>
      </c>
      <c r="D78" s="21">
        <f>SUM(E78:AB78)</f>
        <v>6</v>
      </c>
      <c r="E78" s="21">
        <v>2</v>
      </c>
      <c r="F78" s="21">
        <v>0</v>
      </c>
      <c r="G78" s="21">
        <v>4</v>
      </c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SUM(E78:F78)</f>
        <v>2</v>
      </c>
    </row>
    <row r="79" spans="1:29">
      <c r="A79" s="19"/>
      <c r="B79" s="19"/>
      <c r="C79" s="20" t="s">
        <v>23</v>
      </c>
      <c r="D79" s="21">
        <f>SUM(E79:AB79)</f>
        <v>0</v>
      </c>
      <c r="E79" s="21">
        <v>0</v>
      </c>
      <c r="F79" s="21">
        <v>0</v>
      </c>
      <c r="G79" s="21">
        <v>0</v>
      </c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SUM(E79:F79)</f>
        <v>0</v>
      </c>
    </row>
    <row r="80" spans="1:29" s="2" customFormat="1">
      <c r="A80" s="19"/>
      <c r="B80" s="19"/>
      <c r="C80" s="25" t="s">
        <v>2</v>
      </c>
      <c r="D80" s="26">
        <f xml:space="preserve"> IF(D74=0,100,D75/D74*100)</f>
        <v>95.378151260504211</v>
      </c>
      <c r="E80" s="26">
        <v>95.454545454545453</v>
      </c>
      <c r="F80" s="26">
        <v>95.876288659793815</v>
      </c>
      <c r="G80" s="26">
        <v>94.666666666666671</v>
      </c>
      <c r="H80" s="26"/>
      <c r="I80" s="26"/>
      <c r="J80" s="26"/>
      <c r="K80" s="26"/>
      <c r="L80" s="26"/>
      <c r="M80" s="26"/>
      <c r="N80" s="26"/>
      <c r="O80" s="26"/>
      <c r="P80" s="26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8">
        <f xml:space="preserve"> IF(AC74=0,100,AC75/AC74*100)</f>
        <v>95.705521472392647</v>
      </c>
    </row>
    <row r="81" spans="1:29" s="3" customFormat="1">
      <c r="A81" s="19"/>
      <c r="B81" s="19"/>
      <c r="C81" s="29" t="s">
        <v>24</v>
      </c>
      <c r="D81" s="30">
        <f xml:space="preserve"> IF(D76=0,0,D77/D76*100)</f>
        <v>45.454545454545453</v>
      </c>
      <c r="E81" s="30">
        <v>33.333333333333336</v>
      </c>
      <c r="F81" s="30">
        <v>100</v>
      </c>
      <c r="G81" s="30">
        <v>0</v>
      </c>
      <c r="H81" s="30"/>
      <c r="I81" s="30"/>
      <c r="J81" s="30"/>
      <c r="K81" s="30"/>
      <c r="L81" s="30"/>
      <c r="M81" s="30"/>
      <c r="N81" s="30"/>
      <c r="O81" s="30"/>
      <c r="P81" s="30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2">
        <f xml:space="preserve"> IF(AC76=0,0,AC77/AC76*100)</f>
        <v>71.428571428571431</v>
      </c>
    </row>
    <row r="82" spans="1:29" s="5" customFormat="1">
      <c r="A82" s="19"/>
      <c r="B82" s="19"/>
      <c r="C82" s="33" t="s">
        <v>3</v>
      </c>
      <c r="D82" s="34">
        <f xml:space="preserve"> IF(D74=0,100,(D77+D75)/D74*100)</f>
        <v>97.47899159663865</v>
      </c>
      <c r="E82" s="34">
        <v>96.969696969696969</v>
      </c>
      <c r="F82" s="34">
        <v>100</v>
      </c>
      <c r="G82" s="34">
        <v>94.666666666666671</v>
      </c>
      <c r="H82" s="34"/>
      <c r="I82" s="34"/>
      <c r="J82" s="34"/>
      <c r="K82" s="34"/>
      <c r="L82" s="34"/>
      <c r="M82" s="34"/>
      <c r="N82" s="34"/>
      <c r="O82" s="34"/>
      <c r="P82" s="34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6">
        <f xml:space="preserve"> IF(AC74=0,100,(AC77+AC75)/AC74*100)</f>
        <v>98.773006134969322</v>
      </c>
    </row>
    <row r="83" spans="1:29" s="6" customFormat="1">
      <c r="A83" s="19"/>
      <c r="B83" s="19"/>
      <c r="C83" s="37" t="s">
        <v>25</v>
      </c>
      <c r="D83" s="38">
        <f>IF(D74=0,100,(D77+D75+D79)/D74*100)</f>
        <v>97.47899159663865</v>
      </c>
      <c r="E83" s="38">
        <v>96.969696969696969</v>
      </c>
      <c r="F83" s="38">
        <v>100</v>
      </c>
      <c r="G83" s="38">
        <v>94.666666666666671</v>
      </c>
      <c r="H83" s="38"/>
      <c r="I83" s="38"/>
      <c r="J83" s="38"/>
      <c r="K83" s="38"/>
      <c r="L83" s="38"/>
      <c r="M83" s="38"/>
      <c r="N83" s="38"/>
      <c r="O83" s="38"/>
      <c r="P83" s="38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40">
        <f>IF(AC74=0,100,(AC77+AC75+AC79)/AC74*100)</f>
        <v>98.773006134969322</v>
      </c>
    </row>
    <row r="84" spans="1:29">
      <c r="A84" s="41" t="s">
        <v>33</v>
      </c>
      <c r="B84" s="42" t="s">
        <v>11</v>
      </c>
      <c r="C84" s="43" t="s">
        <v>26</v>
      </c>
      <c r="D84" s="42">
        <f>SUM(E84:AB84)</f>
        <v>2</v>
      </c>
      <c r="E84" s="42">
        <v>1</v>
      </c>
      <c r="F84" s="42"/>
      <c r="G84" s="42">
        <v>1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10"/>
    </row>
    <row r="85" spans="1:29">
      <c r="A85" s="41"/>
      <c r="B85" s="42" t="s">
        <v>94</v>
      </c>
      <c r="C85" s="43" t="s">
        <v>100</v>
      </c>
      <c r="D85" s="42">
        <f>SUM(E85:AB85)</f>
        <v>3</v>
      </c>
      <c r="E85" s="42"/>
      <c r="F85" s="42">
        <v>3</v>
      </c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10"/>
    </row>
    <row r="86" spans="1:29">
      <c r="A86" s="41"/>
      <c r="B86" s="42" t="s">
        <v>75</v>
      </c>
      <c r="C86" s="43" t="s">
        <v>76</v>
      </c>
      <c r="D86" s="42">
        <f>SUM(E86:AB86)</f>
        <v>1</v>
      </c>
      <c r="E86" s="42">
        <v>1</v>
      </c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10"/>
    </row>
    <row r="87" spans="1:29">
      <c r="A87" s="41"/>
      <c r="B87" s="42" t="s">
        <v>31</v>
      </c>
      <c r="C87" s="43" t="s">
        <v>44</v>
      </c>
      <c r="D87" s="42">
        <f>SUM(E87:AB87)</f>
        <v>5</v>
      </c>
      <c r="E87" s="42">
        <v>1</v>
      </c>
      <c r="F87" s="42">
        <v>1</v>
      </c>
      <c r="G87" s="42">
        <v>3</v>
      </c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10"/>
    </row>
    <row r="88" spans="1:29" ht="3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</sheetData>
  <mergeCells count="41">
    <mergeCell ref="A71:B72"/>
    <mergeCell ref="A73:N73"/>
    <mergeCell ref="A74:B83"/>
    <mergeCell ref="A84:A87"/>
    <mergeCell ref="A88:N88"/>
    <mergeCell ref="A39:B48"/>
    <mergeCell ref="A49:A54"/>
    <mergeCell ref="A55:N55"/>
    <mergeCell ref="A56:B65"/>
    <mergeCell ref="A66:A69"/>
    <mergeCell ref="A70:N7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13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104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55.84</v>
      </c>
      <c r="F17" s="46">
        <v>70.2</v>
      </c>
      <c r="G17" s="46">
        <v>66.58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65.13</v>
      </c>
    </row>
    <row r="18" spans="1:29" s="4" customFormat="1">
      <c r="A18" s="44"/>
      <c r="B18" s="44"/>
      <c r="C18" s="45"/>
      <c r="D18" s="47" t="s">
        <v>3</v>
      </c>
      <c r="E18" s="46">
        <v>72.239999999999995</v>
      </c>
      <c r="F18" s="46">
        <v>83.77</v>
      </c>
      <c r="G18" s="46">
        <v>83.47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80.7</v>
      </c>
    </row>
    <row r="19" spans="1:29" s="4" customFormat="1" ht="17.25" thickBot="1">
      <c r="A19" s="44"/>
      <c r="B19" s="44"/>
      <c r="C19" s="45"/>
      <c r="D19" s="51" t="s">
        <v>4</v>
      </c>
      <c r="E19" s="52">
        <v>72.237916381936699</v>
      </c>
      <c r="F19" s="52">
        <v>83.766736184901163</v>
      </c>
      <c r="G19" s="52">
        <v>83.468584884709458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80.699873816217462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105</v>
      </c>
      <c r="E34" s="14">
        <v>1.37</v>
      </c>
      <c r="F34" s="14"/>
      <c r="G34" s="14">
        <v>0.14000000000000001</v>
      </c>
      <c r="H34" s="14"/>
      <c r="I34" s="14">
        <v>2.2000000000000002</v>
      </c>
      <c r="J34" s="14"/>
      <c r="K34" s="14">
        <v>2.61</v>
      </c>
      <c r="L34" s="14"/>
      <c r="M34" s="14">
        <v>2.1</v>
      </c>
      <c r="N34" s="14"/>
      <c r="O34" s="14"/>
      <c r="P34" s="14"/>
      <c r="Q34" s="14">
        <v>3.94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11</v>
      </c>
      <c r="E35" s="14">
        <v>19.53</v>
      </c>
      <c r="F35" s="14"/>
      <c r="G35" s="14">
        <v>5.62</v>
      </c>
      <c r="H35" s="14"/>
      <c r="I35" s="14">
        <v>11.34</v>
      </c>
      <c r="J35" s="14"/>
      <c r="K35" s="14">
        <v>10.41</v>
      </c>
      <c r="L35" s="14"/>
      <c r="M35" s="14">
        <v>10.210000000000001</v>
      </c>
      <c r="N35" s="14"/>
      <c r="O35" s="14">
        <v>0.9</v>
      </c>
      <c r="P35" s="14"/>
      <c r="Q35" s="14">
        <v>7.19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106</v>
      </c>
      <c r="E36" s="14">
        <v>6.61</v>
      </c>
      <c r="F36" s="14"/>
      <c r="G36" s="14">
        <v>1.29</v>
      </c>
      <c r="H36" s="14"/>
      <c r="I36" s="14">
        <v>1.1200000000000001</v>
      </c>
      <c r="J36" s="14"/>
      <c r="K36" s="14">
        <v>0.13</v>
      </c>
      <c r="L36" s="14"/>
      <c r="M36" s="14">
        <v>0.01</v>
      </c>
      <c r="N36" s="14"/>
      <c r="O36" s="14"/>
      <c r="P36" s="14"/>
      <c r="Q36" s="14">
        <v>3.93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12</v>
      </c>
      <c r="B39" s="19"/>
      <c r="C39" s="20" t="s">
        <v>13</v>
      </c>
      <c r="D39" s="21">
        <f>SUM(E39:AB39)</f>
        <v>1363</v>
      </c>
      <c r="E39" s="21"/>
      <c r="F39" s="21">
        <v>1363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1363</v>
      </c>
    </row>
    <row r="40" spans="1:29">
      <c r="A40" s="19"/>
      <c r="B40" s="19"/>
      <c r="C40" s="20" t="s">
        <v>14</v>
      </c>
      <c r="D40" s="21">
        <f>SUM(E40:AB40)</f>
        <v>1363</v>
      </c>
      <c r="E40" s="21"/>
      <c r="F40" s="21">
        <v>1363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1363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16</v>
      </c>
      <c r="B42" s="19"/>
      <c r="C42" s="20" t="s">
        <v>13</v>
      </c>
      <c r="D42" s="21">
        <f>SUM(E42:AB42)</f>
        <v>1169</v>
      </c>
      <c r="E42" s="21"/>
      <c r="F42" s="21"/>
      <c r="G42" s="21">
        <v>1169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14</v>
      </c>
      <c r="D43" s="21">
        <f>SUM(E43:AB43)</f>
        <v>1169</v>
      </c>
      <c r="E43" s="21"/>
      <c r="F43" s="21"/>
      <c r="G43" s="21">
        <v>1169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17</v>
      </c>
      <c r="B45" s="19"/>
      <c r="C45" s="20" t="s">
        <v>13</v>
      </c>
      <c r="D45" s="21">
        <f>SUM(E45:AB45)</f>
        <v>1169</v>
      </c>
      <c r="E45" s="21"/>
      <c r="F45" s="21"/>
      <c r="G45" s="21">
        <v>1169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14</v>
      </c>
      <c r="D46" s="21">
        <f>SUM(E46:AB46)</f>
        <v>1169</v>
      </c>
      <c r="E46" s="21"/>
      <c r="F46" s="21"/>
      <c r="G46" s="21">
        <v>1169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18</v>
      </c>
      <c r="B48" s="19"/>
      <c r="C48" s="20" t="s">
        <v>13</v>
      </c>
      <c r="D48" s="21">
        <f>SUM(E48:AB48)</f>
        <v>1228</v>
      </c>
      <c r="E48" s="21"/>
      <c r="F48" s="21"/>
      <c r="G48" s="21">
        <v>1228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0</v>
      </c>
    </row>
    <row r="49" spans="1:29">
      <c r="A49" s="19"/>
      <c r="B49" s="19"/>
      <c r="C49" s="20" t="s">
        <v>14</v>
      </c>
      <c r="D49" s="21">
        <f>SUM(E49:AB49)</f>
        <v>1228</v>
      </c>
      <c r="E49" s="21"/>
      <c r="F49" s="21"/>
      <c r="G49" s="21">
        <v>1228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0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95</v>
      </c>
      <c r="B51" s="19"/>
      <c r="C51" s="20" t="s">
        <v>13</v>
      </c>
      <c r="D51" s="21">
        <f>SUM(E51:AB51)</f>
        <v>2438</v>
      </c>
      <c r="E51" s="21">
        <v>669</v>
      </c>
      <c r="F51" s="21">
        <v>876</v>
      </c>
      <c r="G51" s="21">
        <v>893</v>
      </c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1545</v>
      </c>
    </row>
    <row r="52" spans="1:29">
      <c r="A52" s="19"/>
      <c r="B52" s="19"/>
      <c r="C52" s="20" t="s">
        <v>14</v>
      </c>
      <c r="D52" s="21">
        <f>SUM(E52:AB52)</f>
        <v>2158</v>
      </c>
      <c r="E52" s="21">
        <v>582</v>
      </c>
      <c r="F52" s="21">
        <v>779</v>
      </c>
      <c r="G52" s="21">
        <v>797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1361</v>
      </c>
    </row>
    <row r="53" spans="1:29">
      <c r="A53" s="19"/>
      <c r="B53" s="19"/>
      <c r="C53" s="20" t="s">
        <v>20</v>
      </c>
      <c r="D53" s="21">
        <f>SUM(E53:AB53)</f>
        <v>280</v>
      </c>
      <c r="E53" s="21">
        <v>87</v>
      </c>
      <c r="F53" s="21">
        <v>97</v>
      </c>
      <c r="G53" s="21">
        <v>96</v>
      </c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SUM(E53:F53)</f>
        <v>184</v>
      </c>
    </row>
    <row r="54" spans="1:29">
      <c r="A54" s="19"/>
      <c r="B54" s="19"/>
      <c r="C54" s="20" t="s">
        <v>21</v>
      </c>
      <c r="D54" s="21">
        <f>SUM(E54:AB54)</f>
        <v>39</v>
      </c>
      <c r="E54" s="21">
        <v>21</v>
      </c>
      <c r="F54" s="21">
        <v>11</v>
      </c>
      <c r="G54" s="21">
        <v>7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32</v>
      </c>
    </row>
    <row r="55" spans="1:29">
      <c r="A55" s="19"/>
      <c r="B55" s="19"/>
      <c r="C55" s="20" t="s">
        <v>22</v>
      </c>
      <c r="D55" s="21">
        <f>SUM(E55:AB55)</f>
        <v>241</v>
      </c>
      <c r="E55" s="21">
        <v>66</v>
      </c>
      <c r="F55" s="21">
        <v>86</v>
      </c>
      <c r="G55" s="21">
        <v>89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152</v>
      </c>
    </row>
    <row r="56" spans="1:29">
      <c r="A56" s="19"/>
      <c r="B56" s="19"/>
      <c r="C56" s="20" t="s">
        <v>23</v>
      </c>
      <c r="D56" s="21">
        <f>SUM(E56:AB56)</f>
        <v>0</v>
      </c>
      <c r="E56" s="21">
        <v>0</v>
      </c>
      <c r="F56" s="21">
        <v>0</v>
      </c>
      <c r="G56" s="21">
        <v>0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0</v>
      </c>
    </row>
    <row r="57" spans="1:29" s="2" customFormat="1">
      <c r="A57" s="19"/>
      <c r="B57" s="19"/>
      <c r="C57" s="25" t="s">
        <v>2</v>
      </c>
      <c r="D57" s="26">
        <f xml:space="preserve"> IF(D51=0,100,D52/D51*100)</f>
        <v>88.515176374077114</v>
      </c>
      <c r="E57" s="26">
        <v>86.995515695067269</v>
      </c>
      <c r="F57" s="26">
        <v>88.926940639269404</v>
      </c>
      <c r="G57" s="26">
        <v>89.249720044792838</v>
      </c>
      <c r="H57" s="26"/>
      <c r="I57" s="26"/>
      <c r="J57" s="26"/>
      <c r="K57" s="26"/>
      <c r="L57" s="26"/>
      <c r="M57" s="26"/>
      <c r="N57" s="26"/>
      <c r="O57" s="26"/>
      <c r="P57" s="26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8">
        <f xml:space="preserve"> IF(AC51=0,100,AC52/AC51*100)</f>
        <v>88.090614886731387</v>
      </c>
    </row>
    <row r="58" spans="1:29" s="3" customFormat="1">
      <c r="A58" s="19"/>
      <c r="B58" s="19"/>
      <c r="C58" s="29" t="s">
        <v>24</v>
      </c>
      <c r="D58" s="30">
        <f xml:space="preserve"> IF(D53=0,0,D54/D53*100)</f>
        <v>13.928571428571429</v>
      </c>
      <c r="E58" s="30">
        <v>24.137931034482758</v>
      </c>
      <c r="F58" s="30">
        <v>11.340206185567011</v>
      </c>
      <c r="G58" s="30">
        <v>7.291666666666667</v>
      </c>
      <c r="H58" s="30"/>
      <c r="I58" s="30"/>
      <c r="J58" s="30"/>
      <c r="K58" s="30"/>
      <c r="L58" s="30"/>
      <c r="M58" s="30"/>
      <c r="N58" s="30"/>
      <c r="O58" s="30"/>
      <c r="P58" s="30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2">
        <f xml:space="preserve"> IF(AC53=0,0,AC54/AC53*100)</f>
        <v>17.391304347826086</v>
      </c>
    </row>
    <row r="59" spans="1:29" s="5" customFormat="1">
      <c r="A59" s="19"/>
      <c r="B59" s="19"/>
      <c r="C59" s="33" t="s">
        <v>3</v>
      </c>
      <c r="D59" s="34">
        <f xml:space="preserve"> IF(D51=0,100,(D54+D52)/D51*100)</f>
        <v>90.11484823625922</v>
      </c>
      <c r="E59" s="34">
        <v>90.134529147982065</v>
      </c>
      <c r="F59" s="34">
        <v>90.182648401826484</v>
      </c>
      <c r="G59" s="34">
        <v>90.033594624860029</v>
      </c>
      <c r="H59" s="34"/>
      <c r="I59" s="34"/>
      <c r="J59" s="34"/>
      <c r="K59" s="34"/>
      <c r="L59" s="34"/>
      <c r="M59" s="34"/>
      <c r="N59" s="34"/>
      <c r="O59" s="34"/>
      <c r="P59" s="34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>
        <f xml:space="preserve"> IF(AC51=0,100,(AC54+AC52)/AC51*100)</f>
        <v>90.161812297734627</v>
      </c>
    </row>
    <row r="60" spans="1:29" s="6" customFormat="1">
      <c r="A60" s="19"/>
      <c r="B60" s="19"/>
      <c r="C60" s="37" t="s">
        <v>25</v>
      </c>
      <c r="D60" s="38">
        <f>IF(D51=0,100,(D54+D52+D56)/D51*100)</f>
        <v>90.11484823625922</v>
      </c>
      <c r="E60" s="38">
        <v>90.134529147982065</v>
      </c>
      <c r="F60" s="38">
        <v>90.182648401826484</v>
      </c>
      <c r="G60" s="38">
        <v>90.033594624860029</v>
      </c>
      <c r="H60" s="38"/>
      <c r="I60" s="38"/>
      <c r="J60" s="38"/>
      <c r="K60" s="38"/>
      <c r="L60" s="38"/>
      <c r="M60" s="38"/>
      <c r="N60" s="38"/>
      <c r="O60" s="38"/>
      <c r="P60" s="38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40">
        <f>IF(AC51=0,100,(AC54+AC52+AC56)/AC51*100)</f>
        <v>90.161812297734627</v>
      </c>
    </row>
    <row r="61" spans="1:29">
      <c r="A61" s="41" t="s">
        <v>33</v>
      </c>
      <c r="B61" s="42" t="s">
        <v>94</v>
      </c>
      <c r="C61" s="43" t="s">
        <v>100</v>
      </c>
      <c r="D61" s="42">
        <f>SUM(E61:AB61)</f>
        <v>49</v>
      </c>
      <c r="E61" s="42">
        <v>19</v>
      </c>
      <c r="F61" s="42">
        <v>20</v>
      </c>
      <c r="G61" s="42">
        <v>10</v>
      </c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10"/>
    </row>
    <row r="62" spans="1:29">
      <c r="A62" s="41"/>
      <c r="B62" s="42" t="s">
        <v>96</v>
      </c>
      <c r="C62" s="43" t="s">
        <v>101</v>
      </c>
      <c r="D62" s="42">
        <f>SUM(E62:AB62)</f>
        <v>4</v>
      </c>
      <c r="E62" s="42">
        <v>3</v>
      </c>
      <c r="F62" s="42">
        <v>1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10"/>
    </row>
    <row r="63" spans="1:29">
      <c r="A63" s="41"/>
      <c r="B63" s="42" t="s">
        <v>9</v>
      </c>
      <c r="C63" s="43" t="s">
        <v>27</v>
      </c>
      <c r="D63" s="42">
        <f>SUM(E63:AB63)</f>
        <v>1</v>
      </c>
      <c r="E63" s="42"/>
      <c r="F63" s="42">
        <v>1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10"/>
    </row>
    <row r="64" spans="1:29">
      <c r="A64" s="41"/>
      <c r="B64" s="42" t="s">
        <v>97</v>
      </c>
      <c r="C64" s="43" t="s">
        <v>102</v>
      </c>
      <c r="D64" s="42">
        <f>SUM(E64:AB64)</f>
        <v>76</v>
      </c>
      <c r="E64" s="42">
        <v>28</v>
      </c>
      <c r="F64" s="42">
        <v>20</v>
      </c>
      <c r="G64" s="42">
        <v>28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>
      <c r="A65" s="41"/>
      <c r="B65" s="42" t="s">
        <v>31</v>
      </c>
      <c r="C65" s="43" t="s">
        <v>44</v>
      </c>
      <c r="D65" s="42">
        <f>SUM(E65:AB65)</f>
        <v>16</v>
      </c>
      <c r="E65" s="42">
        <v>5</v>
      </c>
      <c r="F65" s="42">
        <v>5</v>
      </c>
      <c r="G65" s="42">
        <v>6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0"/>
    </row>
    <row r="66" spans="1:29">
      <c r="A66" s="41"/>
      <c r="B66" s="42" t="s">
        <v>105</v>
      </c>
      <c r="C66" s="43" t="s">
        <v>114</v>
      </c>
      <c r="D66" s="42">
        <f>SUM(E66:AB66)</f>
        <v>97</v>
      </c>
      <c r="E66" s="42">
        <v>23</v>
      </c>
      <c r="F66" s="42">
        <v>37</v>
      </c>
      <c r="G66" s="42">
        <v>37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98</v>
      </c>
      <c r="C67" s="43" t="s">
        <v>103</v>
      </c>
      <c r="D67" s="42">
        <f>SUM(E67:AB67)</f>
        <v>35</v>
      </c>
      <c r="E67" s="42">
        <v>9</v>
      </c>
      <c r="F67" s="42">
        <v>13</v>
      </c>
      <c r="G67" s="42">
        <v>13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 ht="3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10"/>
    </row>
    <row r="69" spans="1:29">
      <c r="A69" s="19" t="s">
        <v>99</v>
      </c>
      <c r="B69" s="19"/>
      <c r="C69" s="20" t="s">
        <v>13</v>
      </c>
      <c r="D69" s="21">
        <f>SUM(E69:AB69)</f>
        <v>2207</v>
      </c>
      <c r="E69" s="21">
        <v>667</v>
      </c>
      <c r="F69" s="21">
        <v>790</v>
      </c>
      <c r="G69" s="21">
        <v>750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1457</v>
      </c>
    </row>
    <row r="70" spans="1:29">
      <c r="A70" s="19"/>
      <c r="B70" s="19"/>
      <c r="C70" s="20" t="s">
        <v>14</v>
      </c>
      <c r="D70" s="21">
        <f>SUM(E70:AB70)</f>
        <v>1994</v>
      </c>
      <c r="E70" s="21">
        <v>536</v>
      </c>
      <c r="F70" s="21">
        <v>751</v>
      </c>
      <c r="G70" s="21">
        <v>707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1287</v>
      </c>
    </row>
    <row r="71" spans="1:29">
      <c r="A71" s="19"/>
      <c r="B71" s="19"/>
      <c r="C71" s="20" t="s">
        <v>20</v>
      </c>
      <c r="D71" s="21">
        <f>SUM(E71:AB71)</f>
        <v>213</v>
      </c>
      <c r="E71" s="21">
        <v>131</v>
      </c>
      <c r="F71" s="21">
        <v>39</v>
      </c>
      <c r="G71" s="21">
        <v>43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170</v>
      </c>
    </row>
    <row r="72" spans="1:29">
      <c r="A72" s="19"/>
      <c r="B72" s="19"/>
      <c r="C72" s="20" t="s">
        <v>21</v>
      </c>
      <c r="D72" s="21">
        <f>SUM(E72:AB72)</f>
        <v>113</v>
      </c>
      <c r="E72" s="21">
        <v>42</v>
      </c>
      <c r="F72" s="21">
        <v>33</v>
      </c>
      <c r="G72" s="21">
        <v>38</v>
      </c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75</v>
      </c>
    </row>
    <row r="73" spans="1:29">
      <c r="A73" s="19"/>
      <c r="B73" s="19"/>
      <c r="C73" s="20" t="s">
        <v>22</v>
      </c>
      <c r="D73" s="21">
        <f>SUM(E73:AB73)</f>
        <v>100</v>
      </c>
      <c r="E73" s="21">
        <v>89</v>
      </c>
      <c r="F73" s="21">
        <v>6</v>
      </c>
      <c r="G73" s="21">
        <v>5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95</v>
      </c>
    </row>
    <row r="74" spans="1:29">
      <c r="A74" s="19"/>
      <c r="B74" s="19"/>
      <c r="C74" s="20" t="s">
        <v>23</v>
      </c>
      <c r="D74" s="21">
        <f>SUM(E74:AB74)</f>
        <v>0</v>
      </c>
      <c r="E74" s="21">
        <v>0</v>
      </c>
      <c r="F74" s="21">
        <v>0</v>
      </c>
      <c r="G74" s="21">
        <v>0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0</v>
      </c>
    </row>
    <row r="75" spans="1:29" s="2" customFormat="1">
      <c r="A75" s="19"/>
      <c r="B75" s="19"/>
      <c r="C75" s="25" t="s">
        <v>2</v>
      </c>
      <c r="D75" s="26">
        <f xml:space="preserve"> IF(D69=0,100,D70/D69*100)</f>
        <v>90.34888989578613</v>
      </c>
      <c r="E75" s="26">
        <v>80.359820089955022</v>
      </c>
      <c r="F75" s="26">
        <v>95.063291139240505</v>
      </c>
      <c r="G75" s="26">
        <v>94.266666666666666</v>
      </c>
      <c r="H75" s="26"/>
      <c r="I75" s="26"/>
      <c r="J75" s="26"/>
      <c r="K75" s="26"/>
      <c r="L75" s="26"/>
      <c r="M75" s="26"/>
      <c r="N75" s="26"/>
      <c r="O75" s="26"/>
      <c r="P75" s="26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8">
        <f xml:space="preserve"> IF(AC69=0,100,AC70/AC69*100)</f>
        <v>88.3321894303363</v>
      </c>
    </row>
    <row r="76" spans="1:29" s="3" customFormat="1">
      <c r="A76" s="19"/>
      <c r="B76" s="19"/>
      <c r="C76" s="29" t="s">
        <v>24</v>
      </c>
      <c r="D76" s="30">
        <f xml:space="preserve"> IF(D71=0,0,D72/D71*100)</f>
        <v>53.051643192488264</v>
      </c>
      <c r="E76" s="30">
        <v>32.061068702290079</v>
      </c>
      <c r="F76" s="30">
        <v>84.615384615384613</v>
      </c>
      <c r="G76" s="30">
        <v>88.372093023255815</v>
      </c>
      <c r="H76" s="30"/>
      <c r="I76" s="30"/>
      <c r="J76" s="30"/>
      <c r="K76" s="30"/>
      <c r="L76" s="30"/>
      <c r="M76" s="30"/>
      <c r="N76" s="30"/>
      <c r="O76" s="30"/>
      <c r="P76" s="30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2">
        <f xml:space="preserve"> IF(AC71=0,0,AC72/AC71*100)</f>
        <v>44.117647058823529</v>
      </c>
    </row>
    <row r="77" spans="1:29" s="5" customFormat="1">
      <c r="A77" s="19"/>
      <c r="B77" s="19"/>
      <c r="C77" s="33" t="s">
        <v>3</v>
      </c>
      <c r="D77" s="34">
        <f xml:space="preserve"> IF(D69=0,100,(D72+D70)/D69*100)</f>
        <v>95.468962392387851</v>
      </c>
      <c r="E77" s="34">
        <v>86.656671664167916</v>
      </c>
      <c r="F77" s="34">
        <v>99.240506329113927</v>
      </c>
      <c r="G77" s="34">
        <v>99.333333333333329</v>
      </c>
      <c r="H77" s="34"/>
      <c r="I77" s="34"/>
      <c r="J77" s="34"/>
      <c r="K77" s="34"/>
      <c r="L77" s="34"/>
      <c r="M77" s="34"/>
      <c r="N77" s="34"/>
      <c r="O77" s="34"/>
      <c r="P77" s="34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>
        <f xml:space="preserve"> IF(AC69=0,100,(AC72+AC70)/AC69*100)</f>
        <v>93.479752916952634</v>
      </c>
    </row>
    <row r="78" spans="1:29" s="6" customFormat="1">
      <c r="A78" s="19"/>
      <c r="B78" s="19"/>
      <c r="C78" s="37" t="s">
        <v>25</v>
      </c>
      <c r="D78" s="38">
        <f>IF(D69=0,100,(D72+D70+D74)/D69*100)</f>
        <v>95.468962392387851</v>
      </c>
      <c r="E78" s="38">
        <v>86.656671664167916</v>
      </c>
      <c r="F78" s="38">
        <v>99.240506329113927</v>
      </c>
      <c r="G78" s="38">
        <v>99.333333333333329</v>
      </c>
      <c r="H78" s="38"/>
      <c r="I78" s="38"/>
      <c r="J78" s="38"/>
      <c r="K78" s="38"/>
      <c r="L78" s="38"/>
      <c r="M78" s="38"/>
      <c r="N78" s="38"/>
      <c r="O78" s="38"/>
      <c r="P78" s="38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40">
        <f>IF(AC69=0,100,(AC72+AC70+AC74)/AC69*100)</f>
        <v>93.479752916952634</v>
      </c>
    </row>
    <row r="79" spans="1:29">
      <c r="A79" s="41" t="s">
        <v>33</v>
      </c>
      <c r="B79" s="42" t="s">
        <v>11</v>
      </c>
      <c r="C79" s="43" t="s">
        <v>26</v>
      </c>
      <c r="D79" s="42">
        <f>SUM(E79:AB79)</f>
        <v>81</v>
      </c>
      <c r="E79" s="42">
        <v>24</v>
      </c>
      <c r="F79" s="42">
        <v>26</v>
      </c>
      <c r="G79" s="42">
        <v>31</v>
      </c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10"/>
    </row>
    <row r="80" spans="1:29">
      <c r="A80" s="41"/>
      <c r="B80" s="42" t="s">
        <v>94</v>
      </c>
      <c r="C80" s="43" t="s">
        <v>100</v>
      </c>
      <c r="D80" s="42">
        <f>SUM(E80:AB80)</f>
        <v>12</v>
      </c>
      <c r="E80" s="42">
        <v>2</v>
      </c>
      <c r="F80" s="42">
        <v>6</v>
      </c>
      <c r="G80" s="42">
        <v>4</v>
      </c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10"/>
    </row>
    <row r="81" spans="1:29">
      <c r="A81" s="41"/>
      <c r="B81" s="42" t="s">
        <v>9</v>
      </c>
      <c r="C81" s="43" t="s">
        <v>27</v>
      </c>
      <c r="D81" s="42">
        <f>SUM(E81:AB81)</f>
        <v>33</v>
      </c>
      <c r="E81" s="42">
        <v>19</v>
      </c>
      <c r="F81" s="42">
        <v>6</v>
      </c>
      <c r="G81" s="42">
        <v>8</v>
      </c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10"/>
    </row>
    <row r="82" spans="1:29">
      <c r="A82" s="41"/>
      <c r="B82" s="42" t="s">
        <v>31</v>
      </c>
      <c r="C82" s="43" t="s">
        <v>44</v>
      </c>
      <c r="D82" s="42">
        <f>SUM(E82:AB82)</f>
        <v>1</v>
      </c>
      <c r="E82" s="42"/>
      <c r="F82" s="42">
        <v>1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10"/>
    </row>
    <row r="83" spans="1:29">
      <c r="A83" s="41"/>
      <c r="B83" s="42" t="s">
        <v>106</v>
      </c>
      <c r="C83" s="43" t="s">
        <v>115</v>
      </c>
      <c r="D83" s="42">
        <f>SUM(E83:AB83)</f>
        <v>86</v>
      </c>
      <c r="E83" s="42">
        <v>86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10"/>
    </row>
    <row r="84" spans="1:29" ht="3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10"/>
    </row>
    <row r="85" spans="1:29">
      <c r="A85" s="19" t="s">
        <v>107</v>
      </c>
      <c r="B85" s="19"/>
      <c r="C85" s="20" t="s">
        <v>13</v>
      </c>
      <c r="D85" s="21">
        <f>SUM(E85:AB85)</f>
        <v>2064</v>
      </c>
      <c r="E85" s="21">
        <v>554</v>
      </c>
      <c r="F85" s="21">
        <v>776</v>
      </c>
      <c r="G85" s="21">
        <v>734</v>
      </c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>
        <f>SUM(E85:F85)</f>
        <v>1330</v>
      </c>
    </row>
    <row r="86" spans="1:29">
      <c r="A86" s="19"/>
      <c r="B86" s="19"/>
      <c r="C86" s="20" t="s">
        <v>14</v>
      </c>
      <c r="D86" s="21">
        <f>SUM(E86:AB86)</f>
        <v>1956</v>
      </c>
      <c r="E86" s="21">
        <v>503</v>
      </c>
      <c r="F86" s="21">
        <v>736</v>
      </c>
      <c r="G86" s="21">
        <v>717</v>
      </c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SUM(E86:F86)</f>
        <v>1239</v>
      </c>
    </row>
    <row r="87" spans="1:29">
      <c r="A87" s="19"/>
      <c r="B87" s="19"/>
      <c r="C87" s="20" t="s">
        <v>20</v>
      </c>
      <c r="D87" s="21">
        <f>SUM(E87:AB87)</f>
        <v>108</v>
      </c>
      <c r="E87" s="21">
        <v>51</v>
      </c>
      <c r="F87" s="21">
        <v>40</v>
      </c>
      <c r="G87" s="21">
        <v>17</v>
      </c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SUM(E87:F87)</f>
        <v>91</v>
      </c>
    </row>
    <row r="88" spans="1:29">
      <c r="A88" s="19"/>
      <c r="B88" s="19"/>
      <c r="C88" s="20" t="s">
        <v>21</v>
      </c>
      <c r="D88" s="21">
        <f>SUM(E88:AB88)</f>
        <v>50</v>
      </c>
      <c r="E88" s="21">
        <v>28</v>
      </c>
      <c r="F88" s="21">
        <v>19</v>
      </c>
      <c r="G88" s="21">
        <v>3</v>
      </c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SUM(E88:F88)</f>
        <v>47</v>
      </c>
    </row>
    <row r="89" spans="1:29">
      <c r="A89" s="19"/>
      <c r="B89" s="19"/>
      <c r="C89" s="20" t="s">
        <v>22</v>
      </c>
      <c r="D89" s="21">
        <f>SUM(E89:AB89)</f>
        <v>58</v>
      </c>
      <c r="E89" s="21">
        <v>23</v>
      </c>
      <c r="F89" s="21">
        <v>21</v>
      </c>
      <c r="G89" s="21">
        <v>14</v>
      </c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SUM(E89:F89)</f>
        <v>44</v>
      </c>
    </row>
    <row r="90" spans="1:29">
      <c r="A90" s="19"/>
      <c r="B90" s="19"/>
      <c r="C90" s="20" t="s">
        <v>23</v>
      </c>
      <c r="D90" s="21">
        <f>SUM(E90:AB90)</f>
        <v>0</v>
      </c>
      <c r="E90" s="21">
        <v>0</v>
      </c>
      <c r="F90" s="21">
        <v>0</v>
      </c>
      <c r="G90" s="21">
        <v>0</v>
      </c>
      <c r="H90" s="21"/>
      <c r="I90" s="21"/>
      <c r="J90" s="21"/>
      <c r="K90" s="21"/>
      <c r="L90" s="21"/>
      <c r="M90" s="21"/>
      <c r="N90" s="21"/>
      <c r="O90" s="21"/>
      <c r="P90" s="21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10">
        <f>SUM(E90:F90)</f>
        <v>0</v>
      </c>
    </row>
    <row r="91" spans="1:29" s="2" customFormat="1">
      <c r="A91" s="19"/>
      <c r="B91" s="19"/>
      <c r="C91" s="25" t="s">
        <v>2</v>
      </c>
      <c r="D91" s="26">
        <f xml:space="preserve"> IF(D85=0,100,D86/D85*100)</f>
        <v>94.767441860465112</v>
      </c>
      <c r="E91" s="26">
        <v>90.794223826714799</v>
      </c>
      <c r="F91" s="26">
        <v>94.845360824742272</v>
      </c>
      <c r="G91" s="26">
        <v>97.683923705722066</v>
      </c>
      <c r="H91" s="26"/>
      <c r="I91" s="26"/>
      <c r="J91" s="26"/>
      <c r="K91" s="26"/>
      <c r="L91" s="26"/>
      <c r="M91" s="26"/>
      <c r="N91" s="26"/>
      <c r="O91" s="26"/>
      <c r="P91" s="26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8">
        <f xml:space="preserve"> IF(AC85=0,100,AC86/AC85*100)</f>
        <v>93.15789473684211</v>
      </c>
    </row>
    <row r="92" spans="1:29" s="3" customFormat="1">
      <c r="A92" s="19"/>
      <c r="B92" s="19"/>
      <c r="C92" s="29" t="s">
        <v>24</v>
      </c>
      <c r="D92" s="30">
        <f xml:space="preserve"> IF(D87=0,0,D88/D87*100)</f>
        <v>46.296296296296298</v>
      </c>
      <c r="E92" s="30">
        <v>54.901960784313722</v>
      </c>
      <c r="F92" s="30">
        <v>47.5</v>
      </c>
      <c r="G92" s="30">
        <v>17.647058823529413</v>
      </c>
      <c r="H92" s="30"/>
      <c r="I92" s="30"/>
      <c r="J92" s="30"/>
      <c r="K92" s="30"/>
      <c r="L92" s="30"/>
      <c r="M92" s="30"/>
      <c r="N92" s="30"/>
      <c r="O92" s="30"/>
      <c r="P92" s="30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2">
        <f xml:space="preserve"> IF(AC87=0,0,AC88/AC87*100)</f>
        <v>51.648351648351657</v>
      </c>
    </row>
    <row r="93" spans="1:29" s="5" customFormat="1">
      <c r="A93" s="19"/>
      <c r="B93" s="19"/>
      <c r="C93" s="33" t="s">
        <v>3</v>
      </c>
      <c r="D93" s="34">
        <f xml:space="preserve"> IF(D85=0,100,(D88+D86)/D85*100)</f>
        <v>97.189922480620154</v>
      </c>
      <c r="E93" s="34">
        <v>95.848375451263536</v>
      </c>
      <c r="F93" s="34">
        <v>97.293814432989691</v>
      </c>
      <c r="G93" s="34">
        <v>98.09264305177112</v>
      </c>
      <c r="H93" s="34"/>
      <c r="I93" s="34"/>
      <c r="J93" s="34"/>
      <c r="K93" s="34"/>
      <c r="L93" s="34"/>
      <c r="M93" s="34"/>
      <c r="N93" s="34"/>
      <c r="O93" s="34"/>
      <c r="P93" s="34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6">
        <f xml:space="preserve"> IF(AC85=0,100,(AC88+AC86)/AC85*100)</f>
        <v>96.691729323308266</v>
      </c>
    </row>
    <row r="94" spans="1:29" s="6" customFormat="1">
      <c r="A94" s="19"/>
      <c r="B94" s="19"/>
      <c r="C94" s="37" t="s">
        <v>25</v>
      </c>
      <c r="D94" s="38">
        <f>IF(D85=0,100,(D88+D86+D90)/D85*100)</f>
        <v>97.189922480620154</v>
      </c>
      <c r="E94" s="38">
        <v>95.848375451263536</v>
      </c>
      <c r="F94" s="38">
        <v>97.293814432989691</v>
      </c>
      <c r="G94" s="38">
        <v>98.09264305177112</v>
      </c>
      <c r="H94" s="38"/>
      <c r="I94" s="38"/>
      <c r="J94" s="38"/>
      <c r="K94" s="38"/>
      <c r="L94" s="38"/>
      <c r="M94" s="38"/>
      <c r="N94" s="38"/>
      <c r="O94" s="38"/>
      <c r="P94" s="38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40">
        <f>IF(AC85=0,100,(AC88+AC86+AC90)/AC85*100)</f>
        <v>96.691729323308266</v>
      </c>
    </row>
    <row r="95" spans="1:29">
      <c r="A95" s="41" t="s">
        <v>33</v>
      </c>
      <c r="B95" s="42" t="s">
        <v>108</v>
      </c>
      <c r="C95" s="43" t="s">
        <v>116</v>
      </c>
      <c r="D95" s="42">
        <f>SUM(E95:AB95)</f>
        <v>45</v>
      </c>
      <c r="E95" s="42">
        <v>23</v>
      </c>
      <c r="F95" s="42">
        <v>19</v>
      </c>
      <c r="G95" s="42">
        <v>3</v>
      </c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10"/>
    </row>
    <row r="96" spans="1:29">
      <c r="A96" s="41"/>
      <c r="B96" s="42" t="s">
        <v>109</v>
      </c>
      <c r="C96" s="43" t="s">
        <v>117</v>
      </c>
      <c r="D96" s="42">
        <f>SUM(E96:AB96)</f>
        <v>16</v>
      </c>
      <c r="E96" s="42">
        <v>5</v>
      </c>
      <c r="F96" s="42">
        <v>10</v>
      </c>
      <c r="G96" s="42">
        <v>1</v>
      </c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10"/>
    </row>
    <row r="97" spans="1:29">
      <c r="A97" s="41"/>
      <c r="B97" s="42" t="s">
        <v>110</v>
      </c>
      <c r="C97" s="43" t="s">
        <v>111</v>
      </c>
      <c r="D97" s="42">
        <f>SUM(E97:AB97)</f>
        <v>39</v>
      </c>
      <c r="E97" s="42">
        <v>17</v>
      </c>
      <c r="F97" s="42">
        <v>9</v>
      </c>
      <c r="G97" s="42">
        <v>13</v>
      </c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10"/>
    </row>
    <row r="98" spans="1:29">
      <c r="A98" s="41"/>
      <c r="B98" s="42" t="s">
        <v>112</v>
      </c>
      <c r="C98" s="43" t="s">
        <v>118</v>
      </c>
      <c r="D98" s="42">
        <f>SUM(E98:AB98)</f>
        <v>7</v>
      </c>
      <c r="E98" s="42">
        <v>5</v>
      </c>
      <c r="F98" s="42">
        <v>2</v>
      </c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10"/>
    </row>
    <row r="99" spans="1:29">
      <c r="A99" s="41"/>
      <c r="B99" s="42" t="s">
        <v>106</v>
      </c>
      <c r="C99" s="43" t="s">
        <v>115</v>
      </c>
      <c r="D99" s="42">
        <f>SUM(E99:AB99)</f>
        <v>1</v>
      </c>
      <c r="E99" s="42">
        <v>1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10"/>
    </row>
    <row r="100" spans="1:29" ht="3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10"/>
    </row>
    <row r="101" spans="1:29">
      <c r="A101" s="19" t="s">
        <v>113</v>
      </c>
      <c r="B101" s="19"/>
      <c r="C101" s="20" t="s">
        <v>13</v>
      </c>
      <c r="D101" s="21">
        <f>SUM(E101:AB101)</f>
        <v>2002</v>
      </c>
      <c r="E101" s="21">
        <v>554</v>
      </c>
      <c r="F101" s="21">
        <v>741</v>
      </c>
      <c r="G101" s="21">
        <v>707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10">
        <f>SUM(E101:F101)</f>
        <v>1295</v>
      </c>
    </row>
    <row r="102" spans="1:29">
      <c r="A102" s="19"/>
      <c r="B102" s="19"/>
      <c r="C102" s="20" t="s">
        <v>14</v>
      </c>
      <c r="D102" s="21">
        <f>SUM(E102:AB102)</f>
        <v>1981</v>
      </c>
      <c r="E102" s="21">
        <v>549</v>
      </c>
      <c r="F102" s="21">
        <v>732</v>
      </c>
      <c r="G102" s="21">
        <v>700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10">
        <f>SUM(E102:F102)</f>
        <v>1281</v>
      </c>
    </row>
    <row r="103" spans="1:29">
      <c r="A103" s="19"/>
      <c r="B103" s="19"/>
      <c r="C103" s="20" t="s">
        <v>20</v>
      </c>
      <c r="D103" s="21">
        <f>SUM(E103:AB103)</f>
        <v>21</v>
      </c>
      <c r="E103" s="21">
        <v>5</v>
      </c>
      <c r="F103" s="21">
        <v>9</v>
      </c>
      <c r="G103" s="21">
        <v>7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10">
        <f>SUM(E103:F103)</f>
        <v>14</v>
      </c>
    </row>
    <row r="104" spans="1:29">
      <c r="A104" s="19"/>
      <c r="B104" s="19"/>
      <c r="C104" s="20" t="s">
        <v>21</v>
      </c>
      <c r="D104" s="21">
        <f>SUM(E104:AB104)</f>
        <v>10</v>
      </c>
      <c r="E104" s="21">
        <v>3</v>
      </c>
      <c r="F104" s="21">
        <v>6</v>
      </c>
      <c r="G104" s="21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10">
        <f>SUM(E104:F104)</f>
        <v>9</v>
      </c>
    </row>
    <row r="105" spans="1:29">
      <c r="A105" s="19"/>
      <c r="B105" s="19"/>
      <c r="C105" s="20" t="s">
        <v>22</v>
      </c>
      <c r="D105" s="21">
        <f>SUM(E105:AB105)</f>
        <v>11</v>
      </c>
      <c r="E105" s="21">
        <v>2</v>
      </c>
      <c r="F105" s="21">
        <v>3</v>
      </c>
      <c r="G105" s="21">
        <v>6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10">
        <f>SUM(E105:F105)</f>
        <v>5</v>
      </c>
    </row>
    <row r="106" spans="1:29">
      <c r="A106" s="19"/>
      <c r="B106" s="19"/>
      <c r="C106" s="20" t="s">
        <v>23</v>
      </c>
      <c r="D106" s="21">
        <f>SUM(E106:AB106)</f>
        <v>0</v>
      </c>
      <c r="E106" s="21">
        <v>0</v>
      </c>
      <c r="F106" s="21">
        <v>0</v>
      </c>
      <c r="G106" s="21">
        <v>0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10">
        <f>SUM(E106:F106)</f>
        <v>0</v>
      </c>
    </row>
    <row r="107" spans="1:29" s="2" customFormat="1">
      <c r="A107" s="19"/>
      <c r="B107" s="19"/>
      <c r="C107" s="25" t="s">
        <v>2</v>
      </c>
      <c r="D107" s="26">
        <f xml:space="preserve"> IF(D101=0,100,D102/D101*100)</f>
        <v>98.951048951048946</v>
      </c>
      <c r="E107" s="26">
        <v>99.097472924187727</v>
      </c>
      <c r="F107" s="26">
        <v>98.785425101214571</v>
      </c>
      <c r="G107" s="26">
        <v>99.009900990099013</v>
      </c>
      <c r="H107" s="26"/>
      <c r="I107" s="26"/>
      <c r="J107" s="26"/>
      <c r="K107" s="26"/>
      <c r="L107" s="26"/>
      <c r="M107" s="26"/>
      <c r="N107" s="26"/>
      <c r="O107" s="26"/>
      <c r="P107" s="26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8">
        <f xml:space="preserve"> IF(AC101=0,100,AC102/AC101*100)</f>
        <v>98.918918918918919</v>
      </c>
    </row>
    <row r="108" spans="1:29" s="3" customFormat="1">
      <c r="A108" s="19"/>
      <c r="B108" s="19"/>
      <c r="C108" s="29" t="s">
        <v>24</v>
      </c>
      <c r="D108" s="30">
        <f xml:space="preserve"> IF(D103=0,0,D104/D103*100)</f>
        <v>47.619047619047613</v>
      </c>
      <c r="E108" s="30">
        <v>60</v>
      </c>
      <c r="F108" s="30">
        <v>66.666666666666671</v>
      </c>
      <c r="G108" s="30">
        <v>14.285714285714286</v>
      </c>
      <c r="H108" s="30"/>
      <c r="I108" s="30"/>
      <c r="J108" s="30"/>
      <c r="K108" s="30"/>
      <c r="L108" s="30"/>
      <c r="M108" s="30"/>
      <c r="N108" s="30"/>
      <c r="O108" s="30"/>
      <c r="P108" s="30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2">
        <f xml:space="preserve"> IF(AC103=0,0,AC104/AC103*100)</f>
        <v>64.285714285714292</v>
      </c>
    </row>
    <row r="109" spans="1:29" s="5" customFormat="1">
      <c r="A109" s="19"/>
      <c r="B109" s="19"/>
      <c r="C109" s="33" t="s">
        <v>3</v>
      </c>
      <c r="D109" s="34">
        <f xml:space="preserve"> IF(D101=0,100,(D104+D102)/D101*100)</f>
        <v>99.45054945054946</v>
      </c>
      <c r="E109" s="34">
        <v>99.638989169675085</v>
      </c>
      <c r="F109" s="34">
        <v>99.595141700404852</v>
      </c>
      <c r="G109" s="34">
        <v>99.15134370579915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6">
        <f xml:space="preserve"> IF(AC101=0,100,(AC104+AC102)/AC101*100)</f>
        <v>99.613899613899619</v>
      </c>
    </row>
    <row r="110" spans="1:29" s="6" customFormat="1">
      <c r="A110" s="19"/>
      <c r="B110" s="19"/>
      <c r="C110" s="37" t="s">
        <v>25</v>
      </c>
      <c r="D110" s="38">
        <f>IF(D101=0,100,(D104+D102+D106)/D101*100)</f>
        <v>99.45054945054946</v>
      </c>
      <c r="E110" s="38">
        <v>99.638989169675085</v>
      </c>
      <c r="F110" s="38">
        <v>99.595141700404852</v>
      </c>
      <c r="G110" s="38">
        <v>99.15134370579915</v>
      </c>
      <c r="H110" s="38"/>
      <c r="I110" s="38"/>
      <c r="J110" s="38"/>
      <c r="K110" s="38"/>
      <c r="L110" s="38"/>
      <c r="M110" s="38"/>
      <c r="N110" s="38"/>
      <c r="O110" s="38"/>
      <c r="P110" s="38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40">
        <f>IF(AC101=0,100,(AC104+AC102+AC106)/AC101*100)</f>
        <v>99.613899613899619</v>
      </c>
    </row>
    <row r="111" spans="1:29">
      <c r="A111" s="42" t="s">
        <v>33</v>
      </c>
      <c r="B111" s="42" t="s">
        <v>108</v>
      </c>
      <c r="C111" s="43" t="s">
        <v>116</v>
      </c>
      <c r="D111" s="42">
        <f>SUM(E111:AB111)</f>
        <v>21</v>
      </c>
      <c r="E111" s="42">
        <v>5</v>
      </c>
      <c r="F111" s="42">
        <v>9</v>
      </c>
      <c r="G111" s="42">
        <v>7</v>
      </c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10"/>
    </row>
    <row r="112" spans="1:29" ht="3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10"/>
    </row>
    <row r="113" spans="1:29">
      <c r="A113" s="19" t="s">
        <v>34</v>
      </c>
      <c r="B113" s="19"/>
      <c r="C113" s="20" t="s">
        <v>13</v>
      </c>
      <c r="D113" s="21">
        <f>SUM(E113:AB113)</f>
        <v>1437</v>
      </c>
      <c r="E113" s="21">
        <v>93</v>
      </c>
      <c r="F113" s="21"/>
      <c r="G113" s="21">
        <v>1344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10">
        <f>SUM(E113:F113)</f>
        <v>93</v>
      </c>
    </row>
    <row r="114" spans="1:29">
      <c r="A114" s="19"/>
      <c r="B114" s="19"/>
      <c r="C114" s="20" t="s">
        <v>14</v>
      </c>
      <c r="D114" s="21">
        <f>SUM(E114:AB114)</f>
        <v>1435</v>
      </c>
      <c r="E114" s="21">
        <v>91</v>
      </c>
      <c r="F114" s="21"/>
      <c r="G114" s="21">
        <v>1344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10">
        <f>SUM(E114:F114)</f>
        <v>91</v>
      </c>
    </row>
    <row r="115" spans="1:29">
      <c r="A115" s="19"/>
      <c r="B115" s="19"/>
      <c r="C115" s="20" t="s">
        <v>20</v>
      </c>
      <c r="D115" s="21">
        <f>SUM(E115:AB115)</f>
        <v>2</v>
      </c>
      <c r="E115" s="21">
        <v>2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10">
        <f>SUM(E115:F115)</f>
        <v>2</v>
      </c>
    </row>
    <row r="116" spans="1:29">
      <c r="A116" s="19"/>
      <c r="B116" s="19"/>
      <c r="C116" s="20" t="s">
        <v>21</v>
      </c>
      <c r="D116" s="21">
        <f>SUM(E116:AB116)</f>
        <v>0</v>
      </c>
      <c r="E116" s="21">
        <v>0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10">
        <f>SUM(E116:F116)</f>
        <v>0</v>
      </c>
    </row>
    <row r="117" spans="1:29">
      <c r="A117" s="19"/>
      <c r="B117" s="19"/>
      <c r="C117" s="20" t="s">
        <v>22</v>
      </c>
      <c r="D117" s="21">
        <f>SUM(E117:AB117)</f>
        <v>2</v>
      </c>
      <c r="E117" s="21">
        <v>2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10">
        <f>SUM(E117:F117)</f>
        <v>2</v>
      </c>
    </row>
    <row r="118" spans="1:29">
      <c r="A118" s="19"/>
      <c r="B118" s="19"/>
      <c r="C118" s="20" t="s">
        <v>23</v>
      </c>
      <c r="D118" s="21">
        <f>SUM(E118:AB118)</f>
        <v>0</v>
      </c>
      <c r="E118" s="21">
        <v>0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10">
        <f>SUM(E118:F118)</f>
        <v>0</v>
      </c>
    </row>
    <row r="119" spans="1:29" s="2" customFormat="1">
      <c r="A119" s="19"/>
      <c r="B119" s="19"/>
      <c r="C119" s="25" t="s">
        <v>2</v>
      </c>
      <c r="D119" s="26">
        <f xml:space="preserve"> IF(D113=0,100,D114/D113*100)</f>
        <v>99.860821155184411</v>
      </c>
      <c r="E119" s="26">
        <v>97.849462365591393</v>
      </c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8">
        <f xml:space="preserve"> IF(AC113=0,100,AC114/AC113*100)</f>
        <v>97.849462365591393</v>
      </c>
    </row>
    <row r="120" spans="1:29" s="3" customFormat="1">
      <c r="A120" s="19"/>
      <c r="B120" s="19"/>
      <c r="C120" s="29" t="s">
        <v>24</v>
      </c>
      <c r="D120" s="30">
        <f xml:space="preserve"> IF(D115=0,0,D116/D115*100)</f>
        <v>0</v>
      </c>
      <c r="E120" s="30">
        <v>0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2">
        <f xml:space="preserve"> IF(AC115=0,0,AC116/AC115*100)</f>
        <v>0</v>
      </c>
    </row>
    <row r="121" spans="1:29" s="5" customFormat="1">
      <c r="A121" s="19"/>
      <c r="B121" s="19"/>
      <c r="C121" s="33" t="s">
        <v>3</v>
      </c>
      <c r="D121" s="34">
        <f xml:space="preserve"> IF(D113=0,100,(D116+D114)/D113*100)</f>
        <v>99.860821155184411</v>
      </c>
      <c r="E121" s="34">
        <v>97.849462365591393</v>
      </c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6">
        <f xml:space="preserve"> IF(AC113=0,100,(AC116+AC114)/AC113*100)</f>
        <v>97.849462365591393</v>
      </c>
    </row>
    <row r="122" spans="1:29" s="6" customFormat="1">
      <c r="A122" s="19"/>
      <c r="B122" s="19"/>
      <c r="C122" s="37" t="s">
        <v>25</v>
      </c>
      <c r="D122" s="38">
        <f>IF(D113=0,100,(D116+D114+D118)/D113*100)</f>
        <v>99.860821155184411</v>
      </c>
      <c r="E122" s="38">
        <v>97.849462365591393</v>
      </c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40">
        <f>IF(AC113=0,100,(AC116+AC114+AC118)/AC113*100)</f>
        <v>97.849462365591393</v>
      </c>
    </row>
    <row r="123" spans="1:29">
      <c r="A123" s="42" t="s">
        <v>33</v>
      </c>
      <c r="B123" s="42" t="s">
        <v>35</v>
      </c>
      <c r="C123" s="43" t="s">
        <v>47</v>
      </c>
      <c r="D123" s="42">
        <f>SUM(E123:AB123)</f>
        <v>2</v>
      </c>
      <c r="E123" s="42">
        <v>2</v>
      </c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10"/>
    </row>
    <row r="124" spans="1:29" ht="3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10"/>
    </row>
    <row r="125" spans="1:29">
      <c r="A125" s="19" t="s">
        <v>37</v>
      </c>
      <c r="B125" s="19"/>
      <c r="C125" s="20" t="s">
        <v>13</v>
      </c>
      <c r="D125" s="21">
        <f>SUM(E125:AB125)</f>
        <v>284</v>
      </c>
      <c r="E125" s="21">
        <v>97</v>
      </c>
      <c r="F125" s="21">
        <v>88</v>
      </c>
      <c r="G125" s="21">
        <v>99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10">
        <f>SUM(E125:F125)</f>
        <v>185</v>
      </c>
    </row>
    <row r="126" spans="1:29">
      <c r="A126" s="19"/>
      <c r="B126" s="19"/>
      <c r="C126" s="20" t="s">
        <v>14</v>
      </c>
      <c r="D126" s="21">
        <f>SUM(E126:AB126)</f>
        <v>247</v>
      </c>
      <c r="E126" s="21">
        <v>88</v>
      </c>
      <c r="F126" s="21">
        <v>78</v>
      </c>
      <c r="G126" s="21">
        <v>81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10">
        <f>SUM(E126:F126)</f>
        <v>166</v>
      </c>
    </row>
    <row r="127" spans="1:29">
      <c r="A127" s="19"/>
      <c r="B127" s="19"/>
      <c r="C127" s="20" t="s">
        <v>20</v>
      </c>
      <c r="D127" s="21">
        <f>SUM(E127:AB127)</f>
        <v>37</v>
      </c>
      <c r="E127" s="21">
        <v>9</v>
      </c>
      <c r="F127" s="21">
        <v>10</v>
      </c>
      <c r="G127" s="21">
        <v>18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10">
        <f>SUM(E127:F127)</f>
        <v>19</v>
      </c>
    </row>
    <row r="128" spans="1:29">
      <c r="A128" s="19"/>
      <c r="B128" s="19"/>
      <c r="C128" s="20" t="s">
        <v>21</v>
      </c>
      <c r="D128" s="21">
        <f>SUM(E128:AB128)</f>
        <v>29</v>
      </c>
      <c r="E128" s="21">
        <v>8</v>
      </c>
      <c r="F128" s="21">
        <v>7</v>
      </c>
      <c r="G128" s="21">
        <v>14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10">
        <f>SUM(E128:F128)</f>
        <v>15</v>
      </c>
    </row>
    <row r="129" spans="1:29">
      <c r="A129" s="19"/>
      <c r="B129" s="19"/>
      <c r="C129" s="20" t="s">
        <v>22</v>
      </c>
      <c r="D129" s="21">
        <f>SUM(E129:AB129)</f>
        <v>8</v>
      </c>
      <c r="E129" s="21">
        <v>1</v>
      </c>
      <c r="F129" s="21">
        <v>3</v>
      </c>
      <c r="G129" s="21">
        <v>4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10">
        <f>SUM(E129:F129)</f>
        <v>4</v>
      </c>
    </row>
    <row r="130" spans="1:29">
      <c r="A130" s="19"/>
      <c r="B130" s="19"/>
      <c r="C130" s="20" t="s">
        <v>23</v>
      </c>
      <c r="D130" s="21">
        <f>SUM(E130:AB130)</f>
        <v>0</v>
      </c>
      <c r="E130" s="21">
        <v>0</v>
      </c>
      <c r="F130" s="21">
        <v>0</v>
      </c>
      <c r="G130" s="21">
        <v>0</v>
      </c>
      <c r="H130" s="21"/>
      <c r="I130" s="21"/>
      <c r="J130" s="21"/>
      <c r="K130" s="21"/>
      <c r="L130" s="21"/>
      <c r="M130" s="21"/>
      <c r="N130" s="21"/>
      <c r="O130" s="21"/>
      <c r="P130" s="21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10">
        <f>SUM(E130:F130)</f>
        <v>0</v>
      </c>
    </row>
    <row r="131" spans="1:29" s="2" customFormat="1">
      <c r="A131" s="19"/>
      <c r="B131" s="19"/>
      <c r="C131" s="25" t="s">
        <v>2</v>
      </c>
      <c r="D131" s="26">
        <f xml:space="preserve"> IF(D125=0,100,D126/D125*100)</f>
        <v>86.971830985915489</v>
      </c>
      <c r="E131" s="26">
        <v>90.721649484536087</v>
      </c>
      <c r="F131" s="26">
        <v>88.63636363636364</v>
      </c>
      <c r="G131" s="26">
        <v>81.818181818181813</v>
      </c>
      <c r="H131" s="26"/>
      <c r="I131" s="26"/>
      <c r="J131" s="26"/>
      <c r="K131" s="26"/>
      <c r="L131" s="26"/>
      <c r="M131" s="26"/>
      <c r="N131" s="26"/>
      <c r="O131" s="26"/>
      <c r="P131" s="26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8">
        <f xml:space="preserve"> IF(AC125=0,100,AC126/AC125*100)</f>
        <v>89.72972972972974</v>
      </c>
    </row>
    <row r="132" spans="1:29" s="3" customFormat="1">
      <c r="A132" s="19"/>
      <c r="B132" s="19"/>
      <c r="C132" s="29" t="s">
        <v>24</v>
      </c>
      <c r="D132" s="30">
        <f xml:space="preserve"> IF(D127=0,0,D128/D127*100)</f>
        <v>78.378378378378372</v>
      </c>
      <c r="E132" s="30">
        <v>88.888888888888886</v>
      </c>
      <c r="F132" s="30">
        <v>70</v>
      </c>
      <c r="G132" s="30">
        <v>77.777777777777771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2">
        <f xml:space="preserve"> IF(AC127=0,0,AC128/AC127*100)</f>
        <v>78.94736842105263</v>
      </c>
    </row>
    <row r="133" spans="1:29" s="5" customFormat="1">
      <c r="A133" s="19"/>
      <c r="B133" s="19"/>
      <c r="C133" s="33" t="s">
        <v>3</v>
      </c>
      <c r="D133" s="34">
        <f xml:space="preserve"> IF(D125=0,100,(D128+D126)/D125*100)</f>
        <v>97.183098591549296</v>
      </c>
      <c r="E133" s="34">
        <v>98.969072164948457</v>
      </c>
      <c r="F133" s="34">
        <v>96.590909090909093</v>
      </c>
      <c r="G133" s="34">
        <v>95.959595959595958</v>
      </c>
      <c r="H133" s="34"/>
      <c r="I133" s="34"/>
      <c r="J133" s="34"/>
      <c r="K133" s="34"/>
      <c r="L133" s="34"/>
      <c r="M133" s="34"/>
      <c r="N133" s="34"/>
      <c r="O133" s="34"/>
      <c r="P133" s="34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6">
        <f xml:space="preserve"> IF(AC125=0,100,(AC128+AC126)/AC125*100)</f>
        <v>97.837837837837839</v>
      </c>
    </row>
    <row r="134" spans="1:29" s="6" customFormat="1">
      <c r="A134" s="19"/>
      <c r="B134" s="19"/>
      <c r="C134" s="37" t="s">
        <v>25</v>
      </c>
      <c r="D134" s="38">
        <f>IF(D125=0,100,(D128+D126+D130)/D125*100)</f>
        <v>97.183098591549296</v>
      </c>
      <c r="E134" s="38">
        <v>98.969072164948457</v>
      </c>
      <c r="F134" s="38">
        <v>96.590909090909093</v>
      </c>
      <c r="G134" s="38">
        <v>95.959595959595958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40">
        <f>IF(AC125=0,100,(AC128+AC126+AC130)/AC125*100)</f>
        <v>97.837837837837839</v>
      </c>
    </row>
    <row r="135" spans="1:29">
      <c r="A135" s="41" t="s">
        <v>33</v>
      </c>
      <c r="B135" s="42" t="s">
        <v>11</v>
      </c>
      <c r="C135" s="43" t="s">
        <v>26</v>
      </c>
      <c r="D135" s="42">
        <f>SUM(E135:AB135)</f>
        <v>10</v>
      </c>
      <c r="E135" s="42">
        <v>3</v>
      </c>
      <c r="F135" s="42">
        <v>3</v>
      </c>
      <c r="G135" s="42">
        <v>4</v>
      </c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10"/>
    </row>
    <row r="136" spans="1:29">
      <c r="A136" s="41"/>
      <c r="B136" s="42" t="s">
        <v>9</v>
      </c>
      <c r="C136" s="43" t="s">
        <v>27</v>
      </c>
      <c r="D136" s="42">
        <f>SUM(E136:AB136)</f>
        <v>16</v>
      </c>
      <c r="E136" s="42">
        <v>6</v>
      </c>
      <c r="F136" s="42">
        <v>1</v>
      </c>
      <c r="G136" s="42">
        <v>9</v>
      </c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10"/>
    </row>
    <row r="137" spans="1:29">
      <c r="A137" s="41"/>
      <c r="B137" s="42" t="s">
        <v>31</v>
      </c>
      <c r="C137" s="43" t="s">
        <v>44</v>
      </c>
      <c r="D137" s="42">
        <f>SUM(E137:AB137)</f>
        <v>11</v>
      </c>
      <c r="E137" s="42"/>
      <c r="F137" s="42">
        <v>6</v>
      </c>
      <c r="G137" s="42">
        <v>5</v>
      </c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10"/>
    </row>
    <row r="138" spans="1:29" ht="3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</sheetData>
  <mergeCells count="54">
    <mergeCell ref="A112:N112"/>
    <mergeCell ref="A113:B122"/>
    <mergeCell ref="A124:N124"/>
    <mergeCell ref="A125:B134"/>
    <mergeCell ref="A135:A137"/>
    <mergeCell ref="A138:N138"/>
    <mergeCell ref="A79:A83"/>
    <mergeCell ref="A84:N84"/>
    <mergeCell ref="A85:B94"/>
    <mergeCell ref="A95:A99"/>
    <mergeCell ref="A100:N100"/>
    <mergeCell ref="A101:B110"/>
    <mergeCell ref="A48:B49"/>
    <mergeCell ref="A50:N50"/>
    <mergeCell ref="A51:B60"/>
    <mergeCell ref="A61:A67"/>
    <mergeCell ref="A68:N68"/>
    <mergeCell ref="A69:B78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6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99.4</v>
      </c>
      <c r="F17" s="46">
        <v>99.01</v>
      </c>
      <c r="G17" s="46">
        <v>96.72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98.19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99.01</v>
      </c>
      <c r="G18" s="46">
        <v>98.69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99.1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99.009900990099013</v>
      </c>
      <c r="G19" s="52">
        <v>98.688524590163937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99.096774193548384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28</v>
      </c>
      <c r="E34" s="14"/>
      <c r="F34" s="14"/>
      <c r="G34" s="14">
        <v>3.66</v>
      </c>
      <c r="H34" s="14"/>
      <c r="I34" s="14">
        <v>1.19</v>
      </c>
      <c r="J34" s="14"/>
      <c r="K34" s="14">
        <v>2.0099999999999998</v>
      </c>
      <c r="L34" s="14"/>
      <c r="M34" s="14">
        <v>0.1</v>
      </c>
      <c r="N34" s="14"/>
      <c r="O34" s="14"/>
      <c r="P34" s="14"/>
      <c r="Q34" s="14">
        <v>0.77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31</v>
      </c>
      <c r="E35" s="14"/>
      <c r="F35" s="14"/>
      <c r="G35" s="14">
        <v>0.37</v>
      </c>
      <c r="H35" s="14"/>
      <c r="I35" s="14">
        <v>0.49</v>
      </c>
      <c r="J35" s="14"/>
      <c r="K35" s="14">
        <v>0.41</v>
      </c>
      <c r="L35" s="14"/>
      <c r="M35" s="14">
        <v>0.39</v>
      </c>
      <c r="N35" s="14"/>
      <c r="O35" s="14"/>
      <c r="P35" s="14"/>
      <c r="Q35" s="14">
        <v>0.77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98</v>
      </c>
      <c r="E36" s="14"/>
      <c r="F36" s="14"/>
      <c r="G36" s="14">
        <v>0.37</v>
      </c>
      <c r="H36" s="14"/>
      <c r="I36" s="14">
        <v>0.36</v>
      </c>
      <c r="J36" s="14"/>
      <c r="K36" s="14">
        <v>0.22</v>
      </c>
      <c r="L36" s="14"/>
      <c r="M36" s="14">
        <v>0.19</v>
      </c>
      <c r="N36" s="14"/>
      <c r="O36" s="14"/>
      <c r="P36" s="14"/>
      <c r="Q36" s="14">
        <v>0.13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12</v>
      </c>
      <c r="B39" s="19"/>
      <c r="C39" s="20" t="s">
        <v>13</v>
      </c>
      <c r="D39" s="21">
        <f>SUM(E39:AB39)</f>
        <v>364</v>
      </c>
      <c r="E39" s="21">
        <v>234</v>
      </c>
      <c r="F39" s="21"/>
      <c r="G39" s="21">
        <v>130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234</v>
      </c>
    </row>
    <row r="40" spans="1:29">
      <c r="A40" s="19"/>
      <c r="B40" s="19"/>
      <c r="C40" s="20" t="s">
        <v>14</v>
      </c>
      <c r="D40" s="21">
        <f>SUM(E40:AB40)</f>
        <v>364</v>
      </c>
      <c r="E40" s="21">
        <v>234</v>
      </c>
      <c r="F40" s="21"/>
      <c r="G40" s="21">
        <v>130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234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14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19</v>
      </c>
      <c r="B48" s="19"/>
      <c r="C48" s="20" t="s">
        <v>13</v>
      </c>
      <c r="D48" s="21">
        <f>SUM(E48:AB48)</f>
        <v>775</v>
      </c>
      <c r="E48" s="21">
        <v>167</v>
      </c>
      <c r="F48" s="21">
        <v>303</v>
      </c>
      <c r="G48" s="21">
        <v>305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470</v>
      </c>
    </row>
    <row r="49" spans="1:29">
      <c r="A49" s="19"/>
      <c r="B49" s="19"/>
      <c r="C49" s="20" t="s">
        <v>14</v>
      </c>
      <c r="D49" s="21">
        <f>SUM(E49:AB49)</f>
        <v>761</v>
      </c>
      <c r="E49" s="21">
        <v>166</v>
      </c>
      <c r="F49" s="21">
        <v>300</v>
      </c>
      <c r="G49" s="21">
        <v>295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466</v>
      </c>
    </row>
    <row r="50" spans="1:29">
      <c r="A50" s="19"/>
      <c r="B50" s="19"/>
      <c r="C50" s="20" t="s">
        <v>20</v>
      </c>
      <c r="D50" s="21">
        <f>SUM(E50:AB50)</f>
        <v>14</v>
      </c>
      <c r="E50" s="21">
        <v>1</v>
      </c>
      <c r="F50" s="21">
        <v>3</v>
      </c>
      <c r="G50" s="21">
        <v>10</v>
      </c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4</v>
      </c>
    </row>
    <row r="51" spans="1:29">
      <c r="A51" s="19"/>
      <c r="B51" s="19"/>
      <c r="C51" s="20" t="s">
        <v>21</v>
      </c>
      <c r="D51" s="21">
        <f>SUM(E51:AB51)</f>
        <v>7</v>
      </c>
      <c r="E51" s="21">
        <v>1</v>
      </c>
      <c r="F51" s="21">
        <v>0</v>
      </c>
      <c r="G51" s="21">
        <v>6</v>
      </c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1</v>
      </c>
    </row>
    <row r="52" spans="1:29">
      <c r="A52" s="19"/>
      <c r="B52" s="19"/>
      <c r="C52" s="20" t="s">
        <v>22</v>
      </c>
      <c r="D52" s="21">
        <f>SUM(E52:AB52)</f>
        <v>7</v>
      </c>
      <c r="E52" s="21">
        <v>0</v>
      </c>
      <c r="F52" s="21">
        <v>3</v>
      </c>
      <c r="G52" s="21">
        <v>4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3</v>
      </c>
    </row>
    <row r="53" spans="1:29">
      <c r="A53" s="19"/>
      <c r="B53" s="19"/>
      <c r="C53" s="20" t="s">
        <v>23</v>
      </c>
      <c r="D53" s="21">
        <f>SUM(E53:AB53)</f>
        <v>0</v>
      </c>
      <c r="E53" s="21">
        <v>0</v>
      </c>
      <c r="F53" s="21">
        <v>0</v>
      </c>
      <c r="G53" s="21">
        <v>0</v>
      </c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SUM(E53:F53)</f>
        <v>0</v>
      </c>
    </row>
    <row r="54" spans="1:29" s="2" customFormat="1">
      <c r="A54" s="19"/>
      <c r="B54" s="19"/>
      <c r="C54" s="25" t="s">
        <v>2</v>
      </c>
      <c r="D54" s="26">
        <f xml:space="preserve"> IF(D48=0,100,D49/D48*100)</f>
        <v>98.193548387096769</v>
      </c>
      <c r="E54" s="26">
        <v>99.401197604790426</v>
      </c>
      <c r="F54" s="26">
        <v>99.009900990099013</v>
      </c>
      <c r="G54" s="26">
        <v>96.721311475409834</v>
      </c>
      <c r="H54" s="26"/>
      <c r="I54" s="26"/>
      <c r="J54" s="26"/>
      <c r="K54" s="26"/>
      <c r="L54" s="26"/>
      <c r="M54" s="26"/>
      <c r="N54" s="26"/>
      <c r="O54" s="26"/>
      <c r="P54" s="2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>
        <f xml:space="preserve"> IF(AC48=0,100,AC49/AC48*100)</f>
        <v>99.148936170212764</v>
      </c>
    </row>
    <row r="55" spans="1:29" s="3" customFormat="1">
      <c r="A55" s="19"/>
      <c r="B55" s="19"/>
      <c r="C55" s="29" t="s">
        <v>24</v>
      </c>
      <c r="D55" s="30">
        <f xml:space="preserve"> IF(D50=0,0,D51/D50*100)</f>
        <v>50</v>
      </c>
      <c r="E55" s="30">
        <v>100</v>
      </c>
      <c r="F55" s="30">
        <v>0</v>
      </c>
      <c r="G55" s="30">
        <v>60</v>
      </c>
      <c r="H55" s="30"/>
      <c r="I55" s="30"/>
      <c r="J55" s="30"/>
      <c r="K55" s="30"/>
      <c r="L55" s="30"/>
      <c r="M55" s="30"/>
      <c r="N55" s="30"/>
      <c r="O55" s="30"/>
      <c r="P55" s="30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2">
        <f xml:space="preserve"> IF(AC50=0,0,AC51/AC50*100)</f>
        <v>25</v>
      </c>
    </row>
    <row r="56" spans="1:29" s="5" customFormat="1">
      <c r="A56" s="19"/>
      <c r="B56" s="19"/>
      <c r="C56" s="33" t="s">
        <v>3</v>
      </c>
      <c r="D56" s="34">
        <f xml:space="preserve"> IF(D48=0,100,(D51+D49)/D48*100)</f>
        <v>99.096774193548384</v>
      </c>
      <c r="E56" s="34">
        <v>100</v>
      </c>
      <c r="F56" s="34">
        <v>99.009900990099013</v>
      </c>
      <c r="G56" s="34">
        <v>98.688524590163937</v>
      </c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>
        <f xml:space="preserve"> IF(AC48=0,100,(AC51+AC49)/AC48*100)</f>
        <v>99.361702127659584</v>
      </c>
    </row>
    <row r="57" spans="1:29" s="6" customFormat="1">
      <c r="A57" s="19"/>
      <c r="B57" s="19"/>
      <c r="C57" s="37" t="s">
        <v>25</v>
      </c>
      <c r="D57" s="38">
        <f>IF(D48=0,100,(D51+D49+D53)/D48*100)</f>
        <v>99.096774193548384</v>
      </c>
      <c r="E57" s="38">
        <v>100</v>
      </c>
      <c r="F57" s="38">
        <v>99.009900990099013</v>
      </c>
      <c r="G57" s="38">
        <v>98.688524590163937</v>
      </c>
      <c r="H57" s="38"/>
      <c r="I57" s="38"/>
      <c r="J57" s="38"/>
      <c r="K57" s="38"/>
      <c r="L57" s="38"/>
      <c r="M57" s="38"/>
      <c r="N57" s="38"/>
      <c r="O57" s="38"/>
      <c r="P57" s="38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40">
        <f>IF(AC48=0,100,(AC51+AC49+AC53)/AC48*100)</f>
        <v>99.361702127659584</v>
      </c>
    </row>
    <row r="58" spans="1:29">
      <c r="A58" s="41" t="s">
        <v>33</v>
      </c>
      <c r="B58" s="42" t="s">
        <v>11</v>
      </c>
      <c r="C58" s="43" t="s">
        <v>26</v>
      </c>
      <c r="D58" s="42">
        <f>SUM(E58:AB58)</f>
        <v>1</v>
      </c>
      <c r="E58" s="42">
        <v>1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10"/>
    </row>
    <row r="59" spans="1:29">
      <c r="A59" s="41"/>
      <c r="B59" s="42" t="s">
        <v>31</v>
      </c>
      <c r="C59" s="43" t="s">
        <v>44</v>
      </c>
      <c r="D59" s="42">
        <f>SUM(E59:AB59)</f>
        <v>6</v>
      </c>
      <c r="E59" s="42"/>
      <c r="F59" s="42">
        <v>2</v>
      </c>
      <c r="G59" s="42">
        <v>4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10"/>
    </row>
    <row r="60" spans="1:29">
      <c r="A60" s="41"/>
      <c r="B60" s="42" t="s">
        <v>98</v>
      </c>
      <c r="C60" s="43" t="s">
        <v>103</v>
      </c>
      <c r="D60" s="42">
        <f>SUM(E60:AB60)</f>
        <v>1</v>
      </c>
      <c r="E60" s="42"/>
      <c r="F60" s="42">
        <v>1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10"/>
    </row>
    <row r="61" spans="1:29" ht="3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10"/>
    </row>
    <row r="62" spans="1:29">
      <c r="A62" s="19" t="s">
        <v>39</v>
      </c>
      <c r="B62" s="19"/>
      <c r="C62" s="20" t="s">
        <v>13</v>
      </c>
      <c r="D62" s="21">
        <f>SUM(E62:AB62)</f>
        <v>1000</v>
      </c>
      <c r="E62" s="21">
        <v>1000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1000</v>
      </c>
    </row>
    <row r="63" spans="1:29">
      <c r="A63" s="19"/>
      <c r="B63" s="19"/>
      <c r="C63" s="20" t="s">
        <v>14</v>
      </c>
      <c r="D63" s="21">
        <f>SUM(E63:AB63)</f>
        <v>1000</v>
      </c>
      <c r="E63" s="21">
        <v>1000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SUM(E63:F63)</f>
        <v>1000</v>
      </c>
    </row>
    <row r="64" spans="1:29" ht="3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mergeCells count="41">
    <mergeCell ref="A48:B57"/>
    <mergeCell ref="A58:A60"/>
    <mergeCell ref="A61:N61"/>
    <mergeCell ref="A62:B63"/>
    <mergeCell ref="A64:N64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3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12</v>
      </c>
      <c r="B22" s="19"/>
      <c r="C22" s="20" t="s">
        <v>13</v>
      </c>
      <c r="D22" s="21">
        <f>SUM(E22:AB22)</f>
        <v>608</v>
      </c>
      <c r="E22" s="21"/>
      <c r="F22" s="21"/>
      <c r="G22" s="21">
        <v>608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608</v>
      </c>
      <c r="E23" s="21"/>
      <c r="F23" s="21"/>
      <c r="G23" s="21">
        <v>608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15</v>
      </c>
      <c r="B25" s="19"/>
      <c r="C25" s="20" t="s">
        <v>13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0</v>
      </c>
    </row>
    <row r="26" spans="1:29">
      <c r="A26" s="19"/>
      <c r="B26" s="19"/>
      <c r="C26" s="20" t="s">
        <v>14</v>
      </c>
      <c r="D26" s="21">
        <f>SUM(E26:AB26)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16</v>
      </c>
      <c r="B28" s="19"/>
      <c r="C28" s="20" t="s">
        <v>13</v>
      </c>
      <c r="D28" s="21">
        <f>SUM(E28:AB28)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0</v>
      </c>
    </row>
    <row r="29" spans="1:29">
      <c r="A29" s="19"/>
      <c r="B29" s="19"/>
      <c r="C29" s="20" t="s">
        <v>14</v>
      </c>
      <c r="D29" s="21">
        <f>SUM(E29:AB29)</f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0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17</v>
      </c>
      <c r="B31" s="19"/>
      <c r="C31" s="20" t="s">
        <v>13</v>
      </c>
      <c r="D31" s="21">
        <f>SUM(E31:AB31)</f>
        <v>1144</v>
      </c>
      <c r="E31" s="21"/>
      <c r="F31" s="21">
        <v>1118</v>
      </c>
      <c r="G31" s="21">
        <v>26</v>
      </c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SUM(E31:F31)</f>
        <v>1118</v>
      </c>
    </row>
    <row r="32" spans="1:29">
      <c r="A32" s="19"/>
      <c r="B32" s="19"/>
      <c r="C32" s="20" t="s">
        <v>14</v>
      </c>
      <c r="D32" s="21">
        <f>SUM(E32:AB32)</f>
        <v>1144</v>
      </c>
      <c r="E32" s="21"/>
      <c r="F32" s="21">
        <v>1118</v>
      </c>
      <c r="G32" s="21">
        <v>26</v>
      </c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SUM(E32:F32)</f>
        <v>1118</v>
      </c>
    </row>
    <row r="33" spans="1:29" ht="3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0"/>
    </row>
    <row r="34" spans="1:29">
      <c r="A34" s="19" t="s">
        <v>18</v>
      </c>
      <c r="B34" s="19"/>
      <c r="C34" s="20" t="s">
        <v>13</v>
      </c>
      <c r="D34" s="21">
        <f>SUM(E34:AB34)</f>
        <v>1144</v>
      </c>
      <c r="E34" s="21"/>
      <c r="F34" s="21"/>
      <c r="G34" s="21">
        <v>1144</v>
      </c>
      <c r="H34" s="21"/>
      <c r="I34" s="21"/>
      <c r="J34" s="21"/>
      <c r="K34" s="21"/>
      <c r="L34" s="21"/>
      <c r="M34" s="21"/>
      <c r="N34" s="21"/>
      <c r="O34" s="21"/>
      <c r="P34" s="21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>
        <f>SUM(E34:F34)</f>
        <v>0</v>
      </c>
    </row>
    <row r="35" spans="1:29">
      <c r="A35" s="19"/>
      <c r="B35" s="19"/>
      <c r="C35" s="20" t="s">
        <v>14</v>
      </c>
      <c r="D35" s="21">
        <f>SUM(E35:AB35)</f>
        <v>1144</v>
      </c>
      <c r="E35" s="21"/>
      <c r="F35" s="21"/>
      <c r="G35" s="21">
        <v>1144</v>
      </c>
      <c r="H35" s="21"/>
      <c r="I35" s="21"/>
      <c r="J35" s="21"/>
      <c r="K35" s="21"/>
      <c r="L35" s="21"/>
      <c r="M35" s="21"/>
      <c r="N35" s="21"/>
      <c r="O35" s="21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>
        <f>SUM(E35:F35)</f>
        <v>0</v>
      </c>
    </row>
    <row r="36" spans="1:29" ht="3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2"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7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0</v>
      </c>
      <c r="F17" s="46">
        <v>93.33</v>
      </c>
      <c r="G17" s="46">
        <v>98.68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97.9</v>
      </c>
    </row>
    <row r="18" spans="1:29" s="4" customFormat="1">
      <c r="A18" s="44"/>
      <c r="B18" s="44"/>
      <c r="C18" s="45"/>
      <c r="D18" s="47" t="s">
        <v>3</v>
      </c>
      <c r="E18" s="46">
        <v>0</v>
      </c>
      <c r="F18" s="46">
        <v>96.67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99.2</v>
      </c>
    </row>
    <row r="19" spans="1:29" s="4" customFormat="1" ht="17.25" thickBot="1">
      <c r="A19" s="44"/>
      <c r="B19" s="44"/>
      <c r="C19" s="45"/>
      <c r="D19" s="51" t="s">
        <v>4</v>
      </c>
      <c r="E19" s="52">
        <v>0</v>
      </c>
      <c r="F19" s="52">
        <v>96.666666666666686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99.196961650493265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>
        <v>123</v>
      </c>
      <c r="E34" s="14">
        <v>2.25</v>
      </c>
      <c r="F34" s="14"/>
      <c r="G34" s="14"/>
      <c r="H34" s="14"/>
      <c r="I34" s="14">
        <v>0.75</v>
      </c>
      <c r="J34" s="14"/>
      <c r="K34" s="14">
        <v>1.04</v>
      </c>
      <c r="L34" s="14"/>
      <c r="M34" s="14">
        <v>2.1</v>
      </c>
      <c r="N34" s="14"/>
      <c r="O34" s="14"/>
      <c r="P34" s="14"/>
      <c r="Q34" s="14">
        <v>1.65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84</v>
      </c>
      <c r="E35" s="14">
        <v>10.5</v>
      </c>
      <c r="F35" s="14"/>
      <c r="G35" s="14"/>
      <c r="H35" s="14"/>
      <c r="I35" s="14">
        <v>3.64</v>
      </c>
      <c r="J35" s="14"/>
      <c r="K35" s="14">
        <v>1.37</v>
      </c>
      <c r="L35" s="14"/>
      <c r="M35" s="14">
        <v>1.53</v>
      </c>
      <c r="N35" s="14"/>
      <c r="O35" s="14"/>
      <c r="P35" s="14"/>
      <c r="Q35" s="14">
        <v>0.37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58</v>
      </c>
      <c r="B39" s="19"/>
      <c r="C39" s="20" t="s">
        <v>13</v>
      </c>
      <c r="D39" s="21">
        <f>SUM(E39:AB39)</f>
        <v>867</v>
      </c>
      <c r="E39" s="21">
        <v>227</v>
      </c>
      <c r="F39" s="21">
        <v>473</v>
      </c>
      <c r="G39" s="21">
        <v>167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700</v>
      </c>
    </row>
    <row r="40" spans="1:29">
      <c r="A40" s="19"/>
      <c r="B40" s="19"/>
      <c r="C40" s="20" t="s">
        <v>14</v>
      </c>
      <c r="D40" s="21">
        <f>SUM(E40:AB40)</f>
        <v>867</v>
      </c>
      <c r="E40" s="21">
        <v>227</v>
      </c>
      <c r="F40" s="21">
        <v>473</v>
      </c>
      <c r="G40" s="21">
        <v>167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700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90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0</v>
      </c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12</v>
      </c>
      <c r="B45" s="19"/>
      <c r="C45" s="20" t="s">
        <v>13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14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99</v>
      </c>
      <c r="B48" s="19"/>
      <c r="C48" s="20" t="s">
        <v>13</v>
      </c>
      <c r="D48" s="21">
        <f>SUM(E48:AB48)</f>
        <v>231</v>
      </c>
      <c r="E48" s="21">
        <v>125</v>
      </c>
      <c r="F48" s="21">
        <v>30</v>
      </c>
      <c r="G48" s="21">
        <v>76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155</v>
      </c>
    </row>
    <row r="49" spans="1:29">
      <c r="A49" s="19"/>
      <c r="B49" s="19"/>
      <c r="C49" s="20" t="s">
        <v>14</v>
      </c>
      <c r="D49" s="21">
        <f>SUM(E49:AB49)</f>
        <v>227</v>
      </c>
      <c r="E49" s="21">
        <v>124</v>
      </c>
      <c r="F49" s="21">
        <v>28</v>
      </c>
      <c r="G49" s="21">
        <v>75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152</v>
      </c>
    </row>
    <row r="50" spans="1:29">
      <c r="A50" s="19"/>
      <c r="B50" s="19"/>
      <c r="C50" s="20" t="s">
        <v>20</v>
      </c>
      <c r="D50" s="21">
        <f>SUM(E50:AB50)</f>
        <v>4</v>
      </c>
      <c r="E50" s="21">
        <v>1</v>
      </c>
      <c r="F50" s="21">
        <v>2</v>
      </c>
      <c r="G50" s="21">
        <v>1</v>
      </c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3</v>
      </c>
    </row>
    <row r="51" spans="1:29">
      <c r="A51" s="19"/>
      <c r="B51" s="19"/>
      <c r="C51" s="20" t="s">
        <v>21</v>
      </c>
      <c r="D51" s="21">
        <f>SUM(E51:AB51)</f>
        <v>3</v>
      </c>
      <c r="E51" s="21">
        <v>1</v>
      </c>
      <c r="F51" s="21">
        <v>1</v>
      </c>
      <c r="G51" s="21">
        <v>1</v>
      </c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2</v>
      </c>
    </row>
    <row r="52" spans="1:29">
      <c r="A52" s="19"/>
      <c r="B52" s="19"/>
      <c r="C52" s="20" t="s">
        <v>22</v>
      </c>
      <c r="D52" s="21">
        <f>SUM(E52:AB52)</f>
        <v>1</v>
      </c>
      <c r="E52" s="21">
        <v>0</v>
      </c>
      <c r="F52" s="21">
        <v>1</v>
      </c>
      <c r="G52" s="21">
        <v>0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1</v>
      </c>
    </row>
    <row r="53" spans="1:29">
      <c r="A53" s="19"/>
      <c r="B53" s="19"/>
      <c r="C53" s="20" t="s">
        <v>23</v>
      </c>
      <c r="D53" s="21">
        <f>SUM(E53:AB53)</f>
        <v>0</v>
      </c>
      <c r="E53" s="21">
        <v>0</v>
      </c>
      <c r="F53" s="21">
        <v>0</v>
      </c>
      <c r="G53" s="21">
        <v>0</v>
      </c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SUM(E53:F53)</f>
        <v>0</v>
      </c>
    </row>
    <row r="54" spans="1:29" s="2" customFormat="1">
      <c r="A54" s="19"/>
      <c r="B54" s="19"/>
      <c r="C54" s="25" t="s">
        <v>2</v>
      </c>
      <c r="D54" s="26">
        <f xml:space="preserve"> IF(D48=0,100,D49/D48*100)</f>
        <v>98.268398268398272</v>
      </c>
      <c r="E54" s="26">
        <v>99.2</v>
      </c>
      <c r="F54" s="26">
        <v>93.333333333333329</v>
      </c>
      <c r="G54" s="26">
        <v>98.684210526315795</v>
      </c>
      <c r="H54" s="26"/>
      <c r="I54" s="26"/>
      <c r="J54" s="26"/>
      <c r="K54" s="26"/>
      <c r="L54" s="26"/>
      <c r="M54" s="26"/>
      <c r="N54" s="26"/>
      <c r="O54" s="26"/>
      <c r="P54" s="26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>
        <f xml:space="preserve"> IF(AC48=0,100,AC49/AC48*100)</f>
        <v>98.064516129032256</v>
      </c>
    </row>
    <row r="55" spans="1:29" s="3" customFormat="1">
      <c r="A55" s="19"/>
      <c r="B55" s="19"/>
      <c r="C55" s="29" t="s">
        <v>24</v>
      </c>
      <c r="D55" s="30">
        <f xml:space="preserve"> IF(D50=0,0,D51/D50*100)</f>
        <v>75</v>
      </c>
      <c r="E55" s="30">
        <v>100</v>
      </c>
      <c r="F55" s="30">
        <v>50</v>
      </c>
      <c r="G55" s="30">
        <v>100</v>
      </c>
      <c r="H55" s="30"/>
      <c r="I55" s="30"/>
      <c r="J55" s="30"/>
      <c r="K55" s="30"/>
      <c r="L55" s="30"/>
      <c r="M55" s="30"/>
      <c r="N55" s="30"/>
      <c r="O55" s="30"/>
      <c r="P55" s="30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2">
        <f xml:space="preserve"> IF(AC50=0,0,AC51/AC50*100)</f>
        <v>66.666666666666657</v>
      </c>
    </row>
    <row r="56" spans="1:29" s="5" customFormat="1">
      <c r="A56" s="19"/>
      <c r="B56" s="19"/>
      <c r="C56" s="33" t="s">
        <v>3</v>
      </c>
      <c r="D56" s="34">
        <f xml:space="preserve"> IF(D48=0,100,(D51+D49)/D48*100)</f>
        <v>99.567099567099575</v>
      </c>
      <c r="E56" s="34">
        <v>100</v>
      </c>
      <c r="F56" s="34">
        <v>96.666666666666671</v>
      </c>
      <c r="G56" s="34">
        <v>100</v>
      </c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>
        <f xml:space="preserve"> IF(AC48=0,100,(AC51+AC49)/AC48*100)</f>
        <v>99.354838709677423</v>
      </c>
    </row>
    <row r="57" spans="1:29" s="6" customFormat="1">
      <c r="A57" s="19"/>
      <c r="B57" s="19"/>
      <c r="C57" s="37" t="s">
        <v>25</v>
      </c>
      <c r="D57" s="38">
        <f>IF(D48=0,100,(D51+D49+D53)/D48*100)</f>
        <v>99.567099567099575</v>
      </c>
      <c r="E57" s="38">
        <v>100</v>
      </c>
      <c r="F57" s="38">
        <v>96.666666666666671</v>
      </c>
      <c r="G57" s="38">
        <v>100</v>
      </c>
      <c r="H57" s="38"/>
      <c r="I57" s="38"/>
      <c r="J57" s="38"/>
      <c r="K57" s="38"/>
      <c r="L57" s="38"/>
      <c r="M57" s="38"/>
      <c r="N57" s="38"/>
      <c r="O57" s="38"/>
      <c r="P57" s="38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40">
        <f>IF(AC48=0,100,(AC51+AC49+AC53)/AC48*100)</f>
        <v>99.354838709677423</v>
      </c>
    </row>
    <row r="58" spans="1:29">
      <c r="A58" s="42" t="s">
        <v>33</v>
      </c>
      <c r="B58" s="42">
        <v>123</v>
      </c>
      <c r="C58" s="43" t="s">
        <v>44</v>
      </c>
      <c r="D58" s="42">
        <f>SUM(E58:AB58)</f>
        <v>4</v>
      </c>
      <c r="E58" s="42">
        <v>1</v>
      </c>
      <c r="F58" s="42">
        <v>2</v>
      </c>
      <c r="G58" s="42">
        <v>1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34</v>
      </c>
      <c r="B60" s="19"/>
      <c r="C60" s="20" t="s">
        <v>13</v>
      </c>
      <c r="D60" s="21">
        <f>SUM(E60:AB60)</f>
        <v>269</v>
      </c>
      <c r="E60" s="21">
        <v>1</v>
      </c>
      <c r="F60" s="21">
        <v>215</v>
      </c>
      <c r="G60" s="21">
        <v>53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216</v>
      </c>
    </row>
    <row r="61" spans="1:29">
      <c r="A61" s="19"/>
      <c r="B61" s="19"/>
      <c r="C61" s="20" t="s">
        <v>14</v>
      </c>
      <c r="D61" s="21">
        <f>SUM(E61:AB61)</f>
        <v>268</v>
      </c>
      <c r="E61" s="21">
        <v>0</v>
      </c>
      <c r="F61" s="21">
        <v>215</v>
      </c>
      <c r="G61" s="21">
        <v>53</v>
      </c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215</v>
      </c>
    </row>
    <row r="62" spans="1:29">
      <c r="A62" s="19"/>
      <c r="B62" s="19"/>
      <c r="C62" s="20" t="s">
        <v>20</v>
      </c>
      <c r="D62" s="21">
        <f>SUM(E62:AB62)</f>
        <v>1</v>
      </c>
      <c r="E62" s="21">
        <v>1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1</v>
      </c>
    </row>
    <row r="63" spans="1:29">
      <c r="A63" s="19"/>
      <c r="B63" s="19"/>
      <c r="C63" s="20" t="s">
        <v>21</v>
      </c>
      <c r="D63" s="21">
        <f>SUM(E63:AB63)</f>
        <v>0</v>
      </c>
      <c r="E63" s="21">
        <v>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SUM(E63:F63)</f>
        <v>0</v>
      </c>
    </row>
    <row r="64" spans="1:29">
      <c r="A64" s="19"/>
      <c r="B64" s="19"/>
      <c r="C64" s="20" t="s">
        <v>22</v>
      </c>
      <c r="D64" s="21">
        <f>SUM(E64:AB64)</f>
        <v>1</v>
      </c>
      <c r="E64" s="21">
        <v>1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SUM(E64:F64)</f>
        <v>1</v>
      </c>
    </row>
    <row r="65" spans="1:29">
      <c r="A65" s="19"/>
      <c r="B65" s="19"/>
      <c r="C65" s="20" t="s">
        <v>23</v>
      </c>
      <c r="D65" s="21">
        <f>SUM(E65:AB65)</f>
        <v>0</v>
      </c>
      <c r="E65" s="21">
        <v>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SUM(E65:F65)</f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99.628252788104092</v>
      </c>
      <c r="E66" s="26">
        <v>0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8">
        <f xml:space="preserve"> IF(AC60=0,100,AC61/AC60*100)</f>
        <v>99.537037037037038</v>
      </c>
    </row>
    <row r="67" spans="1:29" s="3" customFormat="1">
      <c r="A67" s="19"/>
      <c r="B67" s="19"/>
      <c r="C67" s="29" t="s">
        <v>24</v>
      </c>
      <c r="D67" s="30">
        <f xml:space="preserve"> IF(D62=0,0,D63/D62*100)</f>
        <v>0</v>
      </c>
      <c r="E67" s="30">
        <v>0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2">
        <f xml:space="preserve"> IF(AC62=0,0,AC63/AC62*100)</f>
        <v>0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99.628252788104092</v>
      </c>
      <c r="E68" s="34">
        <v>0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>
        <f xml:space="preserve"> IF(AC60=0,100,(AC63+AC61)/AC60*100)</f>
        <v>99.537037037037038</v>
      </c>
    </row>
    <row r="69" spans="1:29" s="6" customFormat="1">
      <c r="A69" s="19"/>
      <c r="B69" s="19"/>
      <c r="C69" s="37" t="s">
        <v>25</v>
      </c>
      <c r="D69" s="38">
        <f>IF(D60=0,100,(D63+D61+D65)/D60*100)</f>
        <v>99.628252788104092</v>
      </c>
      <c r="E69" s="38">
        <v>0</v>
      </c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40">
        <f>IF(AC60=0,100,(AC63+AC61+AC65)/AC60*100)</f>
        <v>99.537037037037038</v>
      </c>
    </row>
    <row r="70" spans="1:29">
      <c r="A70" s="42" t="s">
        <v>33</v>
      </c>
      <c r="B70" s="42" t="s">
        <v>84</v>
      </c>
      <c r="C70" s="43" t="s">
        <v>85</v>
      </c>
      <c r="D70" s="42">
        <f>SUM(E70:AB70)</f>
        <v>1</v>
      </c>
      <c r="E70" s="42">
        <v>1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10"/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39</v>
      </c>
      <c r="B72" s="19"/>
      <c r="C72" s="20" t="s">
        <v>13</v>
      </c>
      <c r="D72" s="21">
        <f>SUM(E72:AB72)</f>
        <v>336</v>
      </c>
      <c r="E72" s="21">
        <v>336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336</v>
      </c>
    </row>
    <row r="73" spans="1:29">
      <c r="A73" s="19"/>
      <c r="B73" s="19"/>
      <c r="C73" s="20" t="s">
        <v>14</v>
      </c>
      <c r="D73" s="21">
        <f>SUM(E73:AB73)</f>
        <v>336</v>
      </c>
      <c r="E73" s="21">
        <v>336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336</v>
      </c>
    </row>
    <row r="74" spans="1:29" ht="3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42">
    <mergeCell ref="A48:B57"/>
    <mergeCell ref="A59:N59"/>
    <mergeCell ref="A60:B69"/>
    <mergeCell ref="A71:N71"/>
    <mergeCell ref="A72:B73"/>
    <mergeCell ref="A74:N74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9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66.650000000000006</v>
      </c>
      <c r="F17" s="46">
        <v>72.69</v>
      </c>
      <c r="G17" s="46">
        <v>72.13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72.12</v>
      </c>
    </row>
    <row r="18" spans="1:29" s="4" customFormat="1">
      <c r="A18" s="44"/>
      <c r="B18" s="44"/>
      <c r="C18" s="45"/>
      <c r="D18" s="47" t="s">
        <v>3</v>
      </c>
      <c r="E18" s="46">
        <v>84.29</v>
      </c>
      <c r="F18" s="46">
        <v>84.79</v>
      </c>
      <c r="G18" s="46">
        <v>77.44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82.55</v>
      </c>
    </row>
    <row r="19" spans="1:29" s="4" customFormat="1" ht="17.25" thickBot="1">
      <c r="A19" s="44"/>
      <c r="B19" s="44"/>
      <c r="C19" s="45"/>
      <c r="D19" s="51" t="s">
        <v>4</v>
      </c>
      <c r="E19" s="52">
        <v>84.2876775080165</v>
      </c>
      <c r="F19" s="52">
        <v>84.791666666666686</v>
      </c>
      <c r="G19" s="52">
        <v>77.442476743973543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82.553334947664027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108</v>
      </c>
      <c r="E34" s="14">
        <v>4.5999999999999996</v>
      </c>
      <c r="F34" s="14"/>
      <c r="G34" s="14">
        <v>4.24</v>
      </c>
      <c r="H34" s="14"/>
      <c r="I34" s="14">
        <v>5.81</v>
      </c>
      <c r="J34" s="14"/>
      <c r="K34" s="14">
        <v>5.47</v>
      </c>
      <c r="L34" s="14"/>
      <c r="M34" s="14">
        <v>5.36</v>
      </c>
      <c r="N34" s="14"/>
      <c r="O34" s="14"/>
      <c r="P34" s="14"/>
      <c r="Q34" s="14">
        <v>9.4499999999999993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98</v>
      </c>
      <c r="E35" s="14">
        <v>4.18</v>
      </c>
      <c r="F35" s="14"/>
      <c r="G35" s="14">
        <v>3.44</v>
      </c>
      <c r="H35" s="14"/>
      <c r="I35" s="14">
        <v>2.2400000000000002</v>
      </c>
      <c r="J35" s="14"/>
      <c r="K35" s="14">
        <v>2.44</v>
      </c>
      <c r="L35" s="14"/>
      <c r="M35" s="14">
        <v>2.41</v>
      </c>
      <c r="N35" s="14"/>
      <c r="O35" s="14">
        <v>50</v>
      </c>
      <c r="P35" s="14"/>
      <c r="Q35" s="14">
        <v>2.89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97</v>
      </c>
      <c r="E36" s="14">
        <v>2.15</v>
      </c>
      <c r="F36" s="14"/>
      <c r="G36" s="14">
        <v>1.34</v>
      </c>
      <c r="H36" s="14"/>
      <c r="I36" s="14">
        <v>1.71</v>
      </c>
      <c r="J36" s="14"/>
      <c r="K36" s="14">
        <v>1.64</v>
      </c>
      <c r="L36" s="14"/>
      <c r="M36" s="14">
        <v>2.19</v>
      </c>
      <c r="N36" s="14"/>
      <c r="O36" s="14"/>
      <c r="P36" s="14"/>
      <c r="Q36" s="14">
        <v>2.89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12</v>
      </c>
      <c r="B39" s="19"/>
      <c r="C39" s="20" t="s">
        <v>13</v>
      </c>
      <c r="D39" s="21">
        <f>SUM(E39:AB39)</f>
        <v>1396</v>
      </c>
      <c r="E39" s="21">
        <v>545</v>
      </c>
      <c r="F39" s="21">
        <v>546</v>
      </c>
      <c r="G39" s="21">
        <v>305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1091</v>
      </c>
    </row>
    <row r="40" spans="1:29">
      <c r="A40" s="19"/>
      <c r="B40" s="19"/>
      <c r="C40" s="20" t="s">
        <v>14</v>
      </c>
      <c r="D40" s="21">
        <f>SUM(E40:AB40)</f>
        <v>1396</v>
      </c>
      <c r="E40" s="21">
        <v>545</v>
      </c>
      <c r="F40" s="21">
        <v>546</v>
      </c>
      <c r="G40" s="21">
        <v>305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1091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68</v>
      </c>
      <c r="B42" s="19"/>
      <c r="C42" s="20" t="s">
        <v>13</v>
      </c>
      <c r="D42" s="21">
        <f>SUM(E42:AB42)</f>
        <v>2090</v>
      </c>
      <c r="E42" s="21"/>
      <c r="F42" s="21">
        <v>2090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2090</v>
      </c>
    </row>
    <row r="43" spans="1:29">
      <c r="A43" s="19"/>
      <c r="B43" s="19"/>
      <c r="C43" s="20" t="s">
        <v>14</v>
      </c>
      <c r="D43" s="21">
        <f>SUM(E43:AB43)</f>
        <v>2090</v>
      </c>
      <c r="E43" s="21"/>
      <c r="F43" s="21">
        <v>2090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2090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2090</v>
      </c>
      <c r="E45" s="21"/>
      <c r="F45" s="21">
        <v>2090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2090</v>
      </c>
    </row>
    <row r="46" spans="1:29">
      <c r="A46" s="19"/>
      <c r="B46" s="19"/>
      <c r="C46" s="20" t="s">
        <v>14</v>
      </c>
      <c r="D46" s="21">
        <f>SUM(E46:AB46)</f>
        <v>2090</v>
      </c>
      <c r="E46" s="21"/>
      <c r="F46" s="21">
        <v>2090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2090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17</v>
      </c>
      <c r="B48" s="19"/>
      <c r="C48" s="20" t="s">
        <v>13</v>
      </c>
      <c r="D48" s="21">
        <f>SUM(E48:AB48)</f>
        <v>2020</v>
      </c>
      <c r="E48" s="21"/>
      <c r="F48" s="21">
        <v>2020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2020</v>
      </c>
    </row>
    <row r="49" spans="1:29">
      <c r="A49" s="19"/>
      <c r="B49" s="19"/>
      <c r="C49" s="20" t="s">
        <v>14</v>
      </c>
      <c r="D49" s="21">
        <f>SUM(E49:AB49)</f>
        <v>2020</v>
      </c>
      <c r="E49" s="21"/>
      <c r="F49" s="21">
        <v>2020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2020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18</v>
      </c>
      <c r="B51" s="19"/>
      <c r="C51" s="20" t="s">
        <v>13</v>
      </c>
      <c r="D51" s="21">
        <f>SUM(E51:AB51)</f>
        <v>1950</v>
      </c>
      <c r="E51" s="21"/>
      <c r="F51" s="21">
        <v>1950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1950</v>
      </c>
    </row>
    <row r="52" spans="1:29">
      <c r="A52" s="19"/>
      <c r="B52" s="19"/>
      <c r="C52" s="20" t="s">
        <v>14</v>
      </c>
      <c r="D52" s="21">
        <f>SUM(E52:AB52)</f>
        <v>1950</v>
      </c>
      <c r="E52" s="21"/>
      <c r="F52" s="21">
        <v>1950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1950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19</v>
      </c>
      <c r="B54" s="19"/>
      <c r="C54" s="20" t="s">
        <v>13</v>
      </c>
      <c r="D54" s="21">
        <f>SUM(E54:AB54)</f>
        <v>289</v>
      </c>
      <c r="E54" s="21">
        <v>74</v>
      </c>
      <c r="F54" s="21">
        <v>100</v>
      </c>
      <c r="G54" s="21">
        <v>115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174</v>
      </c>
    </row>
    <row r="55" spans="1:29">
      <c r="A55" s="19"/>
      <c r="B55" s="19"/>
      <c r="C55" s="20" t="s">
        <v>14</v>
      </c>
      <c r="D55" s="21">
        <f>SUM(E55:AB55)</f>
        <v>245</v>
      </c>
      <c r="E55" s="21">
        <v>60</v>
      </c>
      <c r="F55" s="21">
        <v>82</v>
      </c>
      <c r="G55" s="21">
        <v>103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142</v>
      </c>
    </row>
    <row r="56" spans="1:29">
      <c r="A56" s="19"/>
      <c r="B56" s="19"/>
      <c r="C56" s="20" t="s">
        <v>20</v>
      </c>
      <c r="D56" s="21">
        <f>SUM(E56:AB56)</f>
        <v>44</v>
      </c>
      <c r="E56" s="21">
        <v>14</v>
      </c>
      <c r="F56" s="21">
        <v>18</v>
      </c>
      <c r="G56" s="21">
        <v>12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32</v>
      </c>
    </row>
    <row r="57" spans="1:29">
      <c r="A57" s="19"/>
      <c r="B57" s="19"/>
      <c r="C57" s="20" t="s">
        <v>21</v>
      </c>
      <c r="D57" s="21">
        <f>SUM(E57:AB57)</f>
        <v>10</v>
      </c>
      <c r="E57" s="21">
        <v>4</v>
      </c>
      <c r="F57" s="21">
        <v>6</v>
      </c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10</v>
      </c>
    </row>
    <row r="58" spans="1:29">
      <c r="A58" s="19"/>
      <c r="B58" s="19"/>
      <c r="C58" s="20" t="s">
        <v>22</v>
      </c>
      <c r="D58" s="21">
        <f>SUM(E58:AB58)</f>
        <v>34</v>
      </c>
      <c r="E58" s="21">
        <v>10</v>
      </c>
      <c r="F58" s="21">
        <v>12</v>
      </c>
      <c r="G58" s="21">
        <v>12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22</v>
      </c>
    </row>
    <row r="59" spans="1:29">
      <c r="A59" s="19"/>
      <c r="B59" s="19"/>
      <c r="C59" s="20" t="s">
        <v>23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84.775086505190316</v>
      </c>
      <c r="E60" s="26">
        <v>81.081081081081081</v>
      </c>
      <c r="F60" s="26">
        <v>82</v>
      </c>
      <c r="G60" s="26">
        <v>89.565217391304344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81.609195402298852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22.727272727272727</v>
      </c>
      <c r="E61" s="30">
        <v>28.571428571428573</v>
      </c>
      <c r="F61" s="30">
        <v>33.333333333333336</v>
      </c>
      <c r="G61" s="30">
        <v>0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31.25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88.235294117647058</v>
      </c>
      <c r="E62" s="34">
        <v>86.486486486486484</v>
      </c>
      <c r="F62" s="34">
        <v>88</v>
      </c>
      <c r="G62" s="34">
        <v>89.565217391304344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87.356321839080465</v>
      </c>
    </row>
    <row r="63" spans="1:29" s="6" customFormat="1">
      <c r="A63" s="19"/>
      <c r="B63" s="19"/>
      <c r="C63" s="37" t="s">
        <v>25</v>
      </c>
      <c r="D63" s="38">
        <f>IF(D54=0,100,(D57+D55+D59)/D54*100)</f>
        <v>88.235294117647058</v>
      </c>
      <c r="E63" s="38">
        <v>86.486486486486484</v>
      </c>
      <c r="F63" s="38">
        <v>88</v>
      </c>
      <c r="G63" s="38">
        <v>89.565217391304344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87.356321839080465</v>
      </c>
    </row>
    <row r="64" spans="1:29">
      <c r="A64" s="41" t="s">
        <v>33</v>
      </c>
      <c r="B64" s="42" t="s">
        <v>11</v>
      </c>
      <c r="C64" s="43" t="s">
        <v>26</v>
      </c>
      <c r="D64" s="42">
        <f>SUM(E64:AB64)</f>
        <v>15</v>
      </c>
      <c r="E64" s="42">
        <v>3</v>
      </c>
      <c r="F64" s="42">
        <v>7</v>
      </c>
      <c r="G64" s="42">
        <v>5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>
      <c r="A65" s="41"/>
      <c r="B65" s="42" t="s">
        <v>62</v>
      </c>
      <c r="C65" s="43" t="s">
        <v>65</v>
      </c>
      <c r="D65" s="42">
        <f>SUM(E65:AB65)</f>
        <v>4</v>
      </c>
      <c r="E65" s="42">
        <v>1</v>
      </c>
      <c r="F65" s="42">
        <v>2</v>
      </c>
      <c r="G65" s="42">
        <v>1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0"/>
    </row>
    <row r="66" spans="1:29">
      <c r="A66" s="41"/>
      <c r="B66" s="42" t="s">
        <v>96</v>
      </c>
      <c r="C66" s="43" t="s">
        <v>101</v>
      </c>
      <c r="D66" s="42">
        <f>SUM(E66:AB66)</f>
        <v>10</v>
      </c>
      <c r="E66" s="42">
        <v>4</v>
      </c>
      <c r="F66" s="42">
        <v>4</v>
      </c>
      <c r="G66" s="42">
        <v>2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9</v>
      </c>
      <c r="C67" s="43" t="s">
        <v>27</v>
      </c>
      <c r="D67" s="42">
        <f>SUM(E67:AB67)</f>
        <v>5</v>
      </c>
      <c r="E67" s="42">
        <v>3</v>
      </c>
      <c r="F67" s="42">
        <v>2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>
      <c r="A68" s="41"/>
      <c r="B68" s="42" t="s">
        <v>97</v>
      </c>
      <c r="C68" s="43" t="s">
        <v>102</v>
      </c>
      <c r="D68" s="42">
        <f>SUM(E68:AB68)</f>
        <v>22</v>
      </c>
      <c r="E68" s="42">
        <v>6</v>
      </c>
      <c r="F68" s="42">
        <v>8</v>
      </c>
      <c r="G68" s="42">
        <v>8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10"/>
    </row>
    <row r="69" spans="1:29">
      <c r="A69" s="41"/>
      <c r="B69" s="42" t="s">
        <v>31</v>
      </c>
      <c r="C69" s="43" t="s">
        <v>44</v>
      </c>
      <c r="D69" s="42">
        <f>SUM(E69:AB69)</f>
        <v>1</v>
      </c>
      <c r="E69" s="42">
        <v>1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10"/>
    </row>
    <row r="70" spans="1:29">
      <c r="A70" s="41"/>
      <c r="B70" s="42" t="s">
        <v>105</v>
      </c>
      <c r="C70" s="43" t="s">
        <v>114</v>
      </c>
      <c r="D70" s="42">
        <f>SUM(E70:AB70)</f>
        <v>6</v>
      </c>
      <c r="E70" s="42"/>
      <c r="F70" s="42">
        <v>3</v>
      </c>
      <c r="G70" s="42">
        <v>3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10"/>
    </row>
    <row r="71" spans="1:29">
      <c r="A71" s="41"/>
      <c r="B71" s="42" t="s">
        <v>98</v>
      </c>
      <c r="C71" s="43" t="s">
        <v>103</v>
      </c>
      <c r="D71" s="42">
        <f>SUM(E71:AB71)</f>
        <v>22</v>
      </c>
      <c r="E71" s="42">
        <v>4</v>
      </c>
      <c r="F71" s="42">
        <v>12</v>
      </c>
      <c r="G71" s="42">
        <v>6</v>
      </c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107</v>
      </c>
      <c r="B73" s="19"/>
      <c r="C73" s="20" t="s">
        <v>13</v>
      </c>
      <c r="D73" s="21">
        <f>SUM(E73:AB73)</f>
        <v>427</v>
      </c>
      <c r="E73" s="21">
        <v>118</v>
      </c>
      <c r="F73" s="21">
        <v>192</v>
      </c>
      <c r="G73" s="21">
        <v>117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310</v>
      </c>
    </row>
    <row r="74" spans="1:29">
      <c r="A74" s="19"/>
      <c r="B74" s="19"/>
      <c r="C74" s="20" t="s">
        <v>14</v>
      </c>
      <c r="D74" s="21">
        <f>SUM(E74:AB74)</f>
        <v>369</v>
      </c>
      <c r="E74" s="21">
        <v>97</v>
      </c>
      <c r="F74" s="21">
        <v>177</v>
      </c>
      <c r="G74" s="21">
        <v>95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274</v>
      </c>
    </row>
    <row r="75" spans="1:29">
      <c r="A75" s="19"/>
      <c r="B75" s="19"/>
      <c r="C75" s="20" t="s">
        <v>20</v>
      </c>
      <c r="D75" s="21">
        <f>SUM(E75:AB75)</f>
        <v>58</v>
      </c>
      <c r="E75" s="21">
        <v>21</v>
      </c>
      <c r="F75" s="21">
        <v>15</v>
      </c>
      <c r="G75" s="21">
        <v>22</v>
      </c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SUM(E75:F75)</f>
        <v>36</v>
      </c>
    </row>
    <row r="76" spans="1:29">
      <c r="A76" s="19"/>
      <c r="B76" s="19"/>
      <c r="C76" s="20" t="s">
        <v>21</v>
      </c>
      <c r="D76" s="21">
        <f>SUM(E76:AB76)</f>
        <v>33</v>
      </c>
      <c r="E76" s="21">
        <v>18</v>
      </c>
      <c r="F76" s="21">
        <v>8</v>
      </c>
      <c r="G76" s="21">
        <v>7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26</v>
      </c>
    </row>
    <row r="77" spans="1:29">
      <c r="A77" s="19"/>
      <c r="B77" s="19"/>
      <c r="C77" s="20" t="s">
        <v>22</v>
      </c>
      <c r="D77" s="21">
        <f>SUM(E77:AB77)</f>
        <v>25</v>
      </c>
      <c r="E77" s="21">
        <v>3</v>
      </c>
      <c r="F77" s="21">
        <v>7</v>
      </c>
      <c r="G77" s="21">
        <v>15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SUM(E77:F77)</f>
        <v>10</v>
      </c>
    </row>
    <row r="78" spans="1:29">
      <c r="A78" s="19"/>
      <c r="B78" s="19"/>
      <c r="C78" s="20" t="s">
        <v>23</v>
      </c>
      <c r="D78" s="21">
        <f>SUM(E78:AB78)</f>
        <v>0</v>
      </c>
      <c r="E78" s="21">
        <v>0</v>
      </c>
      <c r="F78" s="21">
        <v>0</v>
      </c>
      <c r="G78" s="21">
        <v>0</v>
      </c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SUM(E78:F78)</f>
        <v>0</v>
      </c>
    </row>
    <row r="79" spans="1:29" s="2" customFormat="1">
      <c r="A79" s="19"/>
      <c r="B79" s="19"/>
      <c r="C79" s="25" t="s">
        <v>2</v>
      </c>
      <c r="D79" s="26">
        <f xml:space="preserve"> IF(D73=0,100,D74/D73*100)</f>
        <v>86.416861826697883</v>
      </c>
      <c r="E79" s="26">
        <v>82.20338983050847</v>
      </c>
      <c r="F79" s="26">
        <v>92.1875</v>
      </c>
      <c r="G79" s="26">
        <v>81.196581196581192</v>
      </c>
      <c r="H79" s="26"/>
      <c r="I79" s="26"/>
      <c r="J79" s="26"/>
      <c r="K79" s="26"/>
      <c r="L79" s="26"/>
      <c r="M79" s="26"/>
      <c r="N79" s="26"/>
      <c r="O79" s="26"/>
      <c r="P79" s="26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8">
        <f xml:space="preserve"> IF(AC73=0,100,AC74/AC73*100)</f>
        <v>88.387096774193552</v>
      </c>
    </row>
    <row r="80" spans="1:29" s="3" customFormat="1">
      <c r="A80" s="19"/>
      <c r="B80" s="19"/>
      <c r="C80" s="29" t="s">
        <v>24</v>
      </c>
      <c r="D80" s="30">
        <f xml:space="preserve"> IF(D75=0,0,D76/D75*100)</f>
        <v>56.896551724137936</v>
      </c>
      <c r="E80" s="30">
        <v>85.714285714285708</v>
      </c>
      <c r="F80" s="30">
        <v>53.333333333333336</v>
      </c>
      <c r="G80" s="30">
        <v>31.818181818181817</v>
      </c>
      <c r="H80" s="30"/>
      <c r="I80" s="30"/>
      <c r="J80" s="30"/>
      <c r="K80" s="30"/>
      <c r="L80" s="30"/>
      <c r="M80" s="30"/>
      <c r="N80" s="30"/>
      <c r="O80" s="30"/>
      <c r="P80" s="30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2">
        <f xml:space="preserve"> IF(AC75=0,0,AC76/AC75*100)</f>
        <v>72.222222222222214</v>
      </c>
    </row>
    <row r="81" spans="1:29" s="5" customFormat="1">
      <c r="A81" s="19"/>
      <c r="B81" s="19"/>
      <c r="C81" s="33" t="s">
        <v>3</v>
      </c>
      <c r="D81" s="34">
        <f xml:space="preserve"> IF(D73=0,100,(D76+D74)/D73*100)</f>
        <v>94.145199063231857</v>
      </c>
      <c r="E81" s="34">
        <v>97.457627118644069</v>
      </c>
      <c r="F81" s="34">
        <v>96.354166666666671</v>
      </c>
      <c r="G81" s="34">
        <v>87.179487179487182</v>
      </c>
      <c r="H81" s="34"/>
      <c r="I81" s="34"/>
      <c r="J81" s="34"/>
      <c r="K81" s="34"/>
      <c r="L81" s="34"/>
      <c r="M81" s="34"/>
      <c r="N81" s="34"/>
      <c r="O81" s="34"/>
      <c r="P81" s="34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>
        <f xml:space="preserve"> IF(AC73=0,100,(AC76+AC74)/AC73*100)</f>
        <v>96.774193548387103</v>
      </c>
    </row>
    <row r="82" spans="1:29" s="6" customFormat="1">
      <c r="A82" s="19"/>
      <c r="B82" s="19"/>
      <c r="C82" s="37" t="s">
        <v>25</v>
      </c>
      <c r="D82" s="38">
        <f>IF(D73=0,100,(D76+D74+D78)/D73*100)</f>
        <v>94.145199063231857</v>
      </c>
      <c r="E82" s="38">
        <v>97.457627118644069</v>
      </c>
      <c r="F82" s="38">
        <v>96.354166666666671</v>
      </c>
      <c r="G82" s="38">
        <v>87.179487179487182</v>
      </c>
      <c r="H82" s="38"/>
      <c r="I82" s="38"/>
      <c r="J82" s="38"/>
      <c r="K82" s="38"/>
      <c r="L82" s="38"/>
      <c r="M82" s="38"/>
      <c r="N82" s="38"/>
      <c r="O82" s="38"/>
      <c r="P82" s="38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40">
        <f>IF(AC73=0,100,(AC76+AC74+AC78)/AC73*100)</f>
        <v>96.774193548387103</v>
      </c>
    </row>
    <row r="83" spans="1:29">
      <c r="A83" s="41" t="s">
        <v>33</v>
      </c>
      <c r="B83" s="42" t="s">
        <v>108</v>
      </c>
      <c r="C83" s="43" t="s">
        <v>116</v>
      </c>
      <c r="D83" s="42">
        <f>SUM(E83:AB83)</f>
        <v>72</v>
      </c>
      <c r="E83" s="42">
        <v>35</v>
      </c>
      <c r="F83" s="42">
        <v>16</v>
      </c>
      <c r="G83" s="42">
        <v>21</v>
      </c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10"/>
    </row>
    <row r="84" spans="1:29">
      <c r="A84" s="41"/>
      <c r="B84" s="42" t="s">
        <v>112</v>
      </c>
      <c r="C84" s="43" t="s">
        <v>118</v>
      </c>
      <c r="D84" s="42">
        <f>SUM(E84:AB84)</f>
        <v>21</v>
      </c>
      <c r="E84" s="42">
        <v>10</v>
      </c>
      <c r="F84" s="42">
        <v>6</v>
      </c>
      <c r="G84" s="42">
        <v>5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10"/>
    </row>
    <row r="85" spans="1:29">
      <c r="A85" s="41"/>
      <c r="B85" s="42" t="s">
        <v>110</v>
      </c>
      <c r="C85" s="43" t="s">
        <v>111</v>
      </c>
      <c r="D85" s="42">
        <f>SUM(E85:AB85)</f>
        <v>11</v>
      </c>
      <c r="E85" s="42"/>
      <c r="F85" s="42">
        <v>3</v>
      </c>
      <c r="G85" s="42">
        <v>8</v>
      </c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10"/>
    </row>
    <row r="86" spans="1:29" ht="3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10"/>
    </row>
    <row r="87" spans="1:29">
      <c r="A87" s="19" t="s">
        <v>113</v>
      </c>
      <c r="B87" s="19"/>
      <c r="C87" s="20" t="s">
        <v>13</v>
      </c>
      <c r="D87" s="21">
        <f>SUM(E87:AB87)</f>
        <v>322</v>
      </c>
      <c r="E87" s="21"/>
      <c r="F87" s="21">
        <v>78</v>
      </c>
      <c r="G87" s="21">
        <v>244</v>
      </c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SUM(E87:F87)</f>
        <v>78</v>
      </c>
    </row>
    <row r="88" spans="1:29">
      <c r="A88" s="19"/>
      <c r="B88" s="19"/>
      <c r="C88" s="20" t="s">
        <v>14</v>
      </c>
      <c r="D88" s="21">
        <f>SUM(E88:AB88)</f>
        <v>317</v>
      </c>
      <c r="E88" s="21"/>
      <c r="F88" s="21">
        <v>75</v>
      </c>
      <c r="G88" s="21">
        <v>242</v>
      </c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SUM(E88:F88)</f>
        <v>75</v>
      </c>
    </row>
    <row r="89" spans="1:29">
      <c r="A89" s="19"/>
      <c r="B89" s="19"/>
      <c r="C89" s="20" t="s">
        <v>20</v>
      </c>
      <c r="D89" s="21">
        <f>SUM(E89:AB89)</f>
        <v>5</v>
      </c>
      <c r="E89" s="21"/>
      <c r="F89" s="21">
        <v>3</v>
      </c>
      <c r="G89" s="21">
        <v>2</v>
      </c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SUM(E89:F89)</f>
        <v>3</v>
      </c>
    </row>
    <row r="90" spans="1:29">
      <c r="A90" s="19"/>
      <c r="B90" s="19"/>
      <c r="C90" s="20" t="s">
        <v>21</v>
      </c>
      <c r="D90" s="21">
        <f>SUM(E90:AB90)</f>
        <v>3</v>
      </c>
      <c r="E90" s="21"/>
      <c r="F90" s="21">
        <v>3</v>
      </c>
      <c r="G90" s="21">
        <v>0</v>
      </c>
      <c r="H90" s="21"/>
      <c r="I90" s="21"/>
      <c r="J90" s="21"/>
      <c r="K90" s="21"/>
      <c r="L90" s="21"/>
      <c r="M90" s="21"/>
      <c r="N90" s="21"/>
      <c r="O90" s="21"/>
      <c r="P90" s="21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10">
        <f>SUM(E90:F90)</f>
        <v>3</v>
      </c>
    </row>
    <row r="91" spans="1:29">
      <c r="A91" s="19"/>
      <c r="B91" s="19"/>
      <c r="C91" s="20" t="s">
        <v>22</v>
      </c>
      <c r="D91" s="21">
        <f>SUM(E91:AB91)</f>
        <v>2</v>
      </c>
      <c r="E91" s="21"/>
      <c r="F91" s="21">
        <v>0</v>
      </c>
      <c r="G91" s="21">
        <v>2</v>
      </c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10">
        <f>SUM(E91:F91)</f>
        <v>0</v>
      </c>
    </row>
    <row r="92" spans="1:29">
      <c r="A92" s="19"/>
      <c r="B92" s="19"/>
      <c r="C92" s="20" t="s">
        <v>23</v>
      </c>
      <c r="D92" s="21">
        <f>SUM(E92:AB92)</f>
        <v>0</v>
      </c>
      <c r="E92" s="21"/>
      <c r="F92" s="21">
        <v>0</v>
      </c>
      <c r="G92" s="21">
        <v>0</v>
      </c>
      <c r="H92" s="21"/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10">
        <f>SUM(E92:F92)</f>
        <v>0</v>
      </c>
    </row>
    <row r="93" spans="1:29" s="2" customFormat="1">
      <c r="A93" s="19"/>
      <c r="B93" s="19"/>
      <c r="C93" s="25" t="s">
        <v>2</v>
      </c>
      <c r="D93" s="26">
        <f xml:space="preserve"> IF(D87=0,100,D88/D87*100)</f>
        <v>98.447204968944106</v>
      </c>
      <c r="E93" s="26"/>
      <c r="F93" s="26">
        <v>96.15384615384616</v>
      </c>
      <c r="G93" s="26">
        <v>99.180327868852459</v>
      </c>
      <c r="H93" s="26"/>
      <c r="I93" s="26"/>
      <c r="J93" s="26"/>
      <c r="K93" s="26"/>
      <c r="L93" s="26"/>
      <c r="M93" s="26"/>
      <c r="N93" s="26"/>
      <c r="O93" s="26"/>
      <c r="P93" s="26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8">
        <f xml:space="preserve"> IF(AC87=0,100,AC88/AC87*100)</f>
        <v>96.15384615384616</v>
      </c>
    </row>
    <row r="94" spans="1:29" s="3" customFormat="1">
      <c r="A94" s="19"/>
      <c r="B94" s="19"/>
      <c r="C94" s="29" t="s">
        <v>24</v>
      </c>
      <c r="D94" s="30">
        <f xml:space="preserve"> IF(D89=0,0,D90/D89*100)</f>
        <v>60</v>
      </c>
      <c r="E94" s="30"/>
      <c r="F94" s="30">
        <v>100</v>
      </c>
      <c r="G94" s="30">
        <v>0</v>
      </c>
      <c r="H94" s="30"/>
      <c r="I94" s="30"/>
      <c r="J94" s="30"/>
      <c r="K94" s="30"/>
      <c r="L94" s="30"/>
      <c r="M94" s="30"/>
      <c r="N94" s="30"/>
      <c r="O94" s="30"/>
      <c r="P94" s="30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2">
        <f xml:space="preserve"> IF(AC89=0,0,AC90/AC89*100)</f>
        <v>100</v>
      </c>
    </row>
    <row r="95" spans="1:29" s="5" customFormat="1">
      <c r="A95" s="19"/>
      <c r="B95" s="19"/>
      <c r="C95" s="33" t="s">
        <v>3</v>
      </c>
      <c r="D95" s="34">
        <f xml:space="preserve"> IF(D87=0,100,(D90+D88)/D87*100)</f>
        <v>99.378881987577643</v>
      </c>
      <c r="E95" s="34"/>
      <c r="F95" s="34">
        <v>100</v>
      </c>
      <c r="G95" s="34">
        <v>99.180327868852459</v>
      </c>
      <c r="H95" s="34"/>
      <c r="I95" s="34"/>
      <c r="J95" s="34"/>
      <c r="K95" s="34"/>
      <c r="L95" s="34"/>
      <c r="M95" s="34"/>
      <c r="N95" s="34"/>
      <c r="O95" s="34"/>
      <c r="P95" s="34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6">
        <f xml:space="preserve"> IF(AC87=0,100,(AC90+AC88)/AC87*100)</f>
        <v>100</v>
      </c>
    </row>
    <row r="96" spans="1:29" s="6" customFormat="1">
      <c r="A96" s="19"/>
      <c r="B96" s="19"/>
      <c r="C96" s="37" t="s">
        <v>25</v>
      </c>
      <c r="D96" s="38">
        <f>IF(D87=0,100,(D90+D88+D92)/D87*100)</f>
        <v>99.378881987577643</v>
      </c>
      <c r="E96" s="38"/>
      <c r="F96" s="38">
        <v>100</v>
      </c>
      <c r="G96" s="38">
        <v>99.180327868852459</v>
      </c>
      <c r="H96" s="38"/>
      <c r="I96" s="38"/>
      <c r="J96" s="38"/>
      <c r="K96" s="38"/>
      <c r="L96" s="38"/>
      <c r="M96" s="38"/>
      <c r="N96" s="38"/>
      <c r="O96" s="38"/>
      <c r="P96" s="38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40">
        <f>IF(AC87=0,100,(AC90+AC88+AC92)/AC87*100)</f>
        <v>100</v>
      </c>
    </row>
    <row r="97" spans="1:29">
      <c r="A97" s="42" t="s">
        <v>33</v>
      </c>
      <c r="B97" s="42" t="s">
        <v>108</v>
      </c>
      <c r="C97" s="43" t="s">
        <v>116</v>
      </c>
      <c r="D97" s="42">
        <f>SUM(E97:AB97)</f>
        <v>8</v>
      </c>
      <c r="E97" s="42"/>
      <c r="F97" s="42">
        <v>5</v>
      </c>
      <c r="G97" s="42">
        <v>3</v>
      </c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10"/>
    </row>
    <row r="98" spans="1:29" ht="3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</sheetData>
  <mergeCells count="48">
    <mergeCell ref="A72:N72"/>
    <mergeCell ref="A73:B82"/>
    <mergeCell ref="A83:A85"/>
    <mergeCell ref="A86:N86"/>
    <mergeCell ref="A87:B96"/>
    <mergeCell ref="A98:N98"/>
    <mergeCell ref="A48:B49"/>
    <mergeCell ref="A50:N50"/>
    <mergeCell ref="A51:B52"/>
    <mergeCell ref="A53:N53"/>
    <mergeCell ref="A54:B63"/>
    <mergeCell ref="A64:A71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11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41.33</v>
      </c>
      <c r="F17" s="46">
        <v>69.44</v>
      </c>
      <c r="G17" s="46">
        <v>69.959999999999994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60.89</v>
      </c>
    </row>
    <row r="18" spans="1:29" s="4" customFormat="1">
      <c r="A18" s="44"/>
      <c r="B18" s="44"/>
      <c r="C18" s="45"/>
      <c r="D18" s="47" t="s">
        <v>3</v>
      </c>
      <c r="E18" s="46">
        <v>61.81</v>
      </c>
      <c r="F18" s="46">
        <v>72.13</v>
      </c>
      <c r="G18" s="46">
        <v>71.150000000000006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68.28</v>
      </c>
    </row>
    <row r="19" spans="1:29" s="4" customFormat="1" ht="17.25" thickBot="1">
      <c r="A19" s="44"/>
      <c r="B19" s="44"/>
      <c r="C19" s="45"/>
      <c r="D19" s="51" t="s">
        <v>4</v>
      </c>
      <c r="E19" s="52">
        <v>61.812380837070926</v>
      </c>
      <c r="F19" s="52">
        <v>72.128833838894508</v>
      </c>
      <c r="G19" s="52">
        <v>71.153515893468608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68.277382994364146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11</v>
      </c>
      <c r="E34" s="14">
        <v>30.62</v>
      </c>
      <c r="F34" s="14"/>
      <c r="G34" s="14">
        <v>33.25</v>
      </c>
      <c r="H34" s="14"/>
      <c r="I34" s="14">
        <v>33.78</v>
      </c>
      <c r="J34" s="14"/>
      <c r="K34" s="14">
        <v>29.03</v>
      </c>
      <c r="L34" s="14"/>
      <c r="M34" s="14">
        <v>26.98</v>
      </c>
      <c r="N34" s="14"/>
      <c r="O34" s="14"/>
      <c r="P34" s="14"/>
      <c r="Q34" s="14">
        <v>26.94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84</v>
      </c>
      <c r="E35" s="14">
        <v>1.36</v>
      </c>
      <c r="F35" s="14"/>
      <c r="G35" s="14">
        <v>1.9</v>
      </c>
      <c r="H35" s="14"/>
      <c r="I35" s="14">
        <v>0.15</v>
      </c>
      <c r="J35" s="14"/>
      <c r="K35" s="14">
        <v>1.61</v>
      </c>
      <c r="L35" s="14"/>
      <c r="M35" s="14">
        <v>0.08</v>
      </c>
      <c r="N35" s="14"/>
      <c r="O35" s="14"/>
      <c r="P35" s="14"/>
      <c r="Q35" s="14">
        <v>7.1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106</v>
      </c>
      <c r="E36" s="14"/>
      <c r="F36" s="14"/>
      <c r="G36" s="14">
        <v>0.38</v>
      </c>
      <c r="H36" s="14"/>
      <c r="I36" s="14">
        <v>0.03</v>
      </c>
      <c r="J36" s="14"/>
      <c r="K36" s="14"/>
      <c r="L36" s="14"/>
      <c r="M36" s="14"/>
      <c r="N36" s="14"/>
      <c r="O36" s="14"/>
      <c r="P36" s="14"/>
      <c r="Q36" s="14">
        <v>2.19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12</v>
      </c>
      <c r="B39" s="19"/>
      <c r="C39" s="20" t="s">
        <v>13</v>
      </c>
      <c r="D39" s="21">
        <f>SUM(E39:AB39)</f>
        <v>287</v>
      </c>
      <c r="E39" s="21"/>
      <c r="F39" s="21">
        <v>287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287</v>
      </c>
    </row>
    <row r="40" spans="1:29">
      <c r="A40" s="19"/>
      <c r="B40" s="19"/>
      <c r="C40" s="20" t="s">
        <v>14</v>
      </c>
      <c r="D40" s="21">
        <f>SUM(E40:AB40)</f>
        <v>287</v>
      </c>
      <c r="E40" s="21"/>
      <c r="F40" s="21">
        <v>287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287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1080</v>
      </c>
      <c r="E42" s="21"/>
      <c r="F42" s="21">
        <v>540</v>
      </c>
      <c r="G42" s="21">
        <v>540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540</v>
      </c>
    </row>
    <row r="43" spans="1:29">
      <c r="A43" s="19"/>
      <c r="B43" s="19"/>
      <c r="C43" s="20" t="s">
        <v>14</v>
      </c>
      <c r="D43" s="21">
        <f>SUM(E43:AB43)</f>
        <v>1080</v>
      </c>
      <c r="E43" s="21"/>
      <c r="F43" s="21">
        <v>540</v>
      </c>
      <c r="G43" s="21">
        <v>540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540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50</v>
      </c>
      <c r="B45" s="19"/>
      <c r="C45" s="20" t="s">
        <v>13</v>
      </c>
      <c r="D45" s="21">
        <f>SUM(E45:AB45)</f>
        <v>1080</v>
      </c>
      <c r="E45" s="21"/>
      <c r="F45" s="21">
        <v>540</v>
      </c>
      <c r="G45" s="21">
        <v>540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540</v>
      </c>
    </row>
    <row r="46" spans="1:29">
      <c r="A46" s="19"/>
      <c r="B46" s="19"/>
      <c r="C46" s="20" t="s">
        <v>14</v>
      </c>
      <c r="D46" s="21">
        <f>SUM(E46:AB46)</f>
        <v>1080</v>
      </c>
      <c r="E46" s="21"/>
      <c r="F46" s="21">
        <v>540</v>
      </c>
      <c r="G46" s="21">
        <v>540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540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68</v>
      </c>
      <c r="B48" s="19"/>
      <c r="C48" s="20" t="s">
        <v>13</v>
      </c>
      <c r="D48" s="21">
        <f>SUM(E48:AB48)</f>
        <v>413</v>
      </c>
      <c r="E48" s="21">
        <v>71</v>
      </c>
      <c r="F48" s="21">
        <v>306</v>
      </c>
      <c r="G48" s="21">
        <v>36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377</v>
      </c>
    </row>
    <row r="49" spans="1:29">
      <c r="A49" s="19"/>
      <c r="B49" s="19"/>
      <c r="C49" s="20" t="s">
        <v>14</v>
      </c>
      <c r="D49" s="21">
        <f>SUM(E49:AB49)</f>
        <v>413</v>
      </c>
      <c r="E49" s="21">
        <v>71</v>
      </c>
      <c r="F49" s="21">
        <v>306</v>
      </c>
      <c r="G49" s="21">
        <v>36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377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16</v>
      </c>
      <c r="B51" s="19"/>
      <c r="C51" s="20" t="s">
        <v>13</v>
      </c>
      <c r="D51" s="21">
        <f>SUM(E51:AB51)</f>
        <v>932</v>
      </c>
      <c r="E51" s="21"/>
      <c r="F51" s="21">
        <v>932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SUM(E51:F51)</f>
        <v>932</v>
      </c>
    </row>
    <row r="52" spans="1:29">
      <c r="A52" s="19"/>
      <c r="B52" s="19"/>
      <c r="C52" s="20" t="s">
        <v>14</v>
      </c>
      <c r="D52" s="21">
        <f>SUM(E52:AB52)</f>
        <v>932</v>
      </c>
      <c r="E52" s="21"/>
      <c r="F52" s="21">
        <v>932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SUM(E52:F52)</f>
        <v>932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17</v>
      </c>
      <c r="B54" s="19"/>
      <c r="C54" s="20" t="s">
        <v>13</v>
      </c>
      <c r="D54" s="21">
        <f>SUM(E54:AB54)</f>
        <v>932</v>
      </c>
      <c r="E54" s="21"/>
      <c r="F54" s="21">
        <v>932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932</v>
      </c>
    </row>
    <row r="55" spans="1:29">
      <c r="A55" s="19"/>
      <c r="B55" s="19"/>
      <c r="C55" s="20" t="s">
        <v>14</v>
      </c>
      <c r="D55" s="21">
        <f>SUM(E55:AB55)</f>
        <v>932</v>
      </c>
      <c r="E55" s="21"/>
      <c r="F55" s="21">
        <v>932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932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18</v>
      </c>
      <c r="B57" s="19"/>
      <c r="C57" s="20" t="s">
        <v>13</v>
      </c>
      <c r="D57" s="21">
        <f>SUM(E57:AB57)</f>
        <v>1350</v>
      </c>
      <c r="E57" s="21">
        <v>1350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1350</v>
      </c>
    </row>
    <row r="58" spans="1:29">
      <c r="A58" s="19"/>
      <c r="B58" s="19"/>
      <c r="C58" s="20" t="s">
        <v>14</v>
      </c>
      <c r="D58" s="21">
        <f>SUM(E58:AB58)</f>
        <v>1350</v>
      </c>
      <c r="E58" s="21">
        <v>1350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1350</v>
      </c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124</v>
      </c>
      <c r="B60" s="19"/>
      <c r="C60" s="20" t="s">
        <v>13</v>
      </c>
      <c r="D60" s="21">
        <f>SUM(E60:AB60)</f>
        <v>924</v>
      </c>
      <c r="E60" s="21">
        <v>227</v>
      </c>
      <c r="F60" s="21">
        <v>368</v>
      </c>
      <c r="G60" s="21">
        <v>329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SUM(E60:F60)</f>
        <v>595</v>
      </c>
    </row>
    <row r="61" spans="1:29">
      <c r="A61" s="19"/>
      <c r="B61" s="19"/>
      <c r="C61" s="20" t="s">
        <v>14</v>
      </c>
      <c r="D61" s="21">
        <f>SUM(E61:AB61)</f>
        <v>899</v>
      </c>
      <c r="E61" s="21">
        <v>225</v>
      </c>
      <c r="F61" s="21">
        <v>350</v>
      </c>
      <c r="G61" s="21">
        <v>324</v>
      </c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SUM(E61:F61)</f>
        <v>575</v>
      </c>
    </row>
    <row r="62" spans="1:29">
      <c r="A62" s="19"/>
      <c r="B62" s="19"/>
      <c r="C62" s="20" t="s">
        <v>20</v>
      </c>
      <c r="D62" s="21">
        <f>SUM(E62:AB62)</f>
        <v>25</v>
      </c>
      <c r="E62" s="21">
        <v>2</v>
      </c>
      <c r="F62" s="21">
        <v>18</v>
      </c>
      <c r="G62" s="21">
        <v>5</v>
      </c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SUM(E62:F62)</f>
        <v>20</v>
      </c>
    </row>
    <row r="63" spans="1:29">
      <c r="A63" s="19"/>
      <c r="B63" s="19"/>
      <c r="C63" s="20" t="s">
        <v>21</v>
      </c>
      <c r="D63" s="21">
        <f>SUM(E63:AB63)</f>
        <v>4</v>
      </c>
      <c r="E63" s="21">
        <v>0</v>
      </c>
      <c r="F63" s="21">
        <v>3</v>
      </c>
      <c r="G63" s="21">
        <v>1</v>
      </c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SUM(E63:F63)</f>
        <v>3</v>
      </c>
    </row>
    <row r="64" spans="1:29">
      <c r="A64" s="19"/>
      <c r="B64" s="19"/>
      <c r="C64" s="20" t="s">
        <v>22</v>
      </c>
      <c r="D64" s="21">
        <f>SUM(E64:AB64)</f>
        <v>21</v>
      </c>
      <c r="E64" s="21">
        <v>2</v>
      </c>
      <c r="F64" s="21">
        <v>15</v>
      </c>
      <c r="G64" s="21">
        <v>4</v>
      </c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SUM(E64:F64)</f>
        <v>17</v>
      </c>
    </row>
    <row r="65" spans="1:29">
      <c r="A65" s="19"/>
      <c r="B65" s="19"/>
      <c r="C65" s="20" t="s">
        <v>23</v>
      </c>
      <c r="D65" s="21">
        <f>SUM(E65:AB65)</f>
        <v>0</v>
      </c>
      <c r="E65" s="21">
        <v>0</v>
      </c>
      <c r="F65" s="21">
        <v>0</v>
      </c>
      <c r="G65" s="21">
        <v>0</v>
      </c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SUM(E65:F65)</f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97.294372294372295</v>
      </c>
      <c r="E66" s="26">
        <v>99.118942731277528</v>
      </c>
      <c r="F66" s="26">
        <v>95.108695652173907</v>
      </c>
      <c r="G66" s="26">
        <v>98.480243161094222</v>
      </c>
      <c r="H66" s="26"/>
      <c r="I66" s="26"/>
      <c r="J66" s="26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8">
        <f xml:space="preserve"> IF(AC60=0,100,AC61/AC60*100)</f>
        <v>96.638655462184872</v>
      </c>
    </row>
    <row r="67" spans="1:29" s="3" customFormat="1">
      <c r="A67" s="19"/>
      <c r="B67" s="19"/>
      <c r="C67" s="29" t="s">
        <v>24</v>
      </c>
      <c r="D67" s="30">
        <f xml:space="preserve"> IF(D62=0,0,D63/D62*100)</f>
        <v>16</v>
      </c>
      <c r="E67" s="30">
        <v>0</v>
      </c>
      <c r="F67" s="30">
        <v>16.666666666666668</v>
      </c>
      <c r="G67" s="30">
        <v>20</v>
      </c>
      <c r="H67" s="30"/>
      <c r="I67" s="30"/>
      <c r="J67" s="30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2">
        <f xml:space="preserve"> IF(AC62=0,0,AC63/AC62*100)</f>
        <v>15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97.727272727272734</v>
      </c>
      <c r="E68" s="34">
        <v>99.118942731277528</v>
      </c>
      <c r="F68" s="34">
        <v>95.923913043478265</v>
      </c>
      <c r="G68" s="34">
        <v>98.784194528875375</v>
      </c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>
        <f xml:space="preserve"> IF(AC60=0,100,(AC63+AC61)/AC60*100)</f>
        <v>97.142857142857139</v>
      </c>
    </row>
    <row r="69" spans="1:29" s="6" customFormat="1">
      <c r="A69" s="19"/>
      <c r="B69" s="19"/>
      <c r="C69" s="37" t="s">
        <v>25</v>
      </c>
      <c r="D69" s="38">
        <f>IF(D60=0,100,(D63+D61+D65)/D60*100)</f>
        <v>97.727272727272734</v>
      </c>
      <c r="E69" s="38">
        <v>99.118942731277528</v>
      </c>
      <c r="F69" s="38">
        <v>95.923913043478265</v>
      </c>
      <c r="G69" s="38">
        <v>98.784194528875375</v>
      </c>
      <c r="H69" s="38"/>
      <c r="I69" s="38"/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40">
        <f>IF(AC60=0,100,(AC63+AC61+AC65)/AC60*100)</f>
        <v>97.142857142857139</v>
      </c>
    </row>
    <row r="70" spans="1:29">
      <c r="A70" s="41" t="s">
        <v>33</v>
      </c>
      <c r="B70" s="42" t="s">
        <v>125</v>
      </c>
      <c r="C70" s="43" t="s">
        <v>44</v>
      </c>
      <c r="D70" s="42">
        <f>SUM(E70:AB70)</f>
        <v>12</v>
      </c>
      <c r="E70" s="42">
        <v>1</v>
      </c>
      <c r="F70" s="42">
        <v>8</v>
      </c>
      <c r="G70" s="42">
        <v>3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10"/>
    </row>
    <row r="71" spans="1:29">
      <c r="A71" s="41"/>
      <c r="B71" s="42" t="s">
        <v>126</v>
      </c>
      <c r="C71" s="43" t="s">
        <v>128</v>
      </c>
      <c r="D71" s="42">
        <f>SUM(E71:AB71)</f>
        <v>13</v>
      </c>
      <c r="E71" s="42">
        <v>1</v>
      </c>
      <c r="F71" s="42">
        <v>10</v>
      </c>
      <c r="G71" s="42">
        <v>2</v>
      </c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127</v>
      </c>
      <c r="B73" s="19"/>
      <c r="C73" s="20" t="s">
        <v>13</v>
      </c>
      <c r="D73" s="21">
        <f>SUM(E73:AB73)</f>
        <v>5192</v>
      </c>
      <c r="E73" s="21">
        <v>1842</v>
      </c>
      <c r="F73" s="21"/>
      <c r="G73" s="21">
        <v>3350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SUM(E73:F73)</f>
        <v>1842</v>
      </c>
    </row>
    <row r="74" spans="1:29">
      <c r="A74" s="19"/>
      <c r="B74" s="19"/>
      <c r="C74" s="20" t="s">
        <v>14</v>
      </c>
      <c r="D74" s="21">
        <f>SUM(E74:AB74)</f>
        <v>5192</v>
      </c>
      <c r="E74" s="21">
        <v>1842</v>
      </c>
      <c r="F74" s="21"/>
      <c r="G74" s="21">
        <v>3350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SUM(E74:F74)</f>
        <v>1842</v>
      </c>
    </row>
    <row r="75" spans="1:29" ht="3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10"/>
    </row>
    <row r="76" spans="1:29">
      <c r="A76" s="19" t="s">
        <v>99</v>
      </c>
      <c r="B76" s="19"/>
      <c r="C76" s="20" t="s">
        <v>13</v>
      </c>
      <c r="D76" s="21">
        <f>SUM(E76:AB76)</f>
        <v>1175</v>
      </c>
      <c r="E76" s="21">
        <v>344</v>
      </c>
      <c r="F76" s="21">
        <v>387</v>
      </c>
      <c r="G76" s="21">
        <v>444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SUM(E76:F76)</f>
        <v>731</v>
      </c>
    </row>
    <row r="77" spans="1:29">
      <c r="A77" s="19"/>
      <c r="B77" s="19"/>
      <c r="C77" s="20" t="s">
        <v>14</v>
      </c>
      <c r="D77" s="21">
        <f>SUM(E77:AB77)</f>
        <v>828</v>
      </c>
      <c r="E77" s="21">
        <v>221</v>
      </c>
      <c r="F77" s="21">
        <v>286</v>
      </c>
      <c r="G77" s="21">
        <v>321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SUM(E77:F77)</f>
        <v>507</v>
      </c>
    </row>
    <row r="78" spans="1:29">
      <c r="A78" s="19"/>
      <c r="B78" s="19"/>
      <c r="C78" s="20" t="s">
        <v>20</v>
      </c>
      <c r="D78" s="21">
        <f>SUM(E78:AB78)</f>
        <v>347</v>
      </c>
      <c r="E78" s="21">
        <v>123</v>
      </c>
      <c r="F78" s="21">
        <v>101</v>
      </c>
      <c r="G78" s="21">
        <v>123</v>
      </c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SUM(E78:F78)</f>
        <v>224</v>
      </c>
    </row>
    <row r="79" spans="1:29">
      <c r="A79" s="19"/>
      <c r="B79" s="19"/>
      <c r="C79" s="20" t="s">
        <v>21</v>
      </c>
      <c r="D79" s="21">
        <f>SUM(E79:AB79)</f>
        <v>18</v>
      </c>
      <c r="E79" s="21">
        <v>11</v>
      </c>
      <c r="F79" s="21">
        <v>5</v>
      </c>
      <c r="G79" s="21">
        <v>2</v>
      </c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SUM(E79:F79)</f>
        <v>16</v>
      </c>
    </row>
    <row r="80" spans="1:29">
      <c r="A80" s="19"/>
      <c r="B80" s="19"/>
      <c r="C80" s="20" t="s">
        <v>22</v>
      </c>
      <c r="D80" s="21">
        <f>SUM(E80:AB80)</f>
        <v>329</v>
      </c>
      <c r="E80" s="21">
        <v>112</v>
      </c>
      <c r="F80" s="21">
        <v>96</v>
      </c>
      <c r="G80" s="21">
        <v>121</v>
      </c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SUM(E80:F80)</f>
        <v>208</v>
      </c>
    </row>
    <row r="81" spans="1:29">
      <c r="A81" s="19"/>
      <c r="B81" s="19"/>
      <c r="C81" s="20" t="s">
        <v>23</v>
      </c>
      <c r="D81" s="21">
        <f>SUM(E81:AB81)</f>
        <v>0</v>
      </c>
      <c r="E81" s="21">
        <v>0</v>
      </c>
      <c r="F81" s="21">
        <v>0</v>
      </c>
      <c r="G81" s="21">
        <v>0</v>
      </c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>
        <f>SUM(E81:F81)</f>
        <v>0</v>
      </c>
    </row>
    <row r="82" spans="1:29" s="2" customFormat="1">
      <c r="A82" s="19"/>
      <c r="B82" s="19"/>
      <c r="C82" s="25" t="s">
        <v>2</v>
      </c>
      <c r="D82" s="26">
        <f xml:space="preserve"> IF(D76=0,100,D77/D76*100)</f>
        <v>70.468085106382986</v>
      </c>
      <c r="E82" s="26">
        <v>64.244186046511629</v>
      </c>
      <c r="F82" s="26">
        <v>73.90180878552971</v>
      </c>
      <c r="G82" s="26">
        <v>72.297297297297291</v>
      </c>
      <c r="H82" s="26"/>
      <c r="I82" s="26"/>
      <c r="J82" s="26"/>
      <c r="K82" s="26"/>
      <c r="L82" s="26"/>
      <c r="M82" s="26"/>
      <c r="N82" s="26"/>
      <c r="O82" s="26"/>
      <c r="P82" s="26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8">
        <f xml:space="preserve"> IF(AC76=0,100,AC77/AC76*100)</f>
        <v>69.357045143638857</v>
      </c>
    </row>
    <row r="83" spans="1:29" s="3" customFormat="1">
      <c r="A83" s="19"/>
      <c r="B83" s="19"/>
      <c r="C83" s="29" t="s">
        <v>24</v>
      </c>
      <c r="D83" s="30">
        <f xml:space="preserve"> IF(D78=0,0,D79/D78*100)</f>
        <v>5.1873198847262252</v>
      </c>
      <c r="E83" s="30">
        <v>8.9430894308943092</v>
      </c>
      <c r="F83" s="30">
        <v>4.9504950495049505</v>
      </c>
      <c r="G83" s="30">
        <v>1.6260162601626016</v>
      </c>
      <c r="H83" s="30"/>
      <c r="I83" s="30"/>
      <c r="J83" s="30"/>
      <c r="K83" s="30"/>
      <c r="L83" s="30"/>
      <c r="M83" s="30"/>
      <c r="N83" s="30"/>
      <c r="O83" s="30"/>
      <c r="P83" s="30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2">
        <f xml:space="preserve"> IF(AC78=0,0,AC79/AC78*100)</f>
        <v>7.1428571428571423</v>
      </c>
    </row>
    <row r="84" spans="1:29" s="5" customFormat="1">
      <c r="A84" s="19"/>
      <c r="B84" s="19"/>
      <c r="C84" s="33" t="s">
        <v>3</v>
      </c>
      <c r="D84" s="34">
        <f xml:space="preserve"> IF(D76=0,100,(D79+D77)/D76*100)</f>
        <v>72</v>
      </c>
      <c r="E84" s="34">
        <v>67.441860465116278</v>
      </c>
      <c r="F84" s="34">
        <v>75.193798449612402</v>
      </c>
      <c r="G84" s="34">
        <v>72.747747747747752</v>
      </c>
      <c r="H84" s="34"/>
      <c r="I84" s="34"/>
      <c r="J84" s="34"/>
      <c r="K84" s="34"/>
      <c r="L84" s="34"/>
      <c r="M84" s="34"/>
      <c r="N84" s="34"/>
      <c r="O84" s="34"/>
      <c r="P84" s="34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6">
        <f xml:space="preserve"> IF(AC76=0,100,(AC79+AC77)/AC76*100)</f>
        <v>71.545827633378934</v>
      </c>
    </row>
    <row r="85" spans="1:29" s="6" customFormat="1">
      <c r="A85" s="19"/>
      <c r="B85" s="19"/>
      <c r="C85" s="37" t="s">
        <v>25</v>
      </c>
      <c r="D85" s="38">
        <f>IF(D76=0,100,(D79+D77+D81)/D76*100)</f>
        <v>72</v>
      </c>
      <c r="E85" s="38">
        <v>67.441860465116278</v>
      </c>
      <c r="F85" s="38">
        <v>75.193798449612402</v>
      </c>
      <c r="G85" s="38">
        <v>72.747747747747752</v>
      </c>
      <c r="H85" s="38"/>
      <c r="I85" s="38"/>
      <c r="J85" s="38"/>
      <c r="K85" s="38"/>
      <c r="L85" s="38"/>
      <c r="M85" s="38"/>
      <c r="N85" s="38"/>
      <c r="O85" s="38"/>
      <c r="P85" s="38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40">
        <f>IF(AC76=0,100,(AC79+AC77+AC81)/AC76*100)</f>
        <v>71.545827633378934</v>
      </c>
    </row>
    <row r="86" spans="1:29">
      <c r="A86" s="41" t="s">
        <v>33</v>
      </c>
      <c r="B86" s="42" t="s">
        <v>11</v>
      </c>
      <c r="C86" s="43" t="s">
        <v>26</v>
      </c>
      <c r="D86" s="42">
        <f>SUM(E86:AB86)</f>
        <v>321</v>
      </c>
      <c r="E86" s="42">
        <v>110</v>
      </c>
      <c r="F86" s="42">
        <v>91</v>
      </c>
      <c r="G86" s="42">
        <v>120</v>
      </c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10"/>
    </row>
    <row r="87" spans="1:29">
      <c r="A87" s="41"/>
      <c r="B87" s="42" t="s">
        <v>94</v>
      </c>
      <c r="C87" s="43" t="s">
        <v>100</v>
      </c>
      <c r="D87" s="42">
        <f>SUM(E87:AB87)</f>
        <v>4</v>
      </c>
      <c r="E87" s="42">
        <v>1</v>
      </c>
      <c r="F87" s="42">
        <v>1</v>
      </c>
      <c r="G87" s="42">
        <v>2</v>
      </c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10"/>
    </row>
    <row r="88" spans="1:29">
      <c r="A88" s="41"/>
      <c r="B88" s="42" t="s">
        <v>9</v>
      </c>
      <c r="C88" s="43" t="s">
        <v>27</v>
      </c>
      <c r="D88" s="42">
        <f>SUM(E88:AB88)</f>
        <v>20</v>
      </c>
      <c r="E88" s="42">
        <v>11</v>
      </c>
      <c r="F88" s="42">
        <v>9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10"/>
    </row>
    <row r="89" spans="1:29">
      <c r="A89" s="41"/>
      <c r="B89" s="42" t="s">
        <v>31</v>
      </c>
      <c r="C89" s="43" t="s">
        <v>44</v>
      </c>
      <c r="D89" s="42">
        <f>SUM(E89:AB89)</f>
        <v>2</v>
      </c>
      <c r="E89" s="42">
        <v>1</v>
      </c>
      <c r="F89" s="42"/>
      <c r="G89" s="42">
        <v>1</v>
      </c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10"/>
    </row>
    <row r="90" spans="1:29" ht="3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10"/>
    </row>
    <row r="91" spans="1:29">
      <c r="A91" s="19" t="s">
        <v>107</v>
      </c>
      <c r="B91" s="19"/>
      <c r="C91" s="20" t="s">
        <v>13</v>
      </c>
      <c r="D91" s="21">
        <f>SUM(E91:AB91)</f>
        <v>1113</v>
      </c>
      <c r="E91" s="21">
        <v>385</v>
      </c>
      <c r="F91" s="21">
        <v>323</v>
      </c>
      <c r="G91" s="21">
        <v>405</v>
      </c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10">
        <f>SUM(E91:F91)</f>
        <v>708</v>
      </c>
    </row>
    <row r="92" spans="1:29">
      <c r="A92" s="19"/>
      <c r="B92" s="19"/>
      <c r="C92" s="20" t="s">
        <v>14</v>
      </c>
      <c r="D92" s="21">
        <f>SUM(E92:AB92)</f>
        <v>1072</v>
      </c>
      <c r="E92" s="21">
        <v>352</v>
      </c>
      <c r="F92" s="21">
        <v>320</v>
      </c>
      <c r="G92" s="21">
        <v>400</v>
      </c>
      <c r="H92" s="21"/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10">
        <f>SUM(E92:F92)</f>
        <v>672</v>
      </c>
    </row>
    <row r="93" spans="1:29">
      <c r="A93" s="19"/>
      <c r="B93" s="19"/>
      <c r="C93" s="20" t="s">
        <v>20</v>
      </c>
      <c r="D93" s="21">
        <f>SUM(E93:AB93)</f>
        <v>41</v>
      </c>
      <c r="E93" s="21">
        <v>33</v>
      </c>
      <c r="F93" s="21">
        <v>3</v>
      </c>
      <c r="G93" s="21">
        <v>5</v>
      </c>
      <c r="H93" s="21"/>
      <c r="I93" s="21"/>
      <c r="J93" s="21"/>
      <c r="K93" s="21"/>
      <c r="L93" s="21"/>
      <c r="M93" s="21"/>
      <c r="N93" s="21"/>
      <c r="O93" s="21"/>
      <c r="P93" s="21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10">
        <f>SUM(E93:F93)</f>
        <v>36</v>
      </c>
    </row>
    <row r="94" spans="1:29">
      <c r="A94" s="19"/>
      <c r="B94" s="19"/>
      <c r="C94" s="20" t="s">
        <v>21</v>
      </c>
      <c r="D94" s="21">
        <f>SUM(E94:AB94)</f>
        <v>8</v>
      </c>
      <c r="E94" s="21">
        <v>4</v>
      </c>
      <c r="F94" s="21">
        <v>3</v>
      </c>
      <c r="G94" s="21">
        <v>1</v>
      </c>
      <c r="H94" s="21"/>
      <c r="I94" s="21"/>
      <c r="J94" s="21"/>
      <c r="K94" s="21"/>
      <c r="L94" s="21"/>
      <c r="M94" s="21"/>
      <c r="N94" s="21"/>
      <c r="O94" s="21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10">
        <f>SUM(E94:F94)</f>
        <v>7</v>
      </c>
    </row>
    <row r="95" spans="1:29">
      <c r="A95" s="19"/>
      <c r="B95" s="19"/>
      <c r="C95" s="20" t="s">
        <v>22</v>
      </c>
      <c r="D95" s="21">
        <f>SUM(E95:AB95)</f>
        <v>33</v>
      </c>
      <c r="E95" s="21">
        <v>29</v>
      </c>
      <c r="F95" s="21">
        <v>0</v>
      </c>
      <c r="G95" s="21">
        <v>4</v>
      </c>
      <c r="H95" s="21"/>
      <c r="I95" s="21"/>
      <c r="J95" s="21"/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10">
        <f>SUM(E95:F95)</f>
        <v>29</v>
      </c>
    </row>
    <row r="96" spans="1:29">
      <c r="A96" s="19"/>
      <c r="B96" s="19"/>
      <c r="C96" s="20" t="s">
        <v>23</v>
      </c>
      <c r="D96" s="21">
        <f>SUM(E96:AB96)</f>
        <v>0</v>
      </c>
      <c r="E96" s="21">
        <v>0</v>
      </c>
      <c r="F96" s="21">
        <v>0</v>
      </c>
      <c r="G96" s="21">
        <v>0</v>
      </c>
      <c r="H96" s="21"/>
      <c r="I96" s="21"/>
      <c r="J96" s="21"/>
      <c r="K96" s="21"/>
      <c r="L96" s="21"/>
      <c r="M96" s="21"/>
      <c r="N96" s="21"/>
      <c r="O96" s="21"/>
      <c r="P96" s="21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10">
        <f>SUM(E96:F96)</f>
        <v>0</v>
      </c>
    </row>
    <row r="97" spans="1:29" s="2" customFormat="1">
      <c r="A97" s="19"/>
      <c r="B97" s="19"/>
      <c r="C97" s="25" t="s">
        <v>2</v>
      </c>
      <c r="D97" s="26">
        <f xml:space="preserve"> IF(D91=0,100,D92/D91*100)</f>
        <v>96.316262353998212</v>
      </c>
      <c r="E97" s="26">
        <v>91.428571428571431</v>
      </c>
      <c r="F97" s="26">
        <v>99.071207430340564</v>
      </c>
      <c r="G97" s="26">
        <v>98.76543209876543</v>
      </c>
      <c r="H97" s="26"/>
      <c r="I97" s="26"/>
      <c r="J97" s="26"/>
      <c r="K97" s="26"/>
      <c r="L97" s="26"/>
      <c r="M97" s="26"/>
      <c r="N97" s="26"/>
      <c r="O97" s="26"/>
      <c r="P97" s="26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8">
        <f xml:space="preserve"> IF(AC91=0,100,AC92/AC91*100)</f>
        <v>94.915254237288138</v>
      </c>
    </row>
    <row r="98" spans="1:29" s="3" customFormat="1">
      <c r="A98" s="19"/>
      <c r="B98" s="19"/>
      <c r="C98" s="29" t="s">
        <v>24</v>
      </c>
      <c r="D98" s="30">
        <f xml:space="preserve"> IF(D93=0,0,D94/D93*100)</f>
        <v>19.512195121951219</v>
      </c>
      <c r="E98" s="30">
        <v>12.121212121212121</v>
      </c>
      <c r="F98" s="30">
        <v>100</v>
      </c>
      <c r="G98" s="30">
        <v>20</v>
      </c>
      <c r="H98" s="30"/>
      <c r="I98" s="30"/>
      <c r="J98" s="30"/>
      <c r="K98" s="30"/>
      <c r="L98" s="30"/>
      <c r="M98" s="30"/>
      <c r="N98" s="30"/>
      <c r="O98" s="30"/>
      <c r="P98" s="30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2">
        <f xml:space="preserve"> IF(AC93=0,0,AC94/AC93*100)</f>
        <v>19.444444444444446</v>
      </c>
    </row>
    <row r="99" spans="1:29" s="5" customFormat="1">
      <c r="A99" s="19"/>
      <c r="B99" s="19"/>
      <c r="C99" s="33" t="s">
        <v>3</v>
      </c>
      <c r="D99" s="34">
        <f xml:space="preserve"> IF(D91=0,100,(D94+D92)/D91*100)</f>
        <v>97.03504043126685</v>
      </c>
      <c r="E99" s="34">
        <v>92.467532467532465</v>
      </c>
      <c r="F99" s="34">
        <v>100</v>
      </c>
      <c r="G99" s="34">
        <v>99.012345679012341</v>
      </c>
      <c r="H99" s="34"/>
      <c r="I99" s="34"/>
      <c r="J99" s="34"/>
      <c r="K99" s="34"/>
      <c r="L99" s="34"/>
      <c r="M99" s="34"/>
      <c r="N99" s="34"/>
      <c r="O99" s="34"/>
      <c r="P99" s="34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6">
        <f xml:space="preserve"> IF(AC91=0,100,(AC94+AC92)/AC91*100)</f>
        <v>95.903954802259889</v>
      </c>
    </row>
    <row r="100" spans="1:29" s="6" customFormat="1">
      <c r="A100" s="19"/>
      <c r="B100" s="19"/>
      <c r="C100" s="37" t="s">
        <v>25</v>
      </c>
      <c r="D100" s="38">
        <f>IF(D91=0,100,(D94+D92+D96)/D91*100)</f>
        <v>97.03504043126685</v>
      </c>
      <c r="E100" s="38">
        <v>92.467532467532465</v>
      </c>
      <c r="F100" s="38">
        <v>100</v>
      </c>
      <c r="G100" s="38">
        <v>99.012345679012341</v>
      </c>
      <c r="H100" s="38"/>
      <c r="I100" s="38"/>
      <c r="J100" s="38"/>
      <c r="K100" s="38"/>
      <c r="L100" s="38"/>
      <c r="M100" s="38"/>
      <c r="N100" s="38"/>
      <c r="O100" s="38"/>
      <c r="P100" s="38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40">
        <f>IF(AC91=0,100,(AC94+AC92+AC96)/AC91*100)</f>
        <v>95.903954802259889</v>
      </c>
    </row>
    <row r="101" spans="1:29">
      <c r="A101" s="41" t="s">
        <v>33</v>
      </c>
      <c r="B101" s="42" t="s">
        <v>108</v>
      </c>
      <c r="C101" s="43" t="s">
        <v>116</v>
      </c>
      <c r="D101" s="42">
        <f>SUM(E101:AB101)</f>
        <v>11</v>
      </c>
      <c r="E101" s="42">
        <v>5</v>
      </c>
      <c r="F101" s="42">
        <v>3</v>
      </c>
      <c r="G101" s="42">
        <v>3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10"/>
    </row>
    <row r="102" spans="1:29">
      <c r="A102" s="41"/>
      <c r="B102" s="42" t="s">
        <v>110</v>
      </c>
      <c r="C102" s="43" t="s">
        <v>111</v>
      </c>
      <c r="D102" s="42">
        <f>SUM(E102:AB102)</f>
        <v>4</v>
      </c>
      <c r="E102" s="42">
        <v>2</v>
      </c>
      <c r="F102" s="42"/>
      <c r="G102" s="42">
        <v>2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10"/>
    </row>
    <row r="103" spans="1:29">
      <c r="A103" s="41"/>
      <c r="B103" s="42" t="s">
        <v>112</v>
      </c>
      <c r="C103" s="43" t="s">
        <v>118</v>
      </c>
      <c r="D103" s="42">
        <f>SUM(E103:AB103)</f>
        <v>1</v>
      </c>
      <c r="E103" s="42">
        <v>1</v>
      </c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10"/>
    </row>
    <row r="104" spans="1:29">
      <c r="A104" s="41"/>
      <c r="B104" s="42" t="s">
        <v>106</v>
      </c>
      <c r="C104" s="43" t="s">
        <v>115</v>
      </c>
      <c r="D104" s="42">
        <f>SUM(E104:AB104)</f>
        <v>25</v>
      </c>
      <c r="E104" s="42">
        <v>25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10"/>
    </row>
    <row r="105" spans="1:29" ht="3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10"/>
    </row>
    <row r="106" spans="1:29">
      <c r="A106" s="19" t="s">
        <v>113</v>
      </c>
      <c r="B106" s="19"/>
      <c r="C106" s="20" t="s">
        <v>13</v>
      </c>
      <c r="D106" s="21">
        <f>SUM(E106:AB106)</f>
        <v>1013</v>
      </c>
      <c r="E106" s="21">
        <v>262</v>
      </c>
      <c r="F106" s="21">
        <v>361</v>
      </c>
      <c r="G106" s="21">
        <v>390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10">
        <f>SUM(E106:F106)</f>
        <v>623</v>
      </c>
    </row>
    <row r="107" spans="1:29">
      <c r="A107" s="19"/>
      <c r="B107" s="19"/>
      <c r="C107" s="20" t="s">
        <v>14</v>
      </c>
      <c r="D107" s="21">
        <f>SUM(E107:AB107)</f>
        <v>934</v>
      </c>
      <c r="E107" s="21">
        <v>186</v>
      </c>
      <c r="F107" s="21">
        <v>360</v>
      </c>
      <c r="G107" s="21">
        <v>388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10">
        <f>SUM(E107:F107)</f>
        <v>546</v>
      </c>
    </row>
    <row r="108" spans="1:29">
      <c r="A108" s="19"/>
      <c r="B108" s="19"/>
      <c r="C108" s="20" t="s">
        <v>20</v>
      </c>
      <c r="D108" s="21">
        <f>SUM(E108:AB108)</f>
        <v>79</v>
      </c>
      <c r="E108" s="21">
        <v>76</v>
      </c>
      <c r="F108" s="21">
        <v>1</v>
      </c>
      <c r="G108" s="21">
        <v>2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10">
        <f>SUM(E108:F108)</f>
        <v>77</v>
      </c>
    </row>
    <row r="109" spans="1:29">
      <c r="A109" s="19"/>
      <c r="B109" s="19"/>
      <c r="C109" s="20" t="s">
        <v>21</v>
      </c>
      <c r="D109" s="21">
        <f>SUM(E109:AB109)</f>
        <v>79</v>
      </c>
      <c r="E109" s="21">
        <v>76</v>
      </c>
      <c r="F109" s="21">
        <v>1</v>
      </c>
      <c r="G109" s="21">
        <v>2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10">
        <f>SUM(E109:F109)</f>
        <v>77</v>
      </c>
    </row>
    <row r="110" spans="1:29">
      <c r="A110" s="19"/>
      <c r="B110" s="19"/>
      <c r="C110" s="20" t="s">
        <v>22</v>
      </c>
      <c r="D110" s="21">
        <f>SUM(E110:AB110)</f>
        <v>0</v>
      </c>
      <c r="E110" s="21">
        <v>0</v>
      </c>
      <c r="F110" s="21">
        <v>0</v>
      </c>
      <c r="G110" s="21">
        <v>0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10">
        <f>SUM(E110:F110)</f>
        <v>0</v>
      </c>
    </row>
    <row r="111" spans="1:29">
      <c r="A111" s="19"/>
      <c r="B111" s="19"/>
      <c r="C111" s="20" t="s">
        <v>23</v>
      </c>
      <c r="D111" s="21">
        <f>SUM(E111:AB111)</f>
        <v>0</v>
      </c>
      <c r="E111" s="21">
        <v>0</v>
      </c>
      <c r="F111" s="21">
        <v>0</v>
      </c>
      <c r="G111" s="21">
        <v>0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10">
        <f>SUM(E111:F111)</f>
        <v>0</v>
      </c>
    </row>
    <row r="112" spans="1:29" s="2" customFormat="1">
      <c r="A112" s="19"/>
      <c r="B112" s="19"/>
      <c r="C112" s="25" t="s">
        <v>2</v>
      </c>
      <c r="D112" s="26">
        <f xml:space="preserve"> IF(D106=0,100,D107/D106*100)</f>
        <v>92.201382033563675</v>
      </c>
      <c r="E112" s="26">
        <v>70.992366412213741</v>
      </c>
      <c r="F112" s="26">
        <v>99.7229916897507</v>
      </c>
      <c r="G112" s="26">
        <v>99.487179487179489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8">
        <f xml:space="preserve"> IF(AC106=0,100,AC107/AC106*100)</f>
        <v>87.640449438202253</v>
      </c>
    </row>
    <row r="113" spans="1:29" s="3" customFormat="1">
      <c r="A113" s="19"/>
      <c r="B113" s="19"/>
      <c r="C113" s="29" t="s">
        <v>24</v>
      </c>
      <c r="D113" s="30">
        <f xml:space="preserve"> IF(D108=0,0,D109/D108*100)</f>
        <v>100</v>
      </c>
      <c r="E113" s="30">
        <v>100</v>
      </c>
      <c r="F113" s="30">
        <v>100</v>
      </c>
      <c r="G113" s="30">
        <v>100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2">
        <f xml:space="preserve"> IF(AC108=0,0,AC109/AC108*100)</f>
        <v>100</v>
      </c>
    </row>
    <row r="114" spans="1:29" s="5" customFormat="1">
      <c r="A114" s="19"/>
      <c r="B114" s="19"/>
      <c r="C114" s="33" t="s">
        <v>3</v>
      </c>
      <c r="D114" s="34">
        <f xml:space="preserve"> IF(D106=0,100,(D109+D107)/D106*100)</f>
        <v>100</v>
      </c>
      <c r="E114" s="34">
        <v>100</v>
      </c>
      <c r="F114" s="34">
        <v>100</v>
      </c>
      <c r="G114" s="34">
        <v>100</v>
      </c>
      <c r="H114" s="34"/>
      <c r="I114" s="34"/>
      <c r="J114" s="34"/>
      <c r="K114" s="34"/>
      <c r="L114" s="34"/>
      <c r="M114" s="34"/>
      <c r="N114" s="34"/>
      <c r="O114" s="34"/>
      <c r="P114" s="34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6">
        <f xml:space="preserve"> IF(AC106=0,100,(AC109+AC107)/AC106*100)</f>
        <v>100</v>
      </c>
    </row>
    <row r="115" spans="1:29" s="6" customFormat="1">
      <c r="A115" s="19"/>
      <c r="B115" s="19"/>
      <c r="C115" s="37" t="s">
        <v>25</v>
      </c>
      <c r="D115" s="38">
        <f>IF(D106=0,100,(D109+D107+D111)/D106*100)</f>
        <v>100</v>
      </c>
      <c r="E115" s="38">
        <v>100</v>
      </c>
      <c r="F115" s="38">
        <v>100</v>
      </c>
      <c r="G115" s="38">
        <v>100</v>
      </c>
      <c r="H115" s="38"/>
      <c r="I115" s="38"/>
      <c r="J115" s="38"/>
      <c r="K115" s="38"/>
      <c r="L115" s="38"/>
      <c r="M115" s="38"/>
      <c r="N115" s="38"/>
      <c r="O115" s="38"/>
      <c r="P115" s="38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40">
        <f>IF(AC106=0,100,(AC109+AC107+AC111)/AC106*100)</f>
        <v>100</v>
      </c>
    </row>
    <row r="116" spans="1:29">
      <c r="A116" s="41" t="s">
        <v>33</v>
      </c>
      <c r="B116" s="42" t="s">
        <v>108</v>
      </c>
      <c r="C116" s="43" t="s">
        <v>116</v>
      </c>
      <c r="D116" s="42">
        <f>SUM(E116:AB116)</f>
        <v>5</v>
      </c>
      <c r="E116" s="42">
        <v>4</v>
      </c>
      <c r="F116" s="42"/>
      <c r="G116" s="42">
        <v>1</v>
      </c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10"/>
    </row>
    <row r="117" spans="1:29">
      <c r="A117" s="41"/>
      <c r="B117" s="42" t="s">
        <v>84</v>
      </c>
      <c r="C117" s="43" t="s">
        <v>85</v>
      </c>
      <c r="D117" s="42">
        <f>SUM(E117:AB117)</f>
        <v>74</v>
      </c>
      <c r="E117" s="42">
        <v>72</v>
      </c>
      <c r="F117" s="42">
        <v>1</v>
      </c>
      <c r="G117" s="42">
        <v>1</v>
      </c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10"/>
    </row>
    <row r="118" spans="1:29" ht="3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</sheetData>
  <mergeCells count="58">
    <mergeCell ref="A105:N105"/>
    <mergeCell ref="A106:B115"/>
    <mergeCell ref="A116:A117"/>
    <mergeCell ref="A118:N118"/>
    <mergeCell ref="A75:N75"/>
    <mergeCell ref="A76:B85"/>
    <mergeCell ref="A86:A89"/>
    <mergeCell ref="A90:N90"/>
    <mergeCell ref="A91:B100"/>
    <mergeCell ref="A101:A104"/>
    <mergeCell ref="A57:B58"/>
    <mergeCell ref="A59:N59"/>
    <mergeCell ref="A60:B69"/>
    <mergeCell ref="A70:A71"/>
    <mergeCell ref="A72:N72"/>
    <mergeCell ref="A73:B74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95</v>
      </c>
      <c r="F16" s="46">
        <v>95</v>
      </c>
      <c r="G16" s="46">
        <v>95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95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15</v>
      </c>
      <c r="B22" s="19"/>
      <c r="C22" s="20" t="s">
        <v>13</v>
      </c>
      <c r="D22" s="21">
        <f>SUM(E22:AB22)</f>
        <v>360</v>
      </c>
      <c r="E22" s="21"/>
      <c r="F22" s="21"/>
      <c r="G22" s="21">
        <v>360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360</v>
      </c>
      <c r="E23" s="21"/>
      <c r="F23" s="21"/>
      <c r="G23" s="21">
        <v>360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50</v>
      </c>
      <c r="B25" s="19"/>
      <c r="C25" s="20" t="s">
        <v>13</v>
      </c>
      <c r="D25" s="21">
        <f>SUM(E25:AB25)</f>
        <v>360</v>
      </c>
      <c r="E25" s="21"/>
      <c r="F25" s="21"/>
      <c r="G25" s="21">
        <v>360</v>
      </c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0</v>
      </c>
    </row>
    <row r="26" spans="1:29">
      <c r="A26" s="19"/>
      <c r="B26" s="19"/>
      <c r="C26" s="20" t="s">
        <v>14</v>
      </c>
      <c r="D26" s="21">
        <f>SUM(E26:AB26)</f>
        <v>360</v>
      </c>
      <c r="E26" s="21"/>
      <c r="F26" s="21"/>
      <c r="G26" s="21">
        <v>360</v>
      </c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18</v>
      </c>
      <c r="B28" s="19"/>
      <c r="C28" s="20" t="s">
        <v>13</v>
      </c>
      <c r="D28" s="21">
        <f>SUM(E28:AB28)</f>
        <v>373</v>
      </c>
      <c r="E28" s="21"/>
      <c r="F28" s="21">
        <v>373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373</v>
      </c>
    </row>
    <row r="29" spans="1:29">
      <c r="A29" s="19"/>
      <c r="B29" s="19"/>
      <c r="C29" s="20" t="s">
        <v>14</v>
      </c>
      <c r="D29" s="21">
        <f>SUM(E29:AB29)</f>
        <v>373</v>
      </c>
      <c r="E29" s="21"/>
      <c r="F29" s="21">
        <v>373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373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39</v>
      </c>
      <c r="B31" s="19"/>
      <c r="C31" s="20" t="s">
        <v>13</v>
      </c>
      <c r="D31" s="21">
        <f>SUM(E31:AB31)</f>
        <v>1306</v>
      </c>
      <c r="E31" s="21">
        <v>1306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SUM(E31:F31)</f>
        <v>1306</v>
      </c>
    </row>
    <row r="32" spans="1:29">
      <c r="A32" s="19"/>
      <c r="B32" s="19"/>
      <c r="C32" s="20" t="s">
        <v>14</v>
      </c>
      <c r="D32" s="21">
        <f>SUM(E32:AB32)</f>
        <v>1306</v>
      </c>
      <c r="E32" s="21">
        <v>1306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SUM(E32:F32)</f>
        <v>1306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7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96.15</v>
      </c>
      <c r="F17" s="46">
        <v>100</v>
      </c>
      <c r="G17" s="46">
        <v>99.86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99.85</v>
      </c>
    </row>
    <row r="18" spans="1:29" s="4" customFormat="1">
      <c r="A18" s="44"/>
      <c r="B18" s="44"/>
      <c r="C18" s="45"/>
      <c r="D18" s="47" t="s">
        <v>3</v>
      </c>
      <c r="E18" s="46">
        <v>96.15</v>
      </c>
      <c r="F18" s="46">
        <v>100</v>
      </c>
      <c r="G18" s="46">
        <v>99.86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99.85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99.862637362637358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99.92603550295857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130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7.0000000000000007E-2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54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7.0000000000000007E-2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55</v>
      </c>
      <c r="B39" s="19"/>
      <c r="C39" s="20" t="s">
        <v>13</v>
      </c>
      <c r="D39" s="21">
        <f>SUM(E39:AB39)</f>
        <v>1820</v>
      </c>
      <c r="E39" s="21">
        <v>156</v>
      </c>
      <c r="F39" s="21">
        <v>962</v>
      </c>
      <c r="G39" s="21">
        <v>702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1118</v>
      </c>
    </row>
    <row r="40" spans="1:29">
      <c r="A40" s="19"/>
      <c r="B40" s="19"/>
      <c r="C40" s="20" t="s">
        <v>14</v>
      </c>
      <c r="D40" s="21">
        <f>SUM(E40:AB40)</f>
        <v>1820</v>
      </c>
      <c r="E40" s="21">
        <v>156</v>
      </c>
      <c r="F40" s="21">
        <v>962</v>
      </c>
      <c r="G40" s="21">
        <v>702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1118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56</v>
      </c>
      <c r="B42" s="19"/>
      <c r="C42" s="20" t="s">
        <v>13</v>
      </c>
      <c r="D42" s="21">
        <f>SUM(E42:AB42)</f>
        <v>1404</v>
      </c>
      <c r="E42" s="21">
        <v>26</v>
      </c>
      <c r="F42" s="21">
        <v>702</v>
      </c>
      <c r="G42" s="21">
        <v>676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728</v>
      </c>
    </row>
    <row r="43" spans="1:29">
      <c r="A43" s="19"/>
      <c r="B43" s="19"/>
      <c r="C43" s="20" t="s">
        <v>14</v>
      </c>
      <c r="D43" s="21">
        <f>SUM(E43:AB43)</f>
        <v>1403</v>
      </c>
      <c r="E43" s="21">
        <v>25</v>
      </c>
      <c r="F43" s="21">
        <v>702</v>
      </c>
      <c r="G43" s="21">
        <v>676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727</v>
      </c>
    </row>
    <row r="44" spans="1:29">
      <c r="A44" s="19"/>
      <c r="B44" s="19"/>
      <c r="C44" s="20" t="s">
        <v>20</v>
      </c>
      <c r="D44" s="21">
        <f>SUM(E44:AB44)</f>
        <v>1</v>
      </c>
      <c r="E44" s="21">
        <v>1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1</v>
      </c>
    </row>
    <row r="45" spans="1:29">
      <c r="A45" s="19"/>
      <c r="B45" s="19"/>
      <c r="C45" s="20" t="s">
        <v>21</v>
      </c>
      <c r="D45" s="21">
        <f>SUM(E45:AB45)</f>
        <v>0</v>
      </c>
      <c r="E45" s="21">
        <v>0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0</v>
      </c>
    </row>
    <row r="46" spans="1:29">
      <c r="A46" s="19"/>
      <c r="B46" s="19"/>
      <c r="C46" s="20" t="s">
        <v>22</v>
      </c>
      <c r="D46" s="21">
        <f>SUM(E46:AB46)</f>
        <v>1</v>
      </c>
      <c r="E46" s="21">
        <v>1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</v>
      </c>
    </row>
    <row r="47" spans="1:29">
      <c r="A47" s="19"/>
      <c r="B47" s="19"/>
      <c r="C47" s="20" t="s">
        <v>23</v>
      </c>
      <c r="D47" s="21">
        <f>SUM(E47:AB47)</f>
        <v>1</v>
      </c>
      <c r="E47" s="21">
        <v>1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1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99.928774928774928</v>
      </c>
      <c r="E48" s="26">
        <v>96.15384615384616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99.862637362637358</v>
      </c>
    </row>
    <row r="49" spans="1:29" s="3" customFormat="1">
      <c r="A49" s="19"/>
      <c r="B49" s="19"/>
      <c r="C49" s="29" t="s">
        <v>24</v>
      </c>
      <c r="D49" s="30">
        <f xml:space="preserve"> IF(D44=0,0,D45/D44*100)</f>
        <v>0</v>
      </c>
      <c r="E49" s="30">
        <v>0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0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99.928774928774928</v>
      </c>
      <c r="E50" s="34">
        <v>96.15384615384616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99.862637362637358</v>
      </c>
    </row>
    <row r="51" spans="1:29" s="6" customFormat="1">
      <c r="A51" s="19"/>
      <c r="B51" s="19"/>
      <c r="C51" s="37" t="s">
        <v>25</v>
      </c>
      <c r="D51" s="38">
        <f>IF(D42=0,100,(D45+D43+D47)/D42*100)</f>
        <v>100</v>
      </c>
      <c r="E51" s="38">
        <v>100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100</v>
      </c>
    </row>
    <row r="52" spans="1:29">
      <c r="A52" s="42" t="s">
        <v>33</v>
      </c>
      <c r="B52" s="42" t="s">
        <v>130</v>
      </c>
      <c r="C52" s="43" t="s">
        <v>131</v>
      </c>
      <c r="D52" s="42">
        <f>SUM(E52:AB52)</f>
        <v>1</v>
      </c>
      <c r="E52" s="42">
        <v>1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57</v>
      </c>
      <c r="B54" s="19"/>
      <c r="C54" s="20" t="s">
        <v>13</v>
      </c>
      <c r="D54" s="21">
        <f>SUM(E54:AB54)</f>
        <v>1352</v>
      </c>
      <c r="E54" s="21">
        <v>26</v>
      </c>
      <c r="F54" s="21">
        <v>598</v>
      </c>
      <c r="G54" s="21">
        <v>728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624</v>
      </c>
    </row>
    <row r="55" spans="1:29">
      <c r="A55" s="19"/>
      <c r="B55" s="19"/>
      <c r="C55" s="20" t="s">
        <v>14</v>
      </c>
      <c r="D55" s="21">
        <f>SUM(E55:AB55)</f>
        <v>1351</v>
      </c>
      <c r="E55" s="21">
        <v>26</v>
      </c>
      <c r="F55" s="21">
        <v>598</v>
      </c>
      <c r="G55" s="21">
        <v>727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624</v>
      </c>
    </row>
    <row r="56" spans="1:29">
      <c r="A56" s="19"/>
      <c r="B56" s="19"/>
      <c r="C56" s="20" t="s">
        <v>20</v>
      </c>
      <c r="D56" s="21">
        <f>SUM(E56:AB56)</f>
        <v>1</v>
      </c>
      <c r="E56" s="21"/>
      <c r="F56" s="21"/>
      <c r="G56" s="21">
        <v>1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0</v>
      </c>
    </row>
    <row r="57" spans="1:29">
      <c r="A57" s="19"/>
      <c r="B57" s="19"/>
      <c r="C57" s="20" t="s">
        <v>21</v>
      </c>
      <c r="D57" s="21">
        <f>SUM(E57:AB57)</f>
        <v>0</v>
      </c>
      <c r="E57" s="21"/>
      <c r="F57" s="21"/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0</v>
      </c>
    </row>
    <row r="58" spans="1:29">
      <c r="A58" s="19"/>
      <c r="B58" s="19"/>
      <c r="C58" s="20" t="s">
        <v>22</v>
      </c>
      <c r="D58" s="21">
        <f>SUM(E58:AB58)</f>
        <v>1</v>
      </c>
      <c r="E58" s="21"/>
      <c r="F58" s="21"/>
      <c r="G58" s="21">
        <v>1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0</v>
      </c>
    </row>
    <row r="59" spans="1:29">
      <c r="A59" s="19"/>
      <c r="B59" s="19"/>
      <c r="C59" s="20" t="s">
        <v>23</v>
      </c>
      <c r="D59" s="21">
        <f>SUM(E59:AB59)</f>
        <v>0</v>
      </c>
      <c r="E59" s="21"/>
      <c r="F59" s="21"/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99.92603550295857</v>
      </c>
      <c r="E60" s="26"/>
      <c r="F60" s="26"/>
      <c r="G60" s="26">
        <v>99.862637362637358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100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0</v>
      </c>
      <c r="E61" s="30"/>
      <c r="F61" s="30"/>
      <c r="G61" s="30">
        <v>0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99.92603550295857</v>
      </c>
      <c r="E62" s="34"/>
      <c r="F62" s="34"/>
      <c r="G62" s="34">
        <v>99.862637362637358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100</v>
      </c>
    </row>
    <row r="63" spans="1:29" s="6" customFormat="1">
      <c r="A63" s="19"/>
      <c r="B63" s="19"/>
      <c r="C63" s="37" t="s">
        <v>25</v>
      </c>
      <c r="D63" s="38">
        <f>IF(D54=0,100,(D57+D55+D59)/D54*100)</f>
        <v>99.92603550295857</v>
      </c>
      <c r="E63" s="38"/>
      <c r="F63" s="38"/>
      <c r="G63" s="38">
        <v>99.862637362637358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100</v>
      </c>
    </row>
    <row r="64" spans="1:29" ht="3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10"/>
    </row>
    <row r="65" spans="1:29">
      <c r="A65" s="19" t="s">
        <v>36</v>
      </c>
      <c r="B65" s="19"/>
      <c r="C65" s="20" t="s">
        <v>13</v>
      </c>
      <c r="D65" s="21">
        <f>SUM(E65:AB65)</f>
        <v>320</v>
      </c>
      <c r="E65" s="21">
        <v>207</v>
      </c>
      <c r="F65" s="21"/>
      <c r="G65" s="21">
        <v>113</v>
      </c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SUM(E65:F65)</f>
        <v>207</v>
      </c>
    </row>
    <row r="66" spans="1:29">
      <c r="A66" s="19"/>
      <c r="B66" s="19"/>
      <c r="C66" s="20" t="s">
        <v>14</v>
      </c>
      <c r="D66" s="21">
        <f>SUM(E66:AB66)</f>
        <v>320</v>
      </c>
      <c r="E66" s="21">
        <v>207</v>
      </c>
      <c r="F66" s="21"/>
      <c r="G66" s="21">
        <v>113</v>
      </c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SUM(E66:F66)</f>
        <v>207</v>
      </c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38</v>
      </c>
      <c r="B68" s="19"/>
      <c r="C68" s="20" t="s">
        <v>13</v>
      </c>
      <c r="D68" s="21">
        <f>SUM(E68:AB68)</f>
        <v>271</v>
      </c>
      <c r="E68" s="21">
        <v>271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SUM(E68:F68)</f>
        <v>271</v>
      </c>
    </row>
    <row r="69" spans="1:29">
      <c r="A69" s="19"/>
      <c r="B69" s="19"/>
      <c r="C69" s="20" t="s">
        <v>14</v>
      </c>
      <c r="D69" s="21">
        <f>SUM(E69:AB69)</f>
        <v>271</v>
      </c>
      <c r="E69" s="21">
        <v>271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271</v>
      </c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39</v>
      </c>
      <c r="B71" s="19"/>
      <c r="C71" s="20" t="s">
        <v>13</v>
      </c>
      <c r="D71" s="21">
        <f>SUM(E71:AB71)</f>
        <v>5807</v>
      </c>
      <c r="E71" s="21">
        <v>1861</v>
      </c>
      <c r="F71" s="21">
        <v>922</v>
      </c>
      <c r="G71" s="21">
        <v>3024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2783</v>
      </c>
    </row>
    <row r="72" spans="1:29">
      <c r="A72" s="19"/>
      <c r="B72" s="19"/>
      <c r="C72" s="20" t="s">
        <v>14</v>
      </c>
      <c r="D72" s="21">
        <f>SUM(E72:AB72)</f>
        <v>5807</v>
      </c>
      <c r="E72" s="21">
        <v>1861</v>
      </c>
      <c r="F72" s="21">
        <v>922</v>
      </c>
      <c r="G72" s="21">
        <v>3024</v>
      </c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SUM(E72:F72)</f>
        <v>2783</v>
      </c>
    </row>
    <row r="73" spans="1:29" ht="3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</sheetData>
  <mergeCells count="42">
    <mergeCell ref="A65:B66"/>
    <mergeCell ref="A67:N67"/>
    <mergeCell ref="A68:B69"/>
    <mergeCell ref="A70:N70"/>
    <mergeCell ref="A71:B72"/>
    <mergeCell ref="A73:N73"/>
    <mergeCell ref="A39:B40"/>
    <mergeCell ref="A41:N41"/>
    <mergeCell ref="A42:B51"/>
    <mergeCell ref="A53:N53"/>
    <mergeCell ref="A54:B63"/>
    <mergeCell ref="A64:N64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12</v>
      </c>
      <c r="B22" s="19"/>
      <c r="C22" s="20" t="s">
        <v>13</v>
      </c>
      <c r="D22" s="21">
        <f>SUM(E22:AB22)</f>
        <v>1878</v>
      </c>
      <c r="E22" s="21">
        <v>899</v>
      </c>
      <c r="F22" s="21">
        <v>847</v>
      </c>
      <c r="G22" s="21">
        <v>132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1746</v>
      </c>
    </row>
    <row r="23" spans="1:29">
      <c r="A23" s="19"/>
      <c r="B23" s="19"/>
      <c r="C23" s="20" t="s">
        <v>14</v>
      </c>
      <c r="D23" s="21">
        <f>SUM(E23:AB23)</f>
        <v>1878</v>
      </c>
      <c r="E23" s="21">
        <v>899</v>
      </c>
      <c r="F23" s="21">
        <v>847</v>
      </c>
      <c r="G23" s="21">
        <v>132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1746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15</v>
      </c>
      <c r="B25" s="19"/>
      <c r="C25" s="20" t="s">
        <v>13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0</v>
      </c>
    </row>
    <row r="26" spans="1:29">
      <c r="A26" s="19"/>
      <c r="B26" s="19"/>
      <c r="C26" s="20" t="s">
        <v>14</v>
      </c>
      <c r="D26" s="21">
        <f>SUM(E26:AB26)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16</v>
      </c>
      <c r="B28" s="19"/>
      <c r="C28" s="20" t="s">
        <v>13</v>
      </c>
      <c r="D28" s="21">
        <f>SUM(E28:AB28)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0</v>
      </c>
    </row>
    <row r="29" spans="1:29">
      <c r="A29" s="19"/>
      <c r="B29" s="19"/>
      <c r="C29" s="20" t="s">
        <v>14</v>
      </c>
      <c r="D29" s="21">
        <f>SUM(E29:AB29)</f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0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17</v>
      </c>
      <c r="B31" s="19"/>
      <c r="C31" s="20" t="s">
        <v>13</v>
      </c>
      <c r="D31" s="21">
        <f>SUM(E31:AB31)</f>
        <v>772</v>
      </c>
      <c r="E31" s="21"/>
      <c r="F31" s="21"/>
      <c r="G31" s="21">
        <v>772</v>
      </c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SUM(E31:F31)</f>
        <v>0</v>
      </c>
    </row>
    <row r="32" spans="1:29">
      <c r="A32" s="19"/>
      <c r="B32" s="19"/>
      <c r="C32" s="20" t="s">
        <v>14</v>
      </c>
      <c r="D32" s="21">
        <f>SUM(E32:AB32)</f>
        <v>772</v>
      </c>
      <c r="E32" s="21"/>
      <c r="F32" s="21"/>
      <c r="G32" s="21">
        <v>772</v>
      </c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SUM(E32:F32)</f>
        <v>0</v>
      </c>
    </row>
    <row r="33" spans="1:29" ht="3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0"/>
    </row>
    <row r="34" spans="1:29">
      <c r="A34" s="19" t="s">
        <v>18</v>
      </c>
      <c r="B34" s="19"/>
      <c r="C34" s="20" t="s">
        <v>13</v>
      </c>
      <c r="D34" s="21">
        <f>SUM(E34:AB34)</f>
        <v>772</v>
      </c>
      <c r="E34" s="21"/>
      <c r="F34" s="21"/>
      <c r="G34" s="21">
        <v>772</v>
      </c>
      <c r="H34" s="21"/>
      <c r="I34" s="21"/>
      <c r="J34" s="21"/>
      <c r="K34" s="21"/>
      <c r="L34" s="21"/>
      <c r="M34" s="21"/>
      <c r="N34" s="21"/>
      <c r="O34" s="21"/>
      <c r="P34" s="21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>
        <f>SUM(E34:F34)</f>
        <v>0</v>
      </c>
    </row>
    <row r="35" spans="1:29">
      <c r="A35" s="19"/>
      <c r="B35" s="19"/>
      <c r="C35" s="20" t="s">
        <v>14</v>
      </c>
      <c r="D35" s="21">
        <f>SUM(E35:AB35)</f>
        <v>772</v>
      </c>
      <c r="E35" s="21"/>
      <c r="F35" s="21"/>
      <c r="G35" s="21">
        <v>772</v>
      </c>
      <c r="H35" s="21"/>
      <c r="I35" s="21"/>
      <c r="J35" s="21"/>
      <c r="K35" s="21"/>
      <c r="L35" s="21"/>
      <c r="M35" s="21"/>
      <c r="N35" s="21"/>
      <c r="O35" s="21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>
        <f>SUM(E35:F35)</f>
        <v>0</v>
      </c>
    </row>
    <row r="36" spans="1:29" ht="3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2"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39</v>
      </c>
      <c r="B22" s="19"/>
      <c r="C22" s="20" t="s">
        <v>13</v>
      </c>
      <c r="D22" s="21">
        <f>SUM(E22:AB22)</f>
        <v>500</v>
      </c>
      <c r="E22" s="21"/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0</v>
      </c>
    </row>
    <row r="23" spans="1:29">
      <c r="A23" s="19"/>
      <c r="B23" s="19"/>
      <c r="C23" s="20" t="s">
        <v>14</v>
      </c>
      <c r="D23" s="21">
        <f>SUM(E23:AB23)</f>
        <v>500</v>
      </c>
      <c r="E23" s="21"/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5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99.68</v>
      </c>
      <c r="F17" s="46">
        <v>99.76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99.83</v>
      </c>
    </row>
    <row r="18" spans="1:29" s="4" customFormat="1">
      <c r="A18" s="44"/>
      <c r="B18" s="44"/>
      <c r="C18" s="45"/>
      <c r="D18" s="47" t="s">
        <v>3</v>
      </c>
      <c r="E18" s="46">
        <v>99.68</v>
      </c>
      <c r="F18" s="46">
        <v>99.76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99.83</v>
      </c>
    </row>
    <row r="19" spans="1:29" s="4" customFormat="1" ht="17.25" thickBot="1">
      <c r="A19" s="44"/>
      <c r="B19" s="44"/>
      <c r="C19" s="45"/>
      <c r="D19" s="51" t="s">
        <v>4</v>
      </c>
      <c r="E19" s="52">
        <v>99.679487179487182</v>
      </c>
      <c r="F19" s="52">
        <v>99.759615384615387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99.827784156142357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54</v>
      </c>
      <c r="E34" s="14"/>
      <c r="F34" s="14"/>
      <c r="G34" s="14"/>
      <c r="H34" s="14"/>
      <c r="I34" s="14"/>
      <c r="J34" s="14"/>
      <c r="K34" s="14"/>
      <c r="L34" s="14"/>
      <c r="M34" s="14">
        <v>0.14000000000000001</v>
      </c>
      <c r="N34" s="14"/>
      <c r="O34" s="14"/>
      <c r="P34" s="14"/>
      <c r="Q34" s="14">
        <v>0.17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55</v>
      </c>
      <c r="B39" s="19"/>
      <c r="C39" s="20" t="s">
        <v>13</v>
      </c>
      <c r="D39" s="21">
        <f>SUM(E39:AB39)</f>
        <v>2314</v>
      </c>
      <c r="E39" s="21">
        <v>884</v>
      </c>
      <c r="F39" s="21">
        <v>754</v>
      </c>
      <c r="G39" s="21">
        <v>676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1638</v>
      </c>
    </row>
    <row r="40" spans="1:29">
      <c r="A40" s="19"/>
      <c r="B40" s="19"/>
      <c r="C40" s="20" t="s">
        <v>14</v>
      </c>
      <c r="D40" s="21">
        <f>SUM(E40:AB40)</f>
        <v>2314</v>
      </c>
      <c r="E40" s="21">
        <v>884</v>
      </c>
      <c r="F40" s="21">
        <v>754</v>
      </c>
      <c r="G40" s="21">
        <v>676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1638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56</v>
      </c>
      <c r="B42" s="19"/>
      <c r="C42" s="20" t="s">
        <v>13</v>
      </c>
      <c r="D42" s="21">
        <f>SUM(E42:AB42)</f>
        <v>1976</v>
      </c>
      <c r="E42" s="21">
        <v>494</v>
      </c>
      <c r="F42" s="21">
        <v>780</v>
      </c>
      <c r="G42" s="21">
        <v>702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1274</v>
      </c>
    </row>
    <row r="43" spans="1:29">
      <c r="A43" s="19"/>
      <c r="B43" s="19"/>
      <c r="C43" s="20" t="s">
        <v>14</v>
      </c>
      <c r="D43" s="21">
        <f>SUM(E43:AB43)</f>
        <v>1976</v>
      </c>
      <c r="E43" s="21">
        <v>494</v>
      </c>
      <c r="F43" s="21">
        <v>780</v>
      </c>
      <c r="G43" s="21">
        <v>702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1274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57</v>
      </c>
      <c r="B45" s="19"/>
      <c r="C45" s="20" t="s">
        <v>13</v>
      </c>
      <c r="D45" s="21">
        <f>SUM(E45:AB45)</f>
        <v>1742</v>
      </c>
      <c r="E45" s="21">
        <v>312</v>
      </c>
      <c r="F45" s="21">
        <v>832</v>
      </c>
      <c r="G45" s="21">
        <v>598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1144</v>
      </c>
    </row>
    <row r="46" spans="1:29">
      <c r="A46" s="19"/>
      <c r="B46" s="19"/>
      <c r="C46" s="20" t="s">
        <v>14</v>
      </c>
      <c r="D46" s="21">
        <f>SUM(E46:AB46)</f>
        <v>1739</v>
      </c>
      <c r="E46" s="21">
        <v>311</v>
      </c>
      <c r="F46" s="21">
        <v>830</v>
      </c>
      <c r="G46" s="21">
        <v>598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1141</v>
      </c>
    </row>
    <row r="47" spans="1:29">
      <c r="A47" s="19"/>
      <c r="B47" s="19"/>
      <c r="C47" s="20" t="s">
        <v>20</v>
      </c>
      <c r="D47" s="21">
        <f>SUM(E47:AB47)</f>
        <v>3</v>
      </c>
      <c r="E47" s="21">
        <v>1</v>
      </c>
      <c r="F47" s="21">
        <v>2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3</v>
      </c>
    </row>
    <row r="48" spans="1:29">
      <c r="A48" s="19"/>
      <c r="B48" s="19"/>
      <c r="C48" s="20" t="s">
        <v>21</v>
      </c>
      <c r="D48" s="21">
        <f>SUM(E48:AB48)</f>
        <v>0</v>
      </c>
      <c r="E48" s="21">
        <v>0</v>
      </c>
      <c r="F48" s="21">
        <v>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SUM(E48:F48)</f>
        <v>0</v>
      </c>
    </row>
    <row r="49" spans="1:29">
      <c r="A49" s="19"/>
      <c r="B49" s="19"/>
      <c r="C49" s="20" t="s">
        <v>22</v>
      </c>
      <c r="D49" s="21">
        <f>SUM(E49:AB49)</f>
        <v>3</v>
      </c>
      <c r="E49" s="21">
        <v>1</v>
      </c>
      <c r="F49" s="21">
        <v>2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SUM(E49:F49)</f>
        <v>3</v>
      </c>
    </row>
    <row r="50" spans="1:29">
      <c r="A50" s="19"/>
      <c r="B50" s="19"/>
      <c r="C50" s="20" t="s">
        <v>23</v>
      </c>
      <c r="D50" s="21">
        <f>SUM(E50:AB50)</f>
        <v>0</v>
      </c>
      <c r="E50" s="21">
        <v>0</v>
      </c>
      <c r="F50" s="21">
        <v>0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SUM(E50:F50)</f>
        <v>0</v>
      </c>
    </row>
    <row r="51" spans="1:29" s="2" customFormat="1">
      <c r="A51" s="19"/>
      <c r="B51" s="19"/>
      <c r="C51" s="25" t="s">
        <v>2</v>
      </c>
      <c r="D51" s="26">
        <f xml:space="preserve"> IF(D45=0,100,D46/D45*100)</f>
        <v>99.827784156142357</v>
      </c>
      <c r="E51" s="26">
        <v>99.679487179487182</v>
      </c>
      <c r="F51" s="26">
        <v>99.759615384615387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>
        <f xml:space="preserve"> IF(AC45=0,100,AC46/AC45*100)</f>
        <v>99.73776223776224</v>
      </c>
    </row>
    <row r="52" spans="1:29" s="3" customFormat="1">
      <c r="A52" s="19"/>
      <c r="B52" s="19"/>
      <c r="C52" s="29" t="s">
        <v>24</v>
      </c>
      <c r="D52" s="30">
        <f xml:space="preserve"> IF(D47=0,0,D48/D47*100)</f>
        <v>0</v>
      </c>
      <c r="E52" s="30">
        <v>0</v>
      </c>
      <c r="F52" s="30">
        <v>0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2">
        <f xml:space="preserve"> IF(AC47=0,0,AC48/AC47*100)</f>
        <v>0</v>
      </c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99.827784156142357</v>
      </c>
      <c r="E53" s="34">
        <v>99.679487179487182</v>
      </c>
      <c r="F53" s="34">
        <v>99.759615384615387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>
        <f xml:space="preserve"> IF(AC45=0,100,(AC48+AC46)/AC45*100)</f>
        <v>99.73776223776224</v>
      </c>
    </row>
    <row r="54" spans="1:29" s="6" customFormat="1">
      <c r="A54" s="19"/>
      <c r="B54" s="19"/>
      <c r="C54" s="37" t="s">
        <v>25</v>
      </c>
      <c r="D54" s="38">
        <f>IF(D45=0,100,(D48+D46+D50)/D45*100)</f>
        <v>99.827784156142357</v>
      </c>
      <c r="E54" s="38">
        <v>99.679487179487182</v>
      </c>
      <c r="F54" s="38">
        <v>99.759615384615387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40">
        <f>IF(AC45=0,100,(AC48+AC46+AC50)/AC45*100)</f>
        <v>99.73776223776224</v>
      </c>
    </row>
    <row r="55" spans="1:29">
      <c r="A55" s="42" t="s">
        <v>33</v>
      </c>
      <c r="B55" s="42" t="s">
        <v>54</v>
      </c>
      <c r="C55" s="43" t="s">
        <v>59</v>
      </c>
      <c r="D55" s="42">
        <f>SUM(E55:AB55)</f>
        <v>3</v>
      </c>
      <c r="E55" s="42">
        <v>1</v>
      </c>
      <c r="F55" s="42">
        <v>2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58</v>
      </c>
      <c r="B57" s="19"/>
      <c r="C57" s="20" t="s">
        <v>13</v>
      </c>
      <c r="D57" s="21">
        <f>SUM(E57:AB57)</f>
        <v>1040</v>
      </c>
      <c r="E57" s="21">
        <v>1014</v>
      </c>
      <c r="F57" s="21">
        <v>26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1040</v>
      </c>
    </row>
    <row r="58" spans="1:29">
      <c r="A58" s="19"/>
      <c r="B58" s="19"/>
      <c r="C58" s="20" t="s">
        <v>14</v>
      </c>
      <c r="D58" s="21">
        <f>SUM(E58:AB58)</f>
        <v>1040</v>
      </c>
      <c r="E58" s="21">
        <v>1014</v>
      </c>
      <c r="F58" s="21">
        <v>26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1040</v>
      </c>
    </row>
    <row r="59" spans="1:29" ht="3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38">
    <mergeCell ref="A57:B58"/>
    <mergeCell ref="A59:N59"/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55</v>
      </c>
      <c r="B22" s="19"/>
      <c r="C22" s="20" t="s">
        <v>13</v>
      </c>
      <c r="D22" s="21">
        <f>SUM(E22:AB22)</f>
        <v>324</v>
      </c>
      <c r="E22" s="21">
        <v>18</v>
      </c>
      <c r="F22" s="21">
        <v>270</v>
      </c>
      <c r="G22" s="21">
        <v>36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288</v>
      </c>
    </row>
    <row r="23" spans="1:29">
      <c r="A23" s="19"/>
      <c r="B23" s="19"/>
      <c r="C23" s="20" t="s">
        <v>14</v>
      </c>
      <c r="D23" s="21">
        <f>SUM(E23:AB23)</f>
        <v>324</v>
      </c>
      <c r="E23" s="21">
        <v>18</v>
      </c>
      <c r="F23" s="21">
        <v>270</v>
      </c>
      <c r="G23" s="21">
        <v>36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288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56</v>
      </c>
      <c r="B25" s="19"/>
      <c r="C25" s="20" t="s">
        <v>13</v>
      </c>
      <c r="D25" s="21">
        <f>SUM(E25:AB25)</f>
        <v>306</v>
      </c>
      <c r="E25" s="21">
        <v>18</v>
      </c>
      <c r="F25" s="21">
        <v>72</v>
      </c>
      <c r="G25" s="21">
        <v>216</v>
      </c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90</v>
      </c>
    </row>
    <row r="26" spans="1:29">
      <c r="A26" s="19"/>
      <c r="B26" s="19"/>
      <c r="C26" s="20" t="s">
        <v>14</v>
      </c>
      <c r="D26" s="21">
        <f>SUM(E26:AB26)</f>
        <v>306</v>
      </c>
      <c r="E26" s="21">
        <v>18</v>
      </c>
      <c r="F26" s="21">
        <v>72</v>
      </c>
      <c r="G26" s="21">
        <v>216</v>
      </c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90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57</v>
      </c>
      <c r="B28" s="19"/>
      <c r="C28" s="20" t="s">
        <v>13</v>
      </c>
      <c r="D28" s="21">
        <f>SUM(E28:AB28)</f>
        <v>288</v>
      </c>
      <c r="E28" s="21"/>
      <c r="F28" s="21"/>
      <c r="G28" s="21">
        <v>288</v>
      </c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0</v>
      </c>
    </row>
    <row r="29" spans="1:29">
      <c r="A29" s="19"/>
      <c r="B29" s="19"/>
      <c r="C29" s="20" t="s">
        <v>14</v>
      </c>
      <c r="D29" s="21">
        <f>SUM(E29:AB29)</f>
        <v>288</v>
      </c>
      <c r="E29" s="21"/>
      <c r="F29" s="21"/>
      <c r="G29" s="21">
        <v>288</v>
      </c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8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96.23</v>
      </c>
      <c r="F17" s="46">
        <v>93.37</v>
      </c>
      <c r="G17" s="46">
        <v>90.08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92</v>
      </c>
    </row>
    <row r="18" spans="1:29" s="4" customFormat="1">
      <c r="A18" s="44"/>
      <c r="B18" s="44"/>
      <c r="C18" s="45"/>
      <c r="D18" s="47" t="s">
        <v>3</v>
      </c>
      <c r="E18" s="46">
        <v>98.08</v>
      </c>
      <c r="F18" s="46">
        <v>93.37</v>
      </c>
      <c r="G18" s="46">
        <v>97.22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95.1</v>
      </c>
    </row>
    <row r="19" spans="1:29" s="4" customFormat="1" ht="17.25" thickBot="1">
      <c r="A19" s="44"/>
      <c r="B19" s="44"/>
      <c r="C19" s="45"/>
      <c r="D19" s="51" t="s">
        <v>4</v>
      </c>
      <c r="E19" s="52">
        <v>98.07692307692308</v>
      </c>
      <c r="F19" s="52">
        <v>93.373925501432666</v>
      </c>
      <c r="G19" s="52">
        <v>97.220579268292695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95.104503488137965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</v>
      </c>
      <c r="E34" s="14"/>
      <c r="F34" s="14"/>
      <c r="G34" s="14"/>
      <c r="H34" s="14"/>
      <c r="I34" s="14"/>
      <c r="J34" s="14"/>
      <c r="K34" s="14">
        <v>1.91</v>
      </c>
      <c r="L34" s="14"/>
      <c r="M34" s="14">
        <v>0.96</v>
      </c>
      <c r="N34" s="14"/>
      <c r="O34" s="14"/>
      <c r="P34" s="14"/>
      <c r="Q34" s="14">
        <v>2.77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31</v>
      </c>
      <c r="E35" s="14"/>
      <c r="F35" s="14"/>
      <c r="G35" s="14"/>
      <c r="H35" s="14"/>
      <c r="I35" s="14">
        <v>6.06</v>
      </c>
      <c r="J35" s="14"/>
      <c r="K35" s="14">
        <v>0.99</v>
      </c>
      <c r="L35" s="14"/>
      <c r="M35" s="14">
        <v>0.66</v>
      </c>
      <c r="N35" s="14"/>
      <c r="O35" s="14">
        <v>0.84</v>
      </c>
      <c r="P35" s="14"/>
      <c r="Q35" s="14">
        <v>1.42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29</v>
      </c>
      <c r="E36" s="14"/>
      <c r="F36" s="14"/>
      <c r="G36" s="14"/>
      <c r="H36" s="14"/>
      <c r="I36" s="14"/>
      <c r="J36" s="14"/>
      <c r="K36" s="14">
        <v>1.75</v>
      </c>
      <c r="L36" s="14"/>
      <c r="M36" s="14">
        <v>1.04</v>
      </c>
      <c r="N36" s="14"/>
      <c r="O36" s="14">
        <v>1.1200000000000001</v>
      </c>
      <c r="P36" s="14"/>
      <c r="Q36" s="14">
        <v>1.4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40</v>
      </c>
    </row>
    <row r="39" spans="1:29">
      <c r="A39" s="19" t="s">
        <v>12</v>
      </c>
      <c r="B39" s="19"/>
      <c r="C39" s="20" t="s">
        <v>13</v>
      </c>
      <c r="D39" s="21">
        <f>SUM(E39:AB39)</f>
        <v>1286</v>
      </c>
      <c r="E39" s="21">
        <v>27</v>
      </c>
      <c r="F39" s="21">
        <v>1259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SUM(E39:F39)</f>
        <v>1286</v>
      </c>
    </row>
    <row r="40" spans="1:29">
      <c r="A40" s="19"/>
      <c r="B40" s="19"/>
      <c r="C40" s="20" t="s">
        <v>14</v>
      </c>
      <c r="D40" s="21">
        <f>SUM(E40:AB40)</f>
        <v>1286</v>
      </c>
      <c r="E40" s="21">
        <v>27</v>
      </c>
      <c r="F40" s="21">
        <v>1259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SUM(E40:F40)</f>
        <v>1286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19</v>
      </c>
      <c r="B42" s="19"/>
      <c r="C42" s="20" t="s">
        <v>13</v>
      </c>
      <c r="D42" s="21">
        <f>SUM(E42:AB42)</f>
        <v>216</v>
      </c>
      <c r="E42" s="21">
        <v>53</v>
      </c>
      <c r="F42" s="21">
        <v>81</v>
      </c>
      <c r="G42" s="21">
        <v>82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SUM(E42:F42)</f>
        <v>134</v>
      </c>
    </row>
    <row r="43" spans="1:29">
      <c r="A43" s="19"/>
      <c r="B43" s="19"/>
      <c r="C43" s="20" t="s">
        <v>14</v>
      </c>
      <c r="D43" s="21">
        <f>SUM(E43:AB43)</f>
        <v>210</v>
      </c>
      <c r="E43" s="21">
        <v>52</v>
      </c>
      <c r="F43" s="21">
        <v>81</v>
      </c>
      <c r="G43" s="21">
        <v>77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SUM(E43:F43)</f>
        <v>133</v>
      </c>
    </row>
    <row r="44" spans="1:29">
      <c r="A44" s="19"/>
      <c r="B44" s="19"/>
      <c r="C44" s="20" t="s">
        <v>20</v>
      </c>
      <c r="D44" s="21">
        <f>SUM(E44:AB44)</f>
        <v>6</v>
      </c>
      <c r="E44" s="21">
        <v>1</v>
      </c>
      <c r="F44" s="21"/>
      <c r="G44" s="21">
        <v>5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SUM(E44:F44)</f>
        <v>1</v>
      </c>
    </row>
    <row r="45" spans="1:29">
      <c r="A45" s="19"/>
      <c r="B45" s="19"/>
      <c r="C45" s="20" t="s">
        <v>21</v>
      </c>
      <c r="D45" s="21">
        <f>SUM(E45:AB45)</f>
        <v>5</v>
      </c>
      <c r="E45" s="21">
        <v>1</v>
      </c>
      <c r="F45" s="21"/>
      <c r="G45" s="21">
        <v>4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SUM(E45:F45)</f>
        <v>1</v>
      </c>
    </row>
    <row r="46" spans="1:29">
      <c r="A46" s="19"/>
      <c r="B46" s="19"/>
      <c r="C46" s="20" t="s">
        <v>22</v>
      </c>
      <c r="D46" s="21">
        <f>SUM(E46:AB46)</f>
        <v>1</v>
      </c>
      <c r="E46" s="21">
        <v>0</v>
      </c>
      <c r="F46" s="21"/>
      <c r="G46" s="21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SUM(E46:F46)</f>
        <v>0</v>
      </c>
    </row>
    <row r="47" spans="1:29">
      <c r="A47" s="19"/>
      <c r="B47" s="19"/>
      <c r="C47" s="20" t="s">
        <v>23</v>
      </c>
      <c r="D47" s="21">
        <f>SUM(E47:AB47)</f>
        <v>0</v>
      </c>
      <c r="E47" s="21">
        <v>0</v>
      </c>
      <c r="F47" s="21"/>
      <c r="G47" s="21">
        <v>0</v>
      </c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SUM(E47:F47)</f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97.222222222222214</v>
      </c>
      <c r="E48" s="26">
        <v>98.113207547169807</v>
      </c>
      <c r="F48" s="26"/>
      <c r="G48" s="26">
        <v>93.902439024390247</v>
      </c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99.253731343283576</v>
      </c>
    </row>
    <row r="49" spans="1:29" s="3" customFormat="1">
      <c r="A49" s="19"/>
      <c r="B49" s="19"/>
      <c r="C49" s="29" t="s">
        <v>24</v>
      </c>
      <c r="D49" s="30">
        <f xml:space="preserve"> IF(D44=0,0,D45/D44*100)</f>
        <v>83.333333333333343</v>
      </c>
      <c r="E49" s="30">
        <v>100</v>
      </c>
      <c r="F49" s="30"/>
      <c r="G49" s="30">
        <v>80</v>
      </c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100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99.537037037037038</v>
      </c>
      <c r="E50" s="34">
        <v>100</v>
      </c>
      <c r="F50" s="34"/>
      <c r="G50" s="34">
        <v>98.780487804878049</v>
      </c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100</v>
      </c>
    </row>
    <row r="51" spans="1:29" s="6" customFormat="1">
      <c r="A51" s="19"/>
      <c r="B51" s="19"/>
      <c r="C51" s="37" t="s">
        <v>25</v>
      </c>
      <c r="D51" s="38">
        <f>IF(D42=0,100,(D45+D43+D47)/D42*100)</f>
        <v>99.537037037037038</v>
      </c>
      <c r="E51" s="38">
        <v>100</v>
      </c>
      <c r="F51" s="38"/>
      <c r="G51" s="38">
        <v>98.780487804878049</v>
      </c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100</v>
      </c>
    </row>
    <row r="52" spans="1:29">
      <c r="A52" s="42" t="s">
        <v>33</v>
      </c>
      <c r="B52" s="42" t="s">
        <v>62</v>
      </c>
      <c r="C52" s="43" t="s">
        <v>65</v>
      </c>
      <c r="D52" s="42">
        <f>SUM(E52:AB52)</f>
        <v>1</v>
      </c>
      <c r="E52" s="42">
        <v>1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63</v>
      </c>
      <c r="B54" s="19"/>
      <c r="C54" s="20" t="s">
        <v>13</v>
      </c>
      <c r="D54" s="21">
        <f>SUM(E54:AB54)</f>
        <v>212</v>
      </c>
      <c r="E54" s="21">
        <v>52</v>
      </c>
      <c r="F54" s="21">
        <v>80</v>
      </c>
      <c r="G54" s="21">
        <v>80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SUM(E54:F54)</f>
        <v>132</v>
      </c>
    </row>
    <row r="55" spans="1:29">
      <c r="A55" s="19"/>
      <c r="B55" s="19"/>
      <c r="C55" s="20" t="s">
        <v>14</v>
      </c>
      <c r="D55" s="21">
        <f>SUM(E55:AB55)</f>
        <v>207</v>
      </c>
      <c r="E55" s="21">
        <v>51</v>
      </c>
      <c r="F55" s="21">
        <v>79</v>
      </c>
      <c r="G55" s="21">
        <v>77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SUM(E55:F55)</f>
        <v>130</v>
      </c>
    </row>
    <row r="56" spans="1:29">
      <c r="A56" s="19"/>
      <c r="B56" s="19"/>
      <c r="C56" s="20" t="s">
        <v>20</v>
      </c>
      <c r="D56" s="21">
        <f>SUM(E56:AB56)</f>
        <v>5</v>
      </c>
      <c r="E56" s="21">
        <v>1</v>
      </c>
      <c r="F56" s="21">
        <v>1</v>
      </c>
      <c r="G56" s="21">
        <v>3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SUM(E56:F56)</f>
        <v>2</v>
      </c>
    </row>
    <row r="57" spans="1:29">
      <c r="A57" s="19"/>
      <c r="B57" s="19"/>
      <c r="C57" s="20" t="s">
        <v>21</v>
      </c>
      <c r="D57" s="21">
        <f>SUM(E57:AB57)</f>
        <v>2</v>
      </c>
      <c r="E57" s="21">
        <v>0</v>
      </c>
      <c r="F57" s="21">
        <v>0</v>
      </c>
      <c r="G57" s="21">
        <v>2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SUM(E57:F57)</f>
        <v>0</v>
      </c>
    </row>
    <row r="58" spans="1:29">
      <c r="A58" s="19"/>
      <c r="B58" s="19"/>
      <c r="C58" s="20" t="s">
        <v>22</v>
      </c>
      <c r="D58" s="21">
        <f>SUM(E58:AB58)</f>
        <v>3</v>
      </c>
      <c r="E58" s="21">
        <v>1</v>
      </c>
      <c r="F58" s="21">
        <v>1</v>
      </c>
      <c r="G58" s="21">
        <v>1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SUM(E58:F58)</f>
        <v>2</v>
      </c>
    </row>
    <row r="59" spans="1:29">
      <c r="A59" s="19"/>
      <c r="B59" s="19"/>
      <c r="C59" s="20" t="s">
        <v>23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SUM(E59:F59)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97.641509433962256</v>
      </c>
      <c r="E60" s="26">
        <v>98.07692307692308</v>
      </c>
      <c r="F60" s="26">
        <v>98.75</v>
      </c>
      <c r="G60" s="26">
        <v>96.25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98.484848484848484</v>
      </c>
    </row>
    <row r="61" spans="1:29" s="3" customFormat="1">
      <c r="A61" s="19"/>
      <c r="B61" s="19"/>
      <c r="C61" s="29" t="s">
        <v>24</v>
      </c>
      <c r="D61" s="30">
        <f xml:space="preserve"> IF(D56=0,0,D57/D56*100)</f>
        <v>40</v>
      </c>
      <c r="E61" s="30">
        <v>0</v>
      </c>
      <c r="F61" s="30">
        <v>0</v>
      </c>
      <c r="G61" s="30">
        <v>66.666666666666671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98.584905660377359</v>
      </c>
      <c r="E62" s="34">
        <v>98.07692307692308</v>
      </c>
      <c r="F62" s="34">
        <v>98.75</v>
      </c>
      <c r="G62" s="34">
        <v>98.75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98.484848484848484</v>
      </c>
    </row>
    <row r="63" spans="1:29" s="6" customFormat="1">
      <c r="A63" s="19"/>
      <c r="B63" s="19"/>
      <c r="C63" s="37" t="s">
        <v>25</v>
      </c>
      <c r="D63" s="38">
        <f>IF(D54=0,100,(D57+D55+D59)/D54*100)</f>
        <v>98.584905660377359</v>
      </c>
      <c r="E63" s="38">
        <v>98.07692307692308</v>
      </c>
      <c r="F63" s="38">
        <v>98.75</v>
      </c>
      <c r="G63" s="38">
        <v>98.75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98.484848484848484</v>
      </c>
    </row>
    <row r="64" spans="1:29">
      <c r="A64" s="42" t="s">
        <v>33</v>
      </c>
      <c r="B64" s="42" t="s">
        <v>31</v>
      </c>
      <c r="C64" s="43" t="s">
        <v>44</v>
      </c>
      <c r="D64" s="42">
        <f>SUM(E64:AB64)</f>
        <v>3</v>
      </c>
      <c r="E64" s="42">
        <v>1</v>
      </c>
      <c r="F64" s="42">
        <v>1</v>
      </c>
      <c r="G64" s="42">
        <v>1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34</v>
      </c>
      <c r="B66" s="19"/>
      <c r="C66" s="20" t="s">
        <v>13</v>
      </c>
      <c r="D66" s="21">
        <f>SUM(E66:AB66)</f>
        <v>649</v>
      </c>
      <c r="E66" s="21"/>
      <c r="F66" s="21">
        <v>349</v>
      </c>
      <c r="G66" s="21">
        <v>300</v>
      </c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SUM(E66:F66)</f>
        <v>349</v>
      </c>
    </row>
    <row r="67" spans="1:29">
      <c r="A67" s="19"/>
      <c r="B67" s="19"/>
      <c r="C67" s="20" t="s">
        <v>14</v>
      </c>
      <c r="D67" s="21">
        <f>SUM(E67:AB67)</f>
        <v>629</v>
      </c>
      <c r="E67" s="21"/>
      <c r="F67" s="21">
        <v>330</v>
      </c>
      <c r="G67" s="21">
        <v>299</v>
      </c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SUM(E67:F67)</f>
        <v>330</v>
      </c>
    </row>
    <row r="68" spans="1:29">
      <c r="A68" s="19"/>
      <c r="B68" s="19"/>
      <c r="C68" s="20" t="s">
        <v>20</v>
      </c>
      <c r="D68" s="21">
        <f>SUM(E68:AB68)</f>
        <v>20</v>
      </c>
      <c r="E68" s="21"/>
      <c r="F68" s="21">
        <v>19</v>
      </c>
      <c r="G68" s="21">
        <v>1</v>
      </c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SUM(E68:F68)</f>
        <v>19</v>
      </c>
    </row>
    <row r="69" spans="1:29">
      <c r="A69" s="19"/>
      <c r="B69" s="19"/>
      <c r="C69" s="20" t="s">
        <v>21</v>
      </c>
      <c r="D69" s="21">
        <f>SUM(E69:AB69)</f>
        <v>0</v>
      </c>
      <c r="E69" s="21"/>
      <c r="F69" s="21">
        <v>0</v>
      </c>
      <c r="G69" s="21">
        <v>0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SUM(E69:F69)</f>
        <v>0</v>
      </c>
    </row>
    <row r="70" spans="1:29">
      <c r="A70" s="19"/>
      <c r="B70" s="19"/>
      <c r="C70" s="20" t="s">
        <v>22</v>
      </c>
      <c r="D70" s="21">
        <f>SUM(E70:AB70)</f>
        <v>20</v>
      </c>
      <c r="E70" s="21"/>
      <c r="F70" s="21">
        <v>19</v>
      </c>
      <c r="G70" s="21">
        <v>1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SUM(E70:F70)</f>
        <v>19</v>
      </c>
    </row>
    <row r="71" spans="1:29">
      <c r="A71" s="19"/>
      <c r="B71" s="19"/>
      <c r="C71" s="20" t="s">
        <v>23</v>
      </c>
      <c r="D71" s="21">
        <f>SUM(E71:AB71)</f>
        <v>0</v>
      </c>
      <c r="E71" s="21"/>
      <c r="F71" s="21">
        <v>0</v>
      </c>
      <c r="G71" s="21">
        <v>0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SUM(E71:F71)</f>
        <v>0</v>
      </c>
    </row>
    <row r="72" spans="1:29" s="2" customFormat="1">
      <c r="A72" s="19"/>
      <c r="B72" s="19"/>
      <c r="C72" s="25" t="s">
        <v>2</v>
      </c>
      <c r="D72" s="26">
        <f xml:space="preserve"> IF(D66=0,100,D67/D66*100)</f>
        <v>96.918335901386754</v>
      </c>
      <c r="E72" s="26"/>
      <c r="F72" s="26">
        <v>94.55587392550143</v>
      </c>
      <c r="G72" s="26">
        <v>99.666666666666671</v>
      </c>
      <c r="H72" s="26"/>
      <c r="I72" s="26"/>
      <c r="J72" s="26"/>
      <c r="K72" s="26"/>
      <c r="L72" s="26"/>
      <c r="M72" s="26"/>
      <c r="N72" s="26"/>
      <c r="O72" s="26"/>
      <c r="P72" s="26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8">
        <f xml:space="preserve"> IF(AC66=0,100,AC67/AC66*100)</f>
        <v>94.55587392550143</v>
      </c>
    </row>
    <row r="73" spans="1:29" s="3" customFormat="1">
      <c r="A73" s="19"/>
      <c r="B73" s="19"/>
      <c r="C73" s="29" t="s">
        <v>24</v>
      </c>
      <c r="D73" s="30">
        <f xml:space="preserve"> IF(D68=0,0,D69/D68*100)</f>
        <v>0</v>
      </c>
      <c r="E73" s="30"/>
      <c r="F73" s="30">
        <v>0</v>
      </c>
      <c r="G73" s="30">
        <v>0</v>
      </c>
      <c r="H73" s="30"/>
      <c r="I73" s="30"/>
      <c r="J73" s="30"/>
      <c r="K73" s="30"/>
      <c r="L73" s="30"/>
      <c r="M73" s="30"/>
      <c r="N73" s="30"/>
      <c r="O73" s="30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2">
        <f xml:space="preserve"> IF(AC68=0,0,AC69/AC68*100)</f>
        <v>0</v>
      </c>
    </row>
    <row r="74" spans="1:29" s="5" customFormat="1">
      <c r="A74" s="19"/>
      <c r="B74" s="19"/>
      <c r="C74" s="33" t="s">
        <v>3</v>
      </c>
      <c r="D74" s="34">
        <f xml:space="preserve"> IF(D66=0,100,(D69+D67)/D66*100)</f>
        <v>96.918335901386754</v>
      </c>
      <c r="E74" s="34"/>
      <c r="F74" s="34">
        <v>94.55587392550143</v>
      </c>
      <c r="G74" s="34">
        <v>99.666666666666671</v>
      </c>
      <c r="H74" s="34"/>
      <c r="I74" s="34"/>
      <c r="J74" s="34"/>
      <c r="K74" s="34"/>
      <c r="L74" s="34"/>
      <c r="M74" s="34"/>
      <c r="N74" s="34"/>
      <c r="O74" s="34"/>
      <c r="P74" s="34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>
        <f xml:space="preserve"> IF(AC66=0,100,(AC69+AC67)/AC66*100)</f>
        <v>94.55587392550143</v>
      </c>
    </row>
    <row r="75" spans="1:29" s="6" customFormat="1">
      <c r="A75" s="19"/>
      <c r="B75" s="19"/>
      <c r="C75" s="37" t="s">
        <v>25</v>
      </c>
      <c r="D75" s="38">
        <f>IF(D66=0,100,(D69+D67+D71)/D66*100)</f>
        <v>96.918335901386754</v>
      </c>
      <c r="E75" s="38"/>
      <c r="F75" s="38">
        <v>94.55587392550143</v>
      </c>
      <c r="G75" s="38">
        <v>99.666666666666671</v>
      </c>
      <c r="H75" s="38"/>
      <c r="I75" s="38"/>
      <c r="J75" s="38"/>
      <c r="K75" s="38"/>
      <c r="L75" s="38"/>
      <c r="M75" s="38"/>
      <c r="N75" s="38"/>
      <c r="O75" s="38"/>
      <c r="P75" s="38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40">
        <f>IF(AC66=0,100,(AC69+AC67+AC71)/AC66*100)</f>
        <v>94.55587392550143</v>
      </c>
    </row>
    <row r="76" spans="1:29">
      <c r="A76" s="41" t="s">
        <v>33</v>
      </c>
      <c r="B76" s="42" t="s">
        <v>10</v>
      </c>
      <c r="C76" s="43" t="s">
        <v>46</v>
      </c>
      <c r="D76" s="42">
        <f>SUM(E76:AB76)</f>
        <v>18</v>
      </c>
      <c r="E76" s="42"/>
      <c r="F76" s="42">
        <v>18</v>
      </c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10"/>
    </row>
    <row r="77" spans="1:29">
      <c r="A77" s="41"/>
      <c r="B77" s="42" t="s">
        <v>64</v>
      </c>
      <c r="C77" s="43" t="s">
        <v>66</v>
      </c>
      <c r="D77" s="42">
        <f>SUM(E77:AB77)</f>
        <v>1</v>
      </c>
      <c r="E77" s="42"/>
      <c r="F77" s="42">
        <v>1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10"/>
    </row>
    <row r="78" spans="1:29" ht="3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10"/>
    </row>
    <row r="79" spans="1:29">
      <c r="A79" s="19" t="s">
        <v>36</v>
      </c>
      <c r="B79" s="19"/>
      <c r="C79" s="20" t="s">
        <v>13</v>
      </c>
      <c r="D79" s="21">
        <f>SUM(E79:AB79)</f>
        <v>629</v>
      </c>
      <c r="E79" s="21"/>
      <c r="F79" s="21">
        <v>330</v>
      </c>
      <c r="G79" s="21">
        <v>299</v>
      </c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SUM(E79:F79)</f>
        <v>330</v>
      </c>
    </row>
    <row r="80" spans="1:29">
      <c r="A80" s="19"/>
      <c r="B80" s="19"/>
      <c r="C80" s="20" t="s">
        <v>14</v>
      </c>
      <c r="D80" s="21">
        <f>SUM(E80:AB80)</f>
        <v>629</v>
      </c>
      <c r="E80" s="21"/>
      <c r="F80" s="21">
        <v>330</v>
      </c>
      <c r="G80" s="21">
        <v>299</v>
      </c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SUM(E80:F80)</f>
        <v>330</v>
      </c>
    </row>
    <row r="81" spans="1:29" ht="3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10"/>
    </row>
    <row r="82" spans="1:29">
      <c r="A82" s="19" t="s">
        <v>39</v>
      </c>
      <c r="B82" s="19"/>
      <c r="C82" s="20" t="s">
        <v>13</v>
      </c>
      <c r="D82" s="21">
        <f>SUM(E82:AB82)</f>
        <v>500</v>
      </c>
      <c r="E82" s="21">
        <v>500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>
        <f>SUM(E82:F82)</f>
        <v>500</v>
      </c>
    </row>
    <row r="83" spans="1:29">
      <c r="A83" s="19"/>
      <c r="B83" s="19"/>
      <c r="C83" s="20" t="s">
        <v>14</v>
      </c>
      <c r="D83" s="21">
        <f>SUM(E83:AB83)</f>
        <v>500</v>
      </c>
      <c r="E83" s="21">
        <v>500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f>SUM(E83:F83)</f>
        <v>500</v>
      </c>
    </row>
    <row r="84" spans="1:29" ht="3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</sheetData>
  <mergeCells count="43">
    <mergeCell ref="A84:N84"/>
    <mergeCell ref="A66:B75"/>
    <mergeCell ref="A76:A77"/>
    <mergeCell ref="A78:N78"/>
    <mergeCell ref="A79:B80"/>
    <mergeCell ref="A81:N81"/>
    <mergeCell ref="A82:B83"/>
    <mergeCell ref="A39:B40"/>
    <mergeCell ref="A41:N41"/>
    <mergeCell ref="A42:B51"/>
    <mergeCell ref="A53:N53"/>
    <mergeCell ref="A54:B63"/>
    <mergeCell ref="A65:N6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15</v>
      </c>
      <c r="B22" s="19"/>
      <c r="C22" s="20" t="s">
        <v>13</v>
      </c>
      <c r="D22" s="21">
        <f>SUM(E22:AB22)</f>
        <v>3316</v>
      </c>
      <c r="E22" s="21">
        <v>840</v>
      </c>
      <c r="F22" s="21">
        <v>1842</v>
      </c>
      <c r="G22" s="21">
        <v>634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SUM(E22:F22)</f>
        <v>2682</v>
      </c>
    </row>
    <row r="23" spans="1:29">
      <c r="A23" s="19"/>
      <c r="B23" s="19"/>
      <c r="C23" s="20" t="s">
        <v>14</v>
      </c>
      <c r="D23" s="21">
        <f>SUM(E23:AB23)</f>
        <v>3316</v>
      </c>
      <c r="E23" s="21">
        <v>840</v>
      </c>
      <c r="F23" s="21">
        <v>1842</v>
      </c>
      <c r="G23" s="21">
        <v>634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SUM(E23:F23)</f>
        <v>2682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50</v>
      </c>
      <c r="B25" s="19"/>
      <c r="C25" s="20" t="s">
        <v>13</v>
      </c>
      <c r="D25" s="21">
        <f>SUM(E25:AB25)</f>
        <v>3302</v>
      </c>
      <c r="E25" s="21">
        <v>840</v>
      </c>
      <c r="F25" s="21">
        <v>1622</v>
      </c>
      <c r="G25" s="21">
        <v>840</v>
      </c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SUM(E25:F25)</f>
        <v>2462</v>
      </c>
    </row>
    <row r="26" spans="1:29">
      <c r="A26" s="19"/>
      <c r="B26" s="19"/>
      <c r="C26" s="20" t="s">
        <v>14</v>
      </c>
      <c r="D26" s="21">
        <f>SUM(E26:AB26)</f>
        <v>3302</v>
      </c>
      <c r="E26" s="21">
        <v>840</v>
      </c>
      <c r="F26" s="21">
        <v>1622</v>
      </c>
      <c r="G26" s="21">
        <v>840</v>
      </c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SUM(E26:F26)</f>
        <v>2462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68</v>
      </c>
      <c r="B28" s="19"/>
      <c r="C28" s="20" t="s">
        <v>13</v>
      </c>
      <c r="D28" s="21">
        <f>SUM(E28:AB28)</f>
        <v>1660</v>
      </c>
      <c r="E28" s="21">
        <v>168</v>
      </c>
      <c r="F28" s="21">
        <v>616</v>
      </c>
      <c r="G28" s="21">
        <v>876</v>
      </c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SUM(E28:F28)</f>
        <v>784</v>
      </c>
    </row>
    <row r="29" spans="1:29">
      <c r="A29" s="19"/>
      <c r="B29" s="19"/>
      <c r="C29" s="20" t="s">
        <v>14</v>
      </c>
      <c r="D29" s="21">
        <f>SUM(E29:AB29)</f>
        <v>1660</v>
      </c>
      <c r="E29" s="21">
        <v>168</v>
      </c>
      <c r="F29" s="21">
        <v>616</v>
      </c>
      <c r="G29" s="21">
        <v>876</v>
      </c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SUM(E29:F29)</f>
        <v>784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16</v>
      </c>
      <c r="B31" s="19"/>
      <c r="C31" s="20" t="s">
        <v>13</v>
      </c>
      <c r="D31" s="21">
        <f>SUM(E31:AB31)</f>
        <v>1372</v>
      </c>
      <c r="E31" s="21"/>
      <c r="F31" s="21"/>
      <c r="G31" s="21">
        <v>1372</v>
      </c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SUM(E31:F31)</f>
        <v>0</v>
      </c>
    </row>
    <row r="32" spans="1:29">
      <c r="A32" s="19"/>
      <c r="B32" s="19"/>
      <c r="C32" s="20" t="s">
        <v>14</v>
      </c>
      <c r="D32" s="21">
        <f>SUM(E32:AB32)</f>
        <v>1372</v>
      </c>
      <c r="E32" s="21"/>
      <c r="F32" s="21"/>
      <c r="G32" s="21">
        <v>1372</v>
      </c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SUM(E32:F32)</f>
        <v>0</v>
      </c>
    </row>
    <row r="33" spans="1:29" ht="3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0"/>
    </row>
    <row r="34" spans="1:29">
      <c r="A34" s="19" t="s">
        <v>17</v>
      </c>
      <c r="B34" s="19"/>
      <c r="C34" s="20" t="s">
        <v>13</v>
      </c>
      <c r="D34" s="21">
        <f>SUM(E34:AB34)</f>
        <v>1316</v>
      </c>
      <c r="E34" s="21"/>
      <c r="F34" s="21"/>
      <c r="G34" s="21">
        <v>1316</v>
      </c>
      <c r="H34" s="21"/>
      <c r="I34" s="21"/>
      <c r="J34" s="21"/>
      <c r="K34" s="21"/>
      <c r="L34" s="21"/>
      <c r="M34" s="21"/>
      <c r="N34" s="21"/>
      <c r="O34" s="21"/>
      <c r="P34" s="21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>
        <f>SUM(E34:F34)</f>
        <v>0</v>
      </c>
    </row>
    <row r="35" spans="1:29">
      <c r="A35" s="19"/>
      <c r="B35" s="19"/>
      <c r="C35" s="20" t="s">
        <v>14</v>
      </c>
      <c r="D35" s="21">
        <f>SUM(E35:AB35)</f>
        <v>1316</v>
      </c>
      <c r="E35" s="21"/>
      <c r="F35" s="21"/>
      <c r="G35" s="21">
        <v>1316</v>
      </c>
      <c r="H35" s="21"/>
      <c r="I35" s="21"/>
      <c r="J35" s="21"/>
      <c r="K35" s="21"/>
      <c r="L35" s="21"/>
      <c r="M35" s="21"/>
      <c r="N35" s="21"/>
      <c r="O35" s="21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>
        <f>SUM(E35:F35)</f>
        <v>0</v>
      </c>
    </row>
    <row r="36" spans="1:29" ht="3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0"/>
    </row>
    <row r="37" spans="1:29">
      <c r="A37" s="19" t="s">
        <v>18</v>
      </c>
      <c r="B37" s="19"/>
      <c r="C37" s="20" t="s">
        <v>13</v>
      </c>
      <c r="D37" s="21">
        <f>SUM(E37:AB37)</f>
        <v>1344</v>
      </c>
      <c r="E37" s="21"/>
      <c r="F37" s="21"/>
      <c r="G37" s="21">
        <v>1344</v>
      </c>
      <c r="H37" s="21"/>
      <c r="I37" s="21"/>
      <c r="J37" s="21"/>
      <c r="K37" s="21"/>
      <c r="L37" s="21"/>
      <c r="M37" s="21"/>
      <c r="N37" s="21"/>
      <c r="O37" s="21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>
        <f>SUM(E37:F37)</f>
        <v>0</v>
      </c>
    </row>
    <row r="38" spans="1:29">
      <c r="A38" s="19"/>
      <c r="B38" s="19"/>
      <c r="C38" s="20" t="s">
        <v>14</v>
      </c>
      <c r="D38" s="21">
        <f>SUM(E38:AB38)</f>
        <v>1344</v>
      </c>
      <c r="E38" s="21"/>
      <c r="F38" s="21"/>
      <c r="G38" s="21">
        <v>1344</v>
      </c>
      <c r="H38" s="21"/>
      <c r="I38" s="21"/>
      <c r="J38" s="21"/>
      <c r="K38" s="21"/>
      <c r="L38" s="21"/>
      <c r="M38" s="21"/>
      <c r="N38" s="21"/>
      <c r="O38" s="2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>
        <f>SUM(E38:F38)</f>
        <v>0</v>
      </c>
    </row>
    <row r="39" spans="1:29" ht="3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</sheetData>
  <mergeCells count="14">
    <mergeCell ref="A37:B38"/>
    <mergeCell ref="A39:N39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425-5</vt:lpstr>
      <vt:lpstr>425-6</vt:lpstr>
      <vt:lpstr>468</vt:lpstr>
      <vt:lpstr>474-1</vt:lpstr>
      <vt:lpstr>495</vt:lpstr>
      <vt:lpstr>495-1(NS)</vt:lpstr>
      <vt:lpstr>530-3 AIO</vt:lpstr>
      <vt:lpstr>536-1</vt:lpstr>
      <vt:lpstr>553</vt:lpstr>
      <vt:lpstr>553-2</vt:lpstr>
      <vt:lpstr>553-4</vt:lpstr>
      <vt:lpstr>559-1</vt:lpstr>
      <vt:lpstr>576-1</vt:lpstr>
      <vt:lpstr>579-1</vt:lpstr>
      <vt:lpstr>587</vt:lpstr>
      <vt:lpstr>587-4 AIO</vt:lpstr>
      <vt:lpstr>600-1</vt:lpstr>
      <vt:lpstr>610</vt:lpstr>
      <vt:lpstr>625</vt:lpstr>
      <vt:lpstr>625-1</vt:lpstr>
      <vt:lpstr>631</vt:lpstr>
      <vt:lpstr>634</vt:lpstr>
      <vt:lpstr>650</vt:lpstr>
      <vt:lpstr>651</vt:lpstr>
      <vt:lpstr>655</vt:lpstr>
      <vt:lpstr>655(NS)</vt:lpstr>
      <vt:lpstr>666-1</vt:lpstr>
      <vt:lpstr>691</vt:lpstr>
      <vt:lpstr>692</vt:lpstr>
      <vt:lpstr>701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2018-07-09T02:49:41Z</dcterms:created>
  <dcterms:modified xsi:type="dcterms:W3CDTF">2018-07-09T03:05:49Z</dcterms:modified>
</cp:coreProperties>
</file>