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3595" windowHeight="9795"/>
  </bookViews>
  <sheets>
    <sheet name="Maple" sheetId="1" r:id="rId1"/>
    <sheet name="417" sheetId="4" r:id="rId2"/>
    <sheet name="415" sheetId="5" r:id="rId3"/>
    <sheet name="391" sheetId="6" r:id="rId4"/>
    <sheet name="383" sheetId="7" r:id="rId5"/>
    <sheet name="380" sheetId="8" r:id="rId6"/>
    <sheet name="379" sheetId="9" r:id="rId7"/>
    <sheet name="376" sheetId="10" r:id="rId8"/>
    <sheet name="374" sheetId="11" r:id="rId9"/>
    <sheet name="367" sheetId="12" r:id="rId10"/>
    <sheet name="357" sheetId="13" r:id="rId11"/>
    <sheet name="345" sheetId="14" r:id="rId12"/>
    <sheet name="339" sheetId="15" r:id="rId13"/>
    <sheet name="323" sheetId="16" r:id="rId14"/>
    <sheet name="314" sheetId="17" r:id="rId15"/>
    <sheet name="310" sheetId="18" r:id="rId16"/>
    <sheet name="261" sheetId="19" r:id="rId17"/>
    <sheet name="138-1" sheetId="20" r:id="rId18"/>
  </sheets>
  <calcPr calcId="125725"/>
</workbook>
</file>

<file path=xl/calcChain.xml><?xml version="1.0" encoding="utf-8"?>
<calcChain xmlns="http://schemas.openxmlformats.org/spreadsheetml/2006/main">
  <c r="D87" i="20"/>
  <c r="D86"/>
  <c r="D84"/>
  <c r="D83"/>
  <c r="D82"/>
  <c r="D81"/>
  <c r="D76"/>
  <c r="D75"/>
  <c r="D74"/>
  <c r="D73"/>
  <c r="D78" s="1"/>
  <c r="D72"/>
  <c r="D71"/>
  <c r="D69"/>
  <c r="D68"/>
  <c r="D67"/>
  <c r="D66"/>
  <c r="D65"/>
  <c r="D64"/>
  <c r="D59"/>
  <c r="D58"/>
  <c r="D57"/>
  <c r="D56"/>
  <c r="D61" s="1"/>
  <c r="D55"/>
  <c r="D54"/>
  <c r="D52"/>
  <c r="D51"/>
  <c r="D49"/>
  <c r="D48"/>
  <c r="D46"/>
  <c r="D45"/>
  <c r="D43"/>
  <c r="D42"/>
  <c r="D40"/>
  <c r="D39"/>
  <c r="D41" i="19"/>
  <c r="D40"/>
  <c r="D38"/>
  <c r="D33"/>
  <c r="D32"/>
  <c r="D31"/>
  <c r="D30"/>
  <c r="D29"/>
  <c r="D37" s="1"/>
  <c r="D28"/>
  <c r="D26"/>
  <c r="D25"/>
  <c r="D23"/>
  <c r="D22"/>
  <c r="D32" i="18"/>
  <c r="D27"/>
  <c r="D26"/>
  <c r="D25"/>
  <c r="D24"/>
  <c r="D23"/>
  <c r="D31" s="1"/>
  <c r="D22"/>
  <c r="D77" i="17"/>
  <c r="D76"/>
  <c r="D74"/>
  <c r="D69"/>
  <c r="D68"/>
  <c r="D67"/>
  <c r="D66"/>
  <c r="D65"/>
  <c r="D73" s="1"/>
  <c r="D64"/>
  <c r="D62"/>
  <c r="D61"/>
  <c r="D60"/>
  <c r="D55"/>
  <c r="D54"/>
  <c r="D53"/>
  <c r="D52"/>
  <c r="D57" s="1"/>
  <c r="D51"/>
  <c r="D50"/>
  <c r="D48"/>
  <c r="D47"/>
  <c r="D42"/>
  <c r="D41"/>
  <c r="D40"/>
  <c r="D39"/>
  <c r="D44" s="1"/>
  <c r="D38"/>
  <c r="D37"/>
  <c r="D35"/>
  <c r="D34"/>
  <c r="D32"/>
  <c r="D31"/>
  <c r="D29"/>
  <c r="D28"/>
  <c r="D26"/>
  <c r="D25"/>
  <c r="D23"/>
  <c r="D22"/>
  <c r="D78" i="16"/>
  <c r="D77"/>
  <c r="D75"/>
  <c r="D70"/>
  <c r="D69"/>
  <c r="D68"/>
  <c r="D67"/>
  <c r="D66"/>
  <c r="D65"/>
  <c r="D63"/>
  <c r="D62"/>
  <c r="D61"/>
  <c r="D56"/>
  <c r="D55"/>
  <c r="D54"/>
  <c r="D53"/>
  <c r="D52"/>
  <c r="D51"/>
  <c r="D49"/>
  <c r="D48"/>
  <c r="D47"/>
  <c r="D42"/>
  <c r="D41"/>
  <c r="D40"/>
  <c r="D39"/>
  <c r="D38"/>
  <c r="D37"/>
  <c r="D35"/>
  <c r="D34"/>
  <c r="D32"/>
  <c r="D31"/>
  <c r="D29"/>
  <c r="D28"/>
  <c r="D26"/>
  <c r="D25"/>
  <c r="D23"/>
  <c r="D22"/>
  <c r="D96" i="15"/>
  <c r="D95"/>
  <c r="D93"/>
  <c r="D88"/>
  <c r="D87"/>
  <c r="D86"/>
  <c r="D85"/>
  <c r="D84"/>
  <c r="D83"/>
  <c r="D81"/>
  <c r="D80"/>
  <c r="D79"/>
  <c r="D78"/>
  <c r="D73"/>
  <c r="D72"/>
  <c r="D71"/>
  <c r="D70"/>
  <c r="D69"/>
  <c r="D68"/>
  <c r="D66"/>
  <c r="D65"/>
  <c r="D64"/>
  <c r="D59"/>
  <c r="D58"/>
  <c r="D57"/>
  <c r="D56"/>
  <c r="D61" s="1"/>
  <c r="D55"/>
  <c r="D54"/>
  <c r="D52"/>
  <c r="D51"/>
  <c r="D49"/>
  <c r="D48"/>
  <c r="D46"/>
  <c r="D45"/>
  <c r="D43"/>
  <c r="D42"/>
  <c r="D40"/>
  <c r="D39"/>
  <c r="D105" i="14"/>
  <c r="D104"/>
  <c r="D102"/>
  <c r="D97"/>
  <c r="D96"/>
  <c r="D95"/>
  <c r="D94"/>
  <c r="D93"/>
  <c r="D101" s="1"/>
  <c r="D92"/>
  <c r="D90"/>
  <c r="D89"/>
  <c r="D88"/>
  <c r="D87"/>
  <c r="D86"/>
  <c r="D81"/>
  <c r="D80"/>
  <c r="D79"/>
  <c r="D78"/>
  <c r="D83" s="1"/>
  <c r="D77"/>
  <c r="D76"/>
  <c r="D74"/>
  <c r="D73"/>
  <c r="D68"/>
  <c r="D67"/>
  <c r="D66"/>
  <c r="D65"/>
  <c r="D70" s="1"/>
  <c r="D64"/>
  <c r="D63"/>
  <c r="D71" s="1"/>
  <c r="D61"/>
  <c r="D60"/>
  <c r="D58"/>
  <c r="D57"/>
  <c r="D55"/>
  <c r="D50"/>
  <c r="D49"/>
  <c r="D48"/>
  <c r="D47"/>
  <c r="D46"/>
  <c r="D45"/>
  <c r="D43"/>
  <c r="D42"/>
  <c r="D40"/>
  <c r="D39"/>
  <c r="D63" i="13"/>
  <c r="D62"/>
  <c r="D60"/>
  <c r="D55"/>
  <c r="D54"/>
  <c r="D53"/>
  <c r="D52"/>
  <c r="D51"/>
  <c r="D59" s="1"/>
  <c r="D50"/>
  <c r="D48"/>
  <c r="D47"/>
  <c r="D42"/>
  <c r="D41"/>
  <c r="D40"/>
  <c r="D39"/>
  <c r="D38"/>
  <c r="D46" s="1"/>
  <c r="D37"/>
  <c r="D35"/>
  <c r="D30"/>
  <c r="D29"/>
  <c r="D28"/>
  <c r="D27"/>
  <c r="D32" s="1"/>
  <c r="D26"/>
  <c r="D25"/>
  <c r="D23"/>
  <c r="D22"/>
  <c r="D67" i="12"/>
  <c r="D66"/>
  <c r="D64"/>
  <c r="D63"/>
  <c r="D62"/>
  <c r="D61"/>
  <c r="D60"/>
  <c r="D55"/>
  <c r="D54"/>
  <c r="D53"/>
  <c r="D52"/>
  <c r="D51"/>
  <c r="D59" s="1"/>
  <c r="D50"/>
  <c r="D48"/>
  <c r="D47"/>
  <c r="D42"/>
  <c r="D41"/>
  <c r="D40"/>
  <c r="D39"/>
  <c r="D38"/>
  <c r="D37"/>
  <c r="D35"/>
  <c r="D34"/>
  <c r="D32"/>
  <c r="D31"/>
  <c r="D29"/>
  <c r="D28"/>
  <c r="D26"/>
  <c r="D25"/>
  <c r="D23"/>
  <c r="D22"/>
  <c r="D107" i="11"/>
  <c r="D106"/>
  <c r="D104"/>
  <c r="D99"/>
  <c r="D98"/>
  <c r="D97"/>
  <c r="D96"/>
  <c r="D95"/>
  <c r="D103" s="1"/>
  <c r="D94"/>
  <c r="D92"/>
  <c r="D91"/>
  <c r="D90"/>
  <c r="D89"/>
  <c r="D84"/>
  <c r="D83"/>
  <c r="D82"/>
  <c r="D81"/>
  <c r="D80"/>
  <c r="D79"/>
  <c r="D77"/>
  <c r="D76"/>
  <c r="D71"/>
  <c r="D70"/>
  <c r="D69"/>
  <c r="D68"/>
  <c r="D67"/>
  <c r="D66"/>
  <c r="D64"/>
  <c r="D63"/>
  <c r="D61"/>
  <c r="D60"/>
  <c r="D58"/>
  <c r="D57"/>
  <c r="D56"/>
  <c r="D55"/>
  <c r="D50"/>
  <c r="D49"/>
  <c r="D48"/>
  <c r="D47"/>
  <c r="D46"/>
  <c r="D45"/>
  <c r="D43"/>
  <c r="D42"/>
  <c r="D40"/>
  <c r="D39"/>
  <c r="D77" i="10"/>
  <c r="D76"/>
  <c r="D74"/>
  <c r="D69"/>
  <c r="D68"/>
  <c r="D67"/>
  <c r="D66"/>
  <c r="D65"/>
  <c r="D64"/>
  <c r="D62"/>
  <c r="D61"/>
  <c r="D60"/>
  <c r="D55"/>
  <c r="D54"/>
  <c r="D53"/>
  <c r="D52"/>
  <c r="D57" s="1"/>
  <c r="D51"/>
  <c r="D50"/>
  <c r="D48"/>
  <c r="D47"/>
  <c r="D42"/>
  <c r="D41"/>
  <c r="D40"/>
  <c r="D39"/>
  <c r="D44" s="1"/>
  <c r="D38"/>
  <c r="D37"/>
  <c r="D35"/>
  <c r="D34"/>
  <c r="D32"/>
  <c r="D31"/>
  <c r="D29"/>
  <c r="D28"/>
  <c r="D26"/>
  <c r="D25"/>
  <c r="D23"/>
  <c r="D22"/>
  <c r="D74" i="9"/>
  <c r="D73"/>
  <c r="D71"/>
  <c r="D66"/>
  <c r="D65"/>
  <c r="D64"/>
  <c r="D63"/>
  <c r="D62"/>
  <c r="D70" s="1"/>
  <c r="D61"/>
  <c r="D59"/>
  <c r="D54"/>
  <c r="D53"/>
  <c r="D52"/>
  <c r="D51"/>
  <c r="D56" s="1"/>
  <c r="D50"/>
  <c r="D49"/>
  <c r="D58" s="1"/>
  <c r="D47"/>
  <c r="D42"/>
  <c r="D41"/>
  <c r="D40"/>
  <c r="D39"/>
  <c r="D38"/>
  <c r="D37"/>
  <c r="D35"/>
  <c r="D34"/>
  <c r="D32"/>
  <c r="D31"/>
  <c r="D29"/>
  <c r="D28"/>
  <c r="D26"/>
  <c r="D25"/>
  <c r="D23"/>
  <c r="D22"/>
  <c r="D113" i="8"/>
  <c r="D112"/>
  <c r="D110"/>
  <c r="D105"/>
  <c r="D104"/>
  <c r="D103"/>
  <c r="D102"/>
  <c r="D101"/>
  <c r="D100"/>
  <c r="D98"/>
  <c r="D97"/>
  <c r="D96"/>
  <c r="D95"/>
  <c r="D90"/>
  <c r="D89"/>
  <c r="D88"/>
  <c r="D87"/>
  <c r="D86"/>
  <c r="D85"/>
  <c r="D83"/>
  <c r="D82"/>
  <c r="D77"/>
  <c r="D76"/>
  <c r="D75"/>
  <c r="D74"/>
  <c r="D73"/>
  <c r="D81" s="1"/>
  <c r="D72"/>
  <c r="D70"/>
  <c r="D65"/>
  <c r="D64"/>
  <c r="D63"/>
  <c r="D62"/>
  <c r="D67" s="1"/>
  <c r="D61"/>
  <c r="D60"/>
  <c r="D58"/>
  <c r="D57"/>
  <c r="D55"/>
  <c r="D50"/>
  <c r="D49"/>
  <c r="D48"/>
  <c r="D47"/>
  <c r="D46"/>
  <c r="D45"/>
  <c r="D43"/>
  <c r="D42"/>
  <c r="D40"/>
  <c r="D39"/>
  <c r="D65" i="7"/>
  <c r="D64"/>
  <c r="D62"/>
  <c r="D57"/>
  <c r="D56"/>
  <c r="D55"/>
  <c r="D54"/>
  <c r="D53"/>
  <c r="D61" s="1"/>
  <c r="D52"/>
  <c r="D50"/>
  <c r="D49"/>
  <c r="D48"/>
  <c r="D43"/>
  <c r="D42"/>
  <c r="D41"/>
  <c r="D40"/>
  <c r="D45" s="1"/>
  <c r="D39"/>
  <c r="D38"/>
  <c r="D36"/>
  <c r="D35"/>
  <c r="D30"/>
  <c r="D29"/>
  <c r="D28"/>
  <c r="D27"/>
  <c r="D32" s="1"/>
  <c r="D26"/>
  <c r="D25"/>
  <c r="D33" s="1"/>
  <c r="D23"/>
  <c r="D22"/>
  <c r="D49" i="6"/>
  <c r="D48"/>
  <c r="D46"/>
  <c r="D41"/>
  <c r="D40"/>
  <c r="D39"/>
  <c r="D38"/>
  <c r="D37"/>
  <c r="D45" s="1"/>
  <c r="D36"/>
  <c r="D32"/>
  <c r="D30"/>
  <c r="D29"/>
  <c r="D28"/>
  <c r="D27"/>
  <c r="D26"/>
  <c r="D25"/>
  <c r="D23"/>
  <c r="D22"/>
  <c r="D74" i="5"/>
  <c r="D73"/>
  <c r="D71"/>
  <c r="D66"/>
  <c r="D65"/>
  <c r="D64"/>
  <c r="D63"/>
  <c r="D62"/>
  <c r="D70" s="1"/>
  <c r="D61"/>
  <c r="D59"/>
  <c r="D54"/>
  <c r="D53"/>
  <c r="D52"/>
  <c r="D51"/>
  <c r="D56" s="1"/>
  <c r="D50"/>
  <c r="D49"/>
  <c r="D47"/>
  <c r="D42"/>
  <c r="D41"/>
  <c r="D40"/>
  <c r="D39"/>
  <c r="D38"/>
  <c r="D37"/>
  <c r="D35"/>
  <c r="D34"/>
  <c r="D32"/>
  <c r="D31"/>
  <c r="D29"/>
  <c r="D28"/>
  <c r="D26"/>
  <c r="D25"/>
  <c r="D23"/>
  <c r="D22"/>
  <c r="D59" i="4"/>
  <c r="D54"/>
  <c r="D53"/>
  <c r="D52"/>
  <c r="D51"/>
  <c r="D50"/>
  <c r="D49"/>
  <c r="D47"/>
  <c r="D42"/>
  <c r="D41"/>
  <c r="D40"/>
  <c r="D39"/>
  <c r="D44" s="1"/>
  <c r="D38"/>
  <c r="D37"/>
  <c r="D35"/>
  <c r="D34"/>
  <c r="D32"/>
  <c r="D31"/>
  <c r="D29"/>
  <c r="D28"/>
  <c r="D26"/>
  <c r="D25"/>
  <c r="D23"/>
  <c r="D22"/>
  <c r="D143" i="1"/>
  <c r="D138"/>
  <c r="D137"/>
  <c r="D136"/>
  <c r="D135"/>
  <c r="D134"/>
  <c r="D133"/>
  <c r="D131"/>
  <c r="D130"/>
  <c r="D129"/>
  <c r="D128"/>
  <c r="D127"/>
  <c r="D126"/>
  <c r="D125"/>
  <c r="D124"/>
  <c r="D123"/>
  <c r="D118"/>
  <c r="D117"/>
  <c r="D116"/>
  <c r="D115"/>
  <c r="D120" s="1"/>
  <c r="D114"/>
  <c r="D113"/>
  <c r="D111"/>
  <c r="D110"/>
  <c r="D109"/>
  <c r="D108"/>
  <c r="D107"/>
  <c r="D106"/>
  <c r="D101"/>
  <c r="D100"/>
  <c r="D99"/>
  <c r="D98"/>
  <c r="D103" s="1"/>
  <c r="D97"/>
  <c r="D96"/>
  <c r="D94"/>
  <c r="D93"/>
  <c r="D92"/>
  <c r="D91"/>
  <c r="D90"/>
  <c r="D89"/>
  <c r="D84"/>
  <c r="D83"/>
  <c r="D82"/>
  <c r="D81"/>
  <c r="D86" s="1"/>
  <c r="D80"/>
  <c r="D79"/>
  <c r="D77"/>
  <c r="D76"/>
  <c r="D74"/>
  <c r="D73"/>
  <c r="D71"/>
  <c r="D70"/>
  <c r="D68"/>
  <c r="D67"/>
  <c r="D65"/>
  <c r="D64"/>
  <c r="D62"/>
  <c r="D61"/>
  <c r="D59"/>
  <c r="D58"/>
  <c r="D57"/>
  <c r="D56"/>
  <c r="D55"/>
  <c r="D50"/>
  <c r="D49"/>
  <c r="D48"/>
  <c r="D47"/>
  <c r="D46"/>
  <c r="D45"/>
  <c r="D43"/>
  <c r="D42"/>
  <c r="D40"/>
  <c r="D39"/>
  <c r="D79" i="20" l="1"/>
  <c r="D80"/>
  <c r="D77"/>
  <c r="D62"/>
  <c r="D63"/>
  <c r="D60"/>
  <c r="D35" i="19"/>
  <c r="D36"/>
  <c r="D34"/>
  <c r="D29" i="18"/>
  <c r="D30"/>
  <c r="D28"/>
  <c r="D71" i="17"/>
  <c r="D72"/>
  <c r="D70"/>
  <c r="D58"/>
  <c r="D59"/>
  <c r="D56"/>
  <c r="D45"/>
  <c r="D46"/>
  <c r="D43"/>
  <c r="D58" i="16"/>
  <c r="D46"/>
  <c r="D74"/>
  <c r="D72"/>
  <c r="D73"/>
  <c r="D71"/>
  <c r="D59"/>
  <c r="D60"/>
  <c r="D57"/>
  <c r="D44"/>
  <c r="D45"/>
  <c r="D43"/>
  <c r="D92" i="15"/>
  <c r="D90"/>
  <c r="D91"/>
  <c r="D89"/>
  <c r="D77"/>
  <c r="D75"/>
  <c r="D74"/>
  <c r="D76"/>
  <c r="D62"/>
  <c r="D63"/>
  <c r="D60"/>
  <c r="D54" i="14"/>
  <c r="D52"/>
  <c r="D99"/>
  <c r="D100"/>
  <c r="D98"/>
  <c r="D84"/>
  <c r="D85"/>
  <c r="D82"/>
  <c r="D72"/>
  <c r="D69"/>
  <c r="D53"/>
  <c r="D51"/>
  <c r="D57" i="13"/>
  <c r="D58"/>
  <c r="D56"/>
  <c r="D44"/>
  <c r="D45"/>
  <c r="D43"/>
  <c r="D34"/>
  <c r="D31"/>
  <c r="D33"/>
  <c r="D46" i="12"/>
  <c r="D57"/>
  <c r="D58"/>
  <c r="D56"/>
  <c r="D44"/>
  <c r="D45"/>
  <c r="D43"/>
  <c r="D52" i="11"/>
  <c r="D86"/>
  <c r="D88"/>
  <c r="D101"/>
  <c r="D102"/>
  <c r="D100"/>
  <c r="D87"/>
  <c r="D85"/>
  <c r="D75"/>
  <c r="D73"/>
  <c r="D72"/>
  <c r="D74"/>
  <c r="D54"/>
  <c r="D51"/>
  <c r="D53"/>
  <c r="D73" i="10"/>
  <c r="D71"/>
  <c r="D72"/>
  <c r="D70"/>
  <c r="D59"/>
  <c r="D56"/>
  <c r="D58"/>
  <c r="D45"/>
  <c r="D46"/>
  <c r="D43"/>
  <c r="D68" i="9"/>
  <c r="D69"/>
  <c r="D67"/>
  <c r="D55"/>
  <c r="D57"/>
  <c r="D46"/>
  <c r="D44"/>
  <c r="D43"/>
  <c r="D45"/>
  <c r="D109" i="8"/>
  <c r="D52"/>
  <c r="D94"/>
  <c r="D107"/>
  <c r="D108"/>
  <c r="D106"/>
  <c r="D92"/>
  <c r="D93"/>
  <c r="D91"/>
  <c r="D79"/>
  <c r="D80"/>
  <c r="D78"/>
  <c r="D68"/>
  <c r="D69"/>
  <c r="D66"/>
  <c r="D54"/>
  <c r="D51"/>
  <c r="D53"/>
  <c r="D34" i="7"/>
  <c r="D59"/>
  <c r="D60"/>
  <c r="D58"/>
  <c r="D46"/>
  <c r="D47"/>
  <c r="D44"/>
  <c r="D31"/>
  <c r="D43" i="6"/>
  <c r="D34"/>
  <c r="D44"/>
  <c r="D42"/>
  <c r="D33"/>
  <c r="D31"/>
  <c r="D68" i="5"/>
  <c r="D69"/>
  <c r="D67"/>
  <c r="D57"/>
  <c r="D55"/>
  <c r="D58"/>
  <c r="D46"/>
  <c r="D44"/>
  <c r="D43"/>
  <c r="D45"/>
  <c r="D58" i="4"/>
  <c r="D56"/>
  <c r="D55"/>
  <c r="D57"/>
  <c r="D45"/>
  <c r="D43"/>
  <c r="D46"/>
  <c r="D142" i="1"/>
  <c r="D140"/>
  <c r="D141"/>
  <c r="D139"/>
  <c r="D121"/>
  <c r="D122"/>
  <c r="D119"/>
  <c r="D104"/>
  <c r="D105"/>
  <c r="D102"/>
  <c r="D88"/>
  <c r="D85"/>
  <c r="D87"/>
  <c r="D54"/>
  <c r="D52"/>
  <c r="D51"/>
  <c r="D53"/>
</calcChain>
</file>

<file path=xl/sharedStrings.xml><?xml version="1.0" encoding="utf-8"?>
<sst xmlns="http://schemas.openxmlformats.org/spreadsheetml/2006/main" count="1410" uniqueCount="103">
  <si>
    <t>Maple Weekly Report</t>
  </si>
  <si>
    <t>Target(%)</t>
  </si>
  <si>
    <t>FPY(%)</t>
  </si>
  <si>
    <t>SPY(%)</t>
  </si>
  <si>
    <t>Final Yield(%)</t>
  </si>
  <si>
    <t>Operation</t>
  </si>
  <si>
    <t>Item</t>
  </si>
  <si>
    <t>Total</t>
  </si>
  <si>
    <t>DP02</t>
  </si>
  <si>
    <t>SFR</t>
  </si>
  <si>
    <t>FOVT01</t>
  </si>
  <si>
    <t>SMT_INPUT_T</t>
  </si>
  <si>
    <t>Total Input</t>
  </si>
  <si>
    <t>First Output</t>
  </si>
  <si>
    <t>SMT_MOUNT_T</t>
  </si>
  <si>
    <t>SMT_VI_T</t>
  </si>
  <si>
    <t>Total Defect</t>
  </si>
  <si>
    <t>Retest Pass</t>
  </si>
  <si>
    <t>Final NG</t>
  </si>
  <si>
    <t>Repair Q'ty</t>
  </si>
  <si>
    <t>Retest Yield(%)</t>
  </si>
  <si>
    <t>Final(%)</t>
  </si>
  <si>
    <t>US01</t>
  </si>
  <si>
    <t>OT01</t>
  </si>
  <si>
    <t>SP01</t>
  </si>
  <si>
    <t>SS01</t>
  </si>
  <si>
    <t>SB01</t>
  </si>
  <si>
    <t>Defect Detail</t>
  </si>
  <si>
    <t>SMT_PACK</t>
  </si>
  <si>
    <t>DEPANEL</t>
  </si>
  <si>
    <t>RANK PCB</t>
  </si>
  <si>
    <t>DIE BOND</t>
  </si>
  <si>
    <t>HODLE MOUNT</t>
  </si>
  <si>
    <t>CM-CarrierBending</t>
  </si>
  <si>
    <t>AOO</t>
  </si>
  <si>
    <t>TRIG01</t>
  </si>
  <si>
    <t>BS01</t>
  </si>
  <si>
    <t>TRIG02</t>
  </si>
  <si>
    <t>TRIG PIN ERROR</t>
  </si>
  <si>
    <t>NVM01</t>
  </si>
  <si>
    <t>EEPROM Read/Write Error</t>
  </si>
  <si>
    <t>Dark Pixel Defects or Bright Pixel Defects</t>
  </si>
  <si>
    <t>BL01</t>
  </si>
  <si>
    <t>FF</t>
  </si>
  <si>
    <t>RT01</t>
  </si>
  <si>
    <t>FOV Tilt Fail</t>
  </si>
  <si>
    <t>CR01</t>
  </si>
  <si>
    <t>FQC</t>
  </si>
  <si>
    <t>LS01</t>
  </si>
  <si>
    <t>CU01</t>
  </si>
  <si>
    <t>DP01</t>
  </si>
  <si>
    <t>CM-VI</t>
  </si>
  <si>
    <t>LPC01</t>
  </si>
  <si>
    <r>
      <rPr>
        <sz val="8"/>
        <color theme="1"/>
        <rFont val="新細明體"/>
        <family val="1"/>
        <charset val="136"/>
      </rPr>
      <t>空焊（</t>
    </r>
    <r>
      <rPr>
        <sz val="8"/>
        <color theme="1"/>
        <rFont val="tahoma"/>
        <family val="2"/>
      </rPr>
      <t>Unsolder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</si>
  <si>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其他（</t>
    </r>
    <r>
      <rPr>
        <sz val="8"/>
        <color theme="1"/>
        <rFont val="tahoma"/>
        <family val="2"/>
      </rPr>
      <t>OTHERS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</si>
  <si>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偏移（</t>
    </r>
    <r>
      <rPr>
        <sz val="8"/>
        <color theme="1"/>
        <rFont val="tahoma"/>
        <family val="2"/>
      </rPr>
      <t>SKEWED PART</t>
    </r>
    <r>
      <rPr>
        <sz val="8"/>
        <color theme="1"/>
        <rFont val="新細明體"/>
        <family val="1"/>
        <charset val="136"/>
      </rPr>
      <t>）</t>
    </r>
  </si>
  <si>
    <r>
      <rPr>
        <sz val="8"/>
        <color theme="1"/>
        <rFont val="新細明體"/>
        <family val="1"/>
        <charset val="136"/>
      </rPr>
      <t>連錫（</t>
    </r>
    <r>
      <rPr>
        <sz val="8"/>
        <color theme="1"/>
        <rFont val="tahoma"/>
        <family val="2"/>
      </rPr>
      <t>solder Short)</t>
    </r>
  </si>
  <si>
    <r>
      <rPr>
        <sz val="8"/>
        <color theme="1"/>
        <rFont val="新細明體"/>
        <family val="1"/>
        <charset val="136"/>
      </rPr>
      <t>錫珠（</t>
    </r>
    <r>
      <rPr>
        <sz val="8"/>
        <color theme="1"/>
        <rFont val="tahoma"/>
        <family val="2"/>
      </rPr>
      <t>SOLDER^BALL</t>
    </r>
    <r>
      <rPr>
        <sz val="8"/>
        <color theme="1"/>
        <rFont val="新細明體"/>
        <family val="1"/>
        <charset val="136"/>
      </rPr>
      <t>）</t>
    </r>
  </si>
  <si>
    <r>
      <t>Trigger Pin Error(</t>
    </r>
    <r>
      <rPr>
        <sz val="8"/>
        <color theme="1"/>
        <rFont val="新細明體"/>
        <family val="1"/>
        <charset val="136"/>
      </rPr>
      <t>金線斷</t>
    </r>
    <r>
      <rPr>
        <sz val="8"/>
        <color theme="1"/>
        <rFont val="tahoma"/>
        <family val="2"/>
      </rPr>
      <t>)</t>
    </r>
  </si>
  <si>
    <r>
      <rPr>
        <sz val="8"/>
        <color theme="1"/>
        <rFont val="新細明體"/>
        <family val="1"/>
        <charset val="136"/>
      </rPr>
      <t>黑屏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</si>
  <si>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</si>
  <si>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旋轉度異常</t>
    </r>
  </si>
  <si>
    <r>
      <t>Color Ratio</t>
    </r>
    <r>
      <rPr>
        <sz val="8"/>
        <color theme="1"/>
        <rFont val="新細明體"/>
        <family val="1"/>
        <charset val="136"/>
      </rPr>
      <t>異常</t>
    </r>
  </si>
  <si>
    <r>
      <t>Lens shading</t>
    </r>
    <r>
      <rPr>
        <sz val="8"/>
        <color theme="1"/>
        <rFont val="新細明體"/>
        <family val="1"/>
        <charset val="136"/>
      </rPr>
      <t>異常</t>
    </r>
  </si>
  <si>
    <r>
      <t>Color Uniformity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</si>
  <si>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損件（</t>
    </r>
    <r>
      <rPr>
        <sz val="8"/>
        <color theme="1"/>
        <rFont val="tahoma"/>
        <family val="2"/>
      </rPr>
      <t>damaged part)      Clusters</t>
    </r>
  </si>
  <si>
    <r>
      <rPr>
        <sz val="8"/>
        <color theme="1"/>
        <rFont val="新細明體"/>
        <family val="1"/>
        <charset val="136"/>
      </rPr>
      <t>壓傷</t>
    </r>
  </si>
  <si>
    <t>11月</t>
  </si>
  <si>
    <t>W48</t>
  </si>
  <si>
    <t>W49</t>
  </si>
  <si>
    <t>W50</t>
  </si>
  <si>
    <t>417 Weekly Report</t>
  </si>
  <si>
    <t>CM-Input</t>
  </si>
  <si>
    <t>AF</t>
  </si>
  <si>
    <t>415 Weekly Report</t>
  </si>
  <si>
    <t>OTP</t>
  </si>
  <si>
    <t>391 Weekly Report</t>
  </si>
  <si>
    <t>383 Weekly Report</t>
  </si>
  <si>
    <t>N001</t>
  </si>
  <si>
    <t>MIC</t>
  </si>
  <si>
    <t>MIC001</t>
  </si>
  <si>
    <r>
      <t>NOISE</t>
    </r>
    <r>
      <rPr>
        <sz val="8"/>
        <color theme="1"/>
        <rFont val="新細明體"/>
        <family val="1"/>
        <charset val="136"/>
      </rPr>
      <t>異常</t>
    </r>
  </si>
  <si>
    <t>380 Weekly Report</t>
  </si>
  <si>
    <t>FOV01</t>
  </si>
  <si>
    <r>
      <t>FOV</t>
    </r>
    <r>
      <rPr>
        <sz val="8"/>
        <color theme="1"/>
        <rFont val="新細明體"/>
        <family val="1"/>
        <charset val="136"/>
      </rPr>
      <t>異常</t>
    </r>
  </si>
  <si>
    <t>379 Weekly Report</t>
  </si>
  <si>
    <t>376 Weekly Report</t>
  </si>
  <si>
    <t>374 Weekly Report</t>
  </si>
  <si>
    <t>MP01</t>
  </si>
  <si>
    <t>RP01</t>
  </si>
  <si>
    <r>
      <rPr>
        <sz val="8"/>
        <color theme="1"/>
        <rFont val="新細明體"/>
        <family val="1"/>
        <charset val="136"/>
      </rPr>
      <t>移位</t>
    </r>
    <r>
      <rPr>
        <sz val="8"/>
        <color theme="1"/>
        <rFont val="tahoma"/>
        <family val="2"/>
      </rPr>
      <t>(MOVING POSITION)</t>
    </r>
  </si>
  <si>
    <r>
      <rPr>
        <sz val="8"/>
        <color theme="1"/>
        <rFont val="新細明體"/>
        <family val="1"/>
        <charset val="136"/>
      </rPr>
      <t>極反（</t>
    </r>
    <r>
      <rPr>
        <sz val="8"/>
        <color theme="1"/>
        <rFont val="tahoma"/>
        <family val="2"/>
      </rPr>
      <t>REVERSED PART</t>
    </r>
    <r>
      <rPr>
        <sz val="8"/>
        <color theme="1"/>
        <rFont val="新細明體"/>
        <family val="1"/>
        <charset val="136"/>
      </rPr>
      <t>）</t>
    </r>
  </si>
  <si>
    <t>367 Weekly Report</t>
  </si>
  <si>
    <t>LL01</t>
  </si>
  <si>
    <r>
      <rPr>
        <sz val="8"/>
        <color theme="1"/>
        <rFont val="新細明體"/>
        <family val="1"/>
        <charset val="136"/>
      </rPr>
      <t>漏光異常</t>
    </r>
  </si>
  <si>
    <t>357 Weekly Report</t>
  </si>
  <si>
    <t>345 Weekly Report</t>
  </si>
  <si>
    <t>339 Weekly Report</t>
  </si>
  <si>
    <t>323 Weekly Report</t>
  </si>
  <si>
    <t>314 Weekly Report</t>
  </si>
  <si>
    <t>310 Weekly Report</t>
  </si>
  <si>
    <t>261 Weekly Report</t>
  </si>
  <si>
    <t>138-1 Weekly Report</t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</si>
</sst>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mm/dd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left" vertical="center"/>
    </xf>
    <xf numFmtId="2" fontId="9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left" vertical="center"/>
    </xf>
    <xf numFmtId="2" fontId="10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left" vertical="center"/>
    </xf>
    <xf numFmtId="2" fontId="11" fillId="5" borderId="1" xfId="0" applyNumberFormat="1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left" vertical="center"/>
    </xf>
    <xf numFmtId="2" fontId="12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7" fontId="7" fillId="4" borderId="3" xfId="0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left" vertical="center"/>
    </xf>
    <xf numFmtId="177" fontId="7" fillId="2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Maple!$D$16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Maple!$E$15:$P$15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Maple!$E$16:$P$16</c:f>
              <c:numCache>
                <c:formatCode>0.00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Maple!$D$17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Maple!$E$15:$P$15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Maple!$E$17:$P$17</c:f>
              <c:numCache>
                <c:formatCode>0.00</c:formatCode>
                <c:ptCount val="12"/>
                <c:pt idx="0">
                  <c:v>85.8</c:v>
                </c:pt>
                <c:pt idx="1">
                  <c:v>56.2</c:v>
                </c:pt>
                <c:pt idx="2">
                  <c:v>84.56</c:v>
                </c:pt>
                <c:pt idx="3">
                  <c:v>77.650000000000006</c:v>
                </c:pt>
                <c:pt idx="4">
                  <c:v>76.55</c:v>
                </c:pt>
                <c:pt idx="5">
                  <c:v>75.599999999999994</c:v>
                </c:pt>
              </c:numCache>
            </c:numRef>
          </c:val>
        </c:ser>
        <c:ser>
          <c:idx val="2"/>
          <c:order val="2"/>
          <c:tx>
            <c:strRef>
              <c:f>Maple!$D$18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Maple!$E$15:$P$15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Maple!$E$18:$P$18</c:f>
              <c:numCache>
                <c:formatCode>0.00</c:formatCode>
                <c:ptCount val="12"/>
                <c:pt idx="0">
                  <c:v>92.69</c:v>
                </c:pt>
                <c:pt idx="1">
                  <c:v>84.6</c:v>
                </c:pt>
                <c:pt idx="2">
                  <c:v>93.06</c:v>
                </c:pt>
                <c:pt idx="3">
                  <c:v>86.71</c:v>
                </c:pt>
                <c:pt idx="4">
                  <c:v>84.61</c:v>
                </c:pt>
                <c:pt idx="5">
                  <c:v>82.91</c:v>
                </c:pt>
              </c:numCache>
            </c:numRef>
          </c:val>
        </c:ser>
        <c:ser>
          <c:idx val="3"/>
          <c:order val="3"/>
          <c:tx>
            <c:strRef>
              <c:f>Maple!$D$19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Maple!$E$15:$P$15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Maple!$E$19:$P$19</c:f>
              <c:numCache>
                <c:formatCode>0.00</c:formatCode>
                <c:ptCount val="12"/>
                <c:pt idx="0">
                  <c:v>92.952365360800172</c:v>
                </c:pt>
                <c:pt idx="1">
                  <c:v>86.19872472982712</c:v>
                </c:pt>
                <c:pt idx="2">
                  <c:v>96.430507974059168</c:v>
                </c:pt>
                <c:pt idx="3">
                  <c:v>93.165463760047899</c:v>
                </c:pt>
                <c:pt idx="4">
                  <c:v>85.64969364473265</c:v>
                </c:pt>
                <c:pt idx="5">
                  <c:v>82.915514272899969</c:v>
                </c:pt>
              </c:numCache>
            </c:numRef>
          </c:val>
        </c:ser>
        <c:marker val="1"/>
        <c:axId val="124961920"/>
        <c:axId val="124963456"/>
      </c:lineChart>
      <c:catAx>
        <c:axId val="124961920"/>
        <c:scaling>
          <c:orientation val="minMax"/>
        </c:scaling>
        <c:axPos val="b"/>
        <c:numFmt formatCode="General" sourceLinked="1"/>
        <c:tickLblPos val="nextTo"/>
        <c:crossAx val="124963456"/>
        <c:crosses val="autoZero"/>
        <c:auto val="1"/>
        <c:lblAlgn val="ctr"/>
        <c:lblOffset val="100"/>
      </c:catAx>
      <c:valAx>
        <c:axId val="124963456"/>
        <c:scaling>
          <c:orientation val="minMax"/>
        </c:scaling>
        <c:axPos val="l"/>
        <c:majorGridlines/>
        <c:numFmt formatCode="0.00" sourceLinked="1"/>
        <c:tickLblPos val="nextTo"/>
        <c:crossAx val="12496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'376'!$D$16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'376'!$E$15:$P$15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'376'!$E$16:$P$16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'376'!$D$17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'376'!$E$15:$P$15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'376'!$E$17:$P$17</c:f>
              <c:numCache>
                <c:formatCode>0.00</c:formatCode>
                <c:ptCount val="12"/>
                <c:pt idx="0">
                  <c:v>83.68</c:v>
                </c:pt>
                <c:pt idx="1">
                  <c:v>86.08</c:v>
                </c:pt>
                <c:pt idx="2">
                  <c:v>82.03</c:v>
                </c:pt>
              </c:numCache>
            </c:numRef>
          </c:val>
        </c:ser>
        <c:ser>
          <c:idx val="2"/>
          <c:order val="2"/>
          <c:tx>
            <c:strRef>
              <c:f>'376'!$D$18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'376'!$E$15:$P$15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'376'!$E$18:$P$18</c:f>
              <c:numCache>
                <c:formatCode>0.00</c:formatCode>
                <c:ptCount val="12"/>
                <c:pt idx="0">
                  <c:v>95.68</c:v>
                </c:pt>
                <c:pt idx="1">
                  <c:v>98.3</c:v>
                </c:pt>
                <c:pt idx="2">
                  <c:v>98.23</c:v>
                </c:pt>
              </c:numCache>
            </c:numRef>
          </c:val>
        </c:ser>
        <c:ser>
          <c:idx val="3"/>
          <c:order val="3"/>
          <c:tx>
            <c:strRef>
              <c:f>'376'!$D$19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'376'!$E$15:$P$15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'376'!$E$19:$P$19</c:f>
              <c:numCache>
                <c:formatCode>0.00</c:formatCode>
                <c:ptCount val="12"/>
                <c:pt idx="0">
                  <c:v>96.325644139796509</c:v>
                </c:pt>
                <c:pt idx="1">
                  <c:v>99.386920168418044</c:v>
                </c:pt>
                <c:pt idx="2">
                  <c:v>99.579402974938404</c:v>
                </c:pt>
              </c:numCache>
            </c:numRef>
          </c:val>
        </c:ser>
        <c:marker val="1"/>
        <c:axId val="136877568"/>
        <c:axId val="136879104"/>
      </c:lineChart>
      <c:catAx>
        <c:axId val="136877568"/>
        <c:scaling>
          <c:orientation val="minMax"/>
        </c:scaling>
        <c:axPos val="b"/>
        <c:numFmt formatCode="General" sourceLinked="1"/>
        <c:tickLblPos val="nextTo"/>
        <c:crossAx val="136879104"/>
        <c:crosses val="autoZero"/>
        <c:auto val="1"/>
        <c:lblAlgn val="ctr"/>
        <c:lblOffset val="100"/>
      </c:catAx>
      <c:valAx>
        <c:axId val="136879104"/>
        <c:scaling>
          <c:orientation val="minMax"/>
        </c:scaling>
        <c:axPos val="l"/>
        <c:majorGridlines/>
        <c:numFmt formatCode="0.00" sourceLinked="1"/>
        <c:tickLblPos val="nextTo"/>
        <c:crossAx val="13687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'374'!$E$15:$P$15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'374'!$E$16:$P$16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'374'!$E$15:$P$15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'374'!$E$17:$P$17</c:f>
              <c:numCache>
                <c:formatCode>0.00</c:formatCode>
                <c:ptCount val="12"/>
                <c:pt idx="0">
                  <c:v>86.75</c:v>
                </c:pt>
                <c:pt idx="1">
                  <c:v>86.03</c:v>
                </c:pt>
                <c:pt idx="2">
                  <c:v>85.02</c:v>
                </c:pt>
                <c:pt idx="3">
                  <c:v>85.97</c:v>
                </c:pt>
                <c:pt idx="4">
                  <c:v>88.43</c:v>
                </c:pt>
                <c:pt idx="5">
                  <c:v>86.08</c:v>
                </c:pt>
              </c:numCache>
            </c:numRef>
          </c:val>
        </c:ser>
        <c:ser>
          <c:idx val="2"/>
          <c:order val="2"/>
          <c:tx>
            <c:strRef>
              <c:f>'374'!$D$18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'374'!$E$15:$P$15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'374'!$E$18:$P$18</c:f>
              <c:numCache>
                <c:formatCode>0.00</c:formatCode>
                <c:ptCount val="12"/>
                <c:pt idx="0">
                  <c:v>98.59</c:v>
                </c:pt>
                <c:pt idx="1">
                  <c:v>98.4</c:v>
                </c:pt>
                <c:pt idx="2">
                  <c:v>98.18</c:v>
                </c:pt>
                <c:pt idx="3">
                  <c:v>98.41</c:v>
                </c:pt>
                <c:pt idx="4">
                  <c:v>98.12</c:v>
                </c:pt>
                <c:pt idx="5">
                  <c:v>97.69</c:v>
                </c:pt>
              </c:numCache>
            </c:numRef>
          </c:val>
        </c:ser>
        <c:ser>
          <c:idx val="3"/>
          <c:order val="3"/>
          <c:tx>
            <c:strRef>
              <c:f>'374'!$D$19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'374'!$E$15:$P$15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'374'!$E$19:$P$19</c:f>
              <c:numCache>
                <c:formatCode>0.00</c:formatCode>
                <c:ptCount val="12"/>
                <c:pt idx="0">
                  <c:v>99.207988642225914</c:v>
                </c:pt>
                <c:pt idx="1">
                  <c:v>99.409362721569778</c:v>
                </c:pt>
                <c:pt idx="2">
                  <c:v>99.371560711829275</c:v>
                </c:pt>
                <c:pt idx="3">
                  <c:v>99.534547889460413</c:v>
                </c:pt>
                <c:pt idx="4">
                  <c:v>98.679528364648192</c:v>
                </c:pt>
                <c:pt idx="5">
                  <c:v>97.69091254332001</c:v>
                </c:pt>
              </c:numCache>
            </c:numRef>
          </c:val>
        </c:ser>
        <c:marker val="1"/>
        <c:axId val="137298688"/>
        <c:axId val="137300224"/>
      </c:lineChart>
      <c:catAx>
        <c:axId val="137298688"/>
        <c:scaling>
          <c:orientation val="minMax"/>
        </c:scaling>
        <c:axPos val="b"/>
        <c:numFmt formatCode="General" sourceLinked="1"/>
        <c:tickLblPos val="nextTo"/>
        <c:crossAx val="137300224"/>
        <c:crosses val="autoZero"/>
        <c:auto val="1"/>
        <c:lblAlgn val="ctr"/>
        <c:lblOffset val="100"/>
      </c:catAx>
      <c:valAx>
        <c:axId val="137300224"/>
        <c:scaling>
          <c:orientation val="minMax"/>
        </c:scaling>
        <c:axPos val="l"/>
        <c:majorGridlines/>
        <c:numFmt formatCode="0.00" sourceLinked="1"/>
        <c:tickLblPos val="nextTo"/>
        <c:crossAx val="13729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'374'!$E$33:$K$33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'374'!$E$34:$K$34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'374'!$D$35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'374'!$E$33:$K$33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'374'!$E$35:$K$35</c:f>
              <c:numCache>
                <c:formatCode>General</c:formatCode>
                <c:ptCount val="7"/>
                <c:pt idx="2">
                  <c:v>0.34</c:v>
                </c:pt>
                <c:pt idx="3">
                  <c:v>0.25</c:v>
                </c:pt>
                <c:pt idx="4">
                  <c:v>0.32</c:v>
                </c:pt>
                <c:pt idx="5">
                  <c:v>0.68</c:v>
                </c:pt>
                <c:pt idx="6">
                  <c:v>0.99</c:v>
                </c:pt>
              </c:numCache>
            </c:numRef>
          </c:val>
        </c:ser>
        <c:ser>
          <c:idx val="2"/>
          <c:order val="2"/>
          <c:tx>
            <c:strRef>
              <c:f>'374'!$D$36</c:f>
              <c:strCache>
                <c:ptCount val="1"/>
                <c:pt idx="0">
                  <c:v>MIC001</c:v>
                </c:pt>
              </c:strCache>
            </c:strRef>
          </c:tx>
          <c:cat>
            <c:numRef>
              <c:f>'374'!$E$33:$K$33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'374'!$E$36:$K$36</c:f>
              <c:numCache>
                <c:formatCode>General</c:formatCode>
                <c:ptCount val="7"/>
                <c:pt idx="0">
                  <c:v>0.32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7.0000000000000007E-2</c:v>
                </c:pt>
                <c:pt idx="4">
                  <c:v>0.17</c:v>
                </c:pt>
                <c:pt idx="5">
                  <c:v>0.42</c:v>
                </c:pt>
                <c:pt idx="6">
                  <c:v>0.18</c:v>
                </c:pt>
              </c:numCache>
            </c:numRef>
          </c:val>
        </c:ser>
        <c:marker val="1"/>
        <c:axId val="137362816"/>
        <c:axId val="137576448"/>
      </c:lineChart>
      <c:dateAx>
        <c:axId val="137362816"/>
        <c:scaling>
          <c:orientation val="minMax"/>
        </c:scaling>
        <c:axPos val="b"/>
        <c:numFmt formatCode="m&quot;月&quot;d&quot;日&quot;" sourceLinked="1"/>
        <c:tickLblPos val="nextTo"/>
        <c:crossAx val="137576448"/>
        <c:crosses val="autoZero"/>
        <c:auto val="1"/>
        <c:lblOffset val="100"/>
      </c:dateAx>
      <c:valAx>
        <c:axId val="137576448"/>
        <c:scaling>
          <c:orientation val="minMax"/>
        </c:scaling>
        <c:axPos val="l"/>
        <c:majorGridlines/>
        <c:numFmt formatCode="General" sourceLinked="1"/>
        <c:tickLblPos val="nextTo"/>
        <c:crossAx val="13736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'367'!$D$16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'367'!$E$15:$P$15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'367'!$E$16:$P$16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'367'!$D$17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'367'!$E$15:$P$15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'367'!$E$17:$P$17</c:f>
              <c:numCache>
                <c:formatCode>0.00</c:formatCode>
                <c:ptCount val="12"/>
                <c:pt idx="0">
                  <c:v>65.56</c:v>
                </c:pt>
                <c:pt idx="1">
                  <c:v>35.71</c:v>
                </c:pt>
                <c:pt idx="2">
                  <c:v>76.760000000000005</c:v>
                </c:pt>
                <c:pt idx="3">
                  <c:v>75.02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'367'!$D$18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'367'!$E$15:$P$15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'367'!$E$18:$P$18</c:f>
              <c:numCache>
                <c:formatCode>0.00</c:formatCode>
                <c:ptCount val="12"/>
                <c:pt idx="0">
                  <c:v>89.23</c:v>
                </c:pt>
                <c:pt idx="1">
                  <c:v>71.430000000000007</c:v>
                </c:pt>
                <c:pt idx="2">
                  <c:v>92.73</c:v>
                </c:pt>
                <c:pt idx="3">
                  <c:v>96.78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'367'!$D$19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'367'!$E$15:$P$15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'367'!$E$19:$P$19</c:f>
              <c:numCache>
                <c:formatCode>0.00</c:formatCode>
                <c:ptCount val="12"/>
                <c:pt idx="0">
                  <c:v>91.588307571993099</c:v>
                </c:pt>
                <c:pt idx="1">
                  <c:v>71.428571428571431</c:v>
                </c:pt>
                <c:pt idx="2">
                  <c:v>96.385315579628369</c:v>
                </c:pt>
                <c:pt idx="3">
                  <c:v>98.875272707718779</c:v>
                </c:pt>
                <c:pt idx="4">
                  <c:v>100</c:v>
                </c:pt>
              </c:numCache>
            </c:numRef>
          </c:val>
        </c:ser>
        <c:marker val="1"/>
        <c:axId val="139735424"/>
        <c:axId val="139736960"/>
      </c:lineChart>
      <c:catAx>
        <c:axId val="139735424"/>
        <c:scaling>
          <c:orientation val="minMax"/>
        </c:scaling>
        <c:axPos val="b"/>
        <c:numFmt formatCode="General" sourceLinked="1"/>
        <c:tickLblPos val="nextTo"/>
        <c:crossAx val="139736960"/>
        <c:crosses val="autoZero"/>
        <c:auto val="1"/>
        <c:lblAlgn val="ctr"/>
        <c:lblOffset val="100"/>
      </c:catAx>
      <c:valAx>
        <c:axId val="139736960"/>
        <c:scaling>
          <c:orientation val="minMax"/>
        </c:scaling>
        <c:axPos val="l"/>
        <c:majorGridlines/>
        <c:numFmt formatCode="0.00" sourceLinked="1"/>
        <c:tickLblPos val="nextTo"/>
        <c:crossAx val="13973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'357'!$D$16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'357'!$E$15:$P$15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'357'!$E$16:$P$16</c:f>
              <c:numCache>
                <c:formatCode>0.00</c:formatCode>
                <c:ptCount val="12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'357'!$D$17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'357'!$E$15:$P$15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'357'!$E$17:$P$17</c:f>
              <c:numCache>
                <c:formatCode>0.00</c:formatCode>
                <c:ptCount val="12"/>
                <c:pt idx="0">
                  <c:v>87.25</c:v>
                </c:pt>
              </c:numCache>
            </c:numRef>
          </c:val>
        </c:ser>
        <c:ser>
          <c:idx val="2"/>
          <c:order val="2"/>
          <c:tx>
            <c:strRef>
              <c:f>'357'!$D$18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'357'!$E$15:$P$15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'357'!$E$18:$P$18</c:f>
              <c:numCache>
                <c:formatCode>0.00</c:formatCode>
                <c:ptCount val="12"/>
                <c:pt idx="0">
                  <c:v>98.15</c:v>
                </c:pt>
              </c:numCache>
            </c:numRef>
          </c:val>
        </c:ser>
        <c:ser>
          <c:idx val="3"/>
          <c:order val="3"/>
          <c:tx>
            <c:strRef>
              <c:f>'357'!$D$19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'357'!$E$15:$P$15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'357'!$E$19:$P$19</c:f>
              <c:numCache>
                <c:formatCode>0.00</c:formatCode>
                <c:ptCount val="12"/>
                <c:pt idx="0">
                  <c:v>98.161992680053658</c:v>
                </c:pt>
              </c:numCache>
            </c:numRef>
          </c:val>
        </c:ser>
        <c:marker val="1"/>
        <c:axId val="139616256"/>
        <c:axId val="139617792"/>
      </c:lineChart>
      <c:catAx>
        <c:axId val="139616256"/>
        <c:scaling>
          <c:orientation val="minMax"/>
        </c:scaling>
        <c:axPos val="b"/>
        <c:numFmt formatCode="General" sourceLinked="1"/>
        <c:tickLblPos val="nextTo"/>
        <c:crossAx val="139617792"/>
        <c:crosses val="autoZero"/>
        <c:auto val="1"/>
        <c:lblAlgn val="ctr"/>
        <c:lblOffset val="100"/>
      </c:catAx>
      <c:valAx>
        <c:axId val="139617792"/>
        <c:scaling>
          <c:orientation val="minMax"/>
        </c:scaling>
        <c:axPos val="l"/>
        <c:majorGridlines/>
        <c:numFmt formatCode="0.00" sourceLinked="1"/>
        <c:tickLblPos val="nextTo"/>
        <c:crossAx val="13961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'345'!$D$16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'345'!$E$16:$P$16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'345'!$D$17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'345'!$E$17:$P$17</c:f>
              <c:numCache>
                <c:formatCode>0.00</c:formatCode>
                <c:ptCount val="12"/>
                <c:pt idx="0">
                  <c:v>84.61</c:v>
                </c:pt>
                <c:pt idx="1">
                  <c:v>85.23</c:v>
                </c:pt>
                <c:pt idx="2">
                  <c:v>87.72</c:v>
                </c:pt>
                <c:pt idx="3">
                  <c:v>88.08</c:v>
                </c:pt>
                <c:pt idx="4">
                  <c:v>84.44</c:v>
                </c:pt>
                <c:pt idx="5">
                  <c:v>85.97</c:v>
                </c:pt>
              </c:numCache>
            </c:numRef>
          </c:val>
        </c:ser>
        <c:ser>
          <c:idx val="2"/>
          <c:order val="2"/>
          <c:tx>
            <c:strRef>
              <c:f>'345'!$D$18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'345'!$E$18:$P$18</c:f>
              <c:numCache>
                <c:formatCode>0.00</c:formatCode>
                <c:ptCount val="12"/>
                <c:pt idx="0">
                  <c:v>96.12</c:v>
                </c:pt>
                <c:pt idx="1">
                  <c:v>95.98</c:v>
                </c:pt>
                <c:pt idx="2">
                  <c:v>97.88</c:v>
                </c:pt>
                <c:pt idx="3">
                  <c:v>97.5</c:v>
                </c:pt>
                <c:pt idx="4">
                  <c:v>97.34</c:v>
                </c:pt>
                <c:pt idx="5">
                  <c:v>96.86</c:v>
                </c:pt>
              </c:numCache>
            </c:numRef>
          </c:val>
        </c:ser>
        <c:ser>
          <c:idx val="3"/>
          <c:order val="3"/>
          <c:tx>
            <c:strRef>
              <c:f>'345'!$D$19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'345'!$E$15:$P$15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'345'!$E$19:$P$19</c:f>
              <c:numCache>
                <c:formatCode>0.00</c:formatCode>
                <c:ptCount val="12"/>
                <c:pt idx="0">
                  <c:v>97.107932136832872</c:v>
                </c:pt>
                <c:pt idx="1">
                  <c:v>99.033313710563249</c:v>
                </c:pt>
                <c:pt idx="2">
                  <c:v>99.085107568503972</c:v>
                </c:pt>
                <c:pt idx="3">
                  <c:v>99.052166730438216</c:v>
                </c:pt>
                <c:pt idx="4">
                  <c:v>98.294516340565337</c:v>
                </c:pt>
                <c:pt idx="5">
                  <c:v>96.855902170481983</c:v>
                </c:pt>
              </c:numCache>
            </c:numRef>
          </c:val>
        </c:ser>
        <c:marker val="1"/>
        <c:axId val="142389248"/>
        <c:axId val="142390784"/>
      </c:lineChart>
      <c:catAx>
        <c:axId val="142389248"/>
        <c:scaling>
          <c:orientation val="minMax"/>
        </c:scaling>
        <c:axPos val="b"/>
        <c:numFmt formatCode="General" sourceLinked="1"/>
        <c:tickLblPos val="nextTo"/>
        <c:crossAx val="142390784"/>
        <c:crosses val="autoZero"/>
        <c:auto val="1"/>
        <c:lblAlgn val="ctr"/>
        <c:lblOffset val="100"/>
      </c:catAx>
      <c:valAx>
        <c:axId val="142390784"/>
        <c:scaling>
          <c:orientation val="minMax"/>
        </c:scaling>
        <c:axPos val="l"/>
        <c:majorGridlines/>
        <c:numFmt formatCode="0.00" sourceLinked="1"/>
        <c:tickLblPos val="nextTo"/>
        <c:crossAx val="1423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'345'!$D$34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'345'!$E$34:$K$34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'345'!$D$35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'345'!$E$35:$K$35</c:f>
              <c:numCache>
                <c:formatCode>General</c:formatCode>
                <c:ptCount val="7"/>
                <c:pt idx="0">
                  <c:v>0.7</c:v>
                </c:pt>
                <c:pt idx="1">
                  <c:v>1.08</c:v>
                </c:pt>
                <c:pt idx="5">
                  <c:v>0.89</c:v>
                </c:pt>
                <c:pt idx="6">
                  <c:v>1.23</c:v>
                </c:pt>
              </c:numCache>
            </c:numRef>
          </c:val>
        </c:ser>
        <c:ser>
          <c:idx val="2"/>
          <c:order val="2"/>
          <c:tx>
            <c:strRef>
              <c:f>'345'!$D$36</c:f>
              <c:strCache>
                <c:ptCount val="1"/>
                <c:pt idx="0">
                  <c:v>MIC001</c:v>
                </c:pt>
              </c:strCache>
            </c:strRef>
          </c:tx>
          <c:cat>
            <c:numRef>
              <c:f>'345'!$E$33:$K$33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'345'!$E$36:$K$36</c:f>
              <c:numCache>
                <c:formatCode>General</c:formatCode>
                <c:ptCount val="7"/>
                <c:pt idx="0">
                  <c:v>0.12</c:v>
                </c:pt>
                <c:pt idx="1">
                  <c:v>0.11</c:v>
                </c:pt>
                <c:pt idx="3">
                  <c:v>20</c:v>
                </c:pt>
                <c:pt idx="5">
                  <c:v>0.25</c:v>
                </c:pt>
                <c:pt idx="6">
                  <c:v>0.41</c:v>
                </c:pt>
              </c:numCache>
            </c:numRef>
          </c:val>
        </c:ser>
        <c:marker val="1"/>
        <c:axId val="142494336"/>
        <c:axId val="142539008"/>
      </c:lineChart>
      <c:dateAx>
        <c:axId val="142494336"/>
        <c:scaling>
          <c:orientation val="minMax"/>
        </c:scaling>
        <c:axPos val="b"/>
        <c:numFmt formatCode="m&quot;月&quot;d&quot;日&quot;" sourceLinked="1"/>
        <c:tickLblPos val="nextTo"/>
        <c:crossAx val="142539008"/>
        <c:crosses val="autoZero"/>
        <c:auto val="1"/>
        <c:lblOffset val="100"/>
      </c:dateAx>
      <c:valAx>
        <c:axId val="142539008"/>
        <c:scaling>
          <c:orientation val="minMax"/>
        </c:scaling>
        <c:axPos val="l"/>
        <c:majorGridlines/>
        <c:numFmt formatCode="General" sourceLinked="1"/>
        <c:tickLblPos val="nextTo"/>
        <c:crossAx val="14249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'339'!$D$16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'339'!$E$15:$P$15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'339'!$E$16:$P$16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'339'!$D$17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'339'!$E$15:$P$15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'339'!$E$17:$P$17</c:f>
              <c:numCache>
                <c:formatCode>0.00</c:formatCode>
                <c:ptCount val="12"/>
                <c:pt idx="0">
                  <c:v>80.14</c:v>
                </c:pt>
                <c:pt idx="1">
                  <c:v>83.19</c:v>
                </c:pt>
                <c:pt idx="2">
                  <c:v>82.44</c:v>
                </c:pt>
                <c:pt idx="3">
                  <c:v>85.06</c:v>
                </c:pt>
                <c:pt idx="4">
                  <c:v>85.83</c:v>
                </c:pt>
                <c:pt idx="5">
                  <c:v>66.91</c:v>
                </c:pt>
              </c:numCache>
            </c:numRef>
          </c:val>
        </c:ser>
        <c:ser>
          <c:idx val="2"/>
          <c:order val="2"/>
          <c:tx>
            <c:strRef>
              <c:f>'339'!$D$18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'339'!$E$15:$P$15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'339'!$E$18:$P$18</c:f>
              <c:numCache>
                <c:formatCode>0.00</c:formatCode>
                <c:ptCount val="12"/>
                <c:pt idx="0">
                  <c:v>96.76</c:v>
                </c:pt>
                <c:pt idx="1">
                  <c:v>98.15</c:v>
                </c:pt>
                <c:pt idx="2">
                  <c:v>98.4</c:v>
                </c:pt>
                <c:pt idx="3">
                  <c:v>97.08</c:v>
                </c:pt>
                <c:pt idx="4">
                  <c:v>99.28</c:v>
                </c:pt>
                <c:pt idx="5">
                  <c:v>93.75</c:v>
                </c:pt>
              </c:numCache>
            </c:numRef>
          </c:val>
        </c:ser>
        <c:ser>
          <c:idx val="3"/>
          <c:order val="3"/>
          <c:tx>
            <c:strRef>
              <c:f>'339'!$D$19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'339'!$E$15:$P$15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'339'!$E$19:$P$19</c:f>
              <c:numCache>
                <c:formatCode>0.00</c:formatCode>
                <c:ptCount val="12"/>
                <c:pt idx="0">
                  <c:v>97.315216124968373</c:v>
                </c:pt>
                <c:pt idx="1">
                  <c:v>99.170111488180595</c:v>
                </c:pt>
                <c:pt idx="2">
                  <c:v>99.679633249656774</c:v>
                </c:pt>
                <c:pt idx="3">
                  <c:v>99.680633100386828</c:v>
                </c:pt>
                <c:pt idx="4">
                  <c:v>99.716540092735301</c:v>
                </c:pt>
                <c:pt idx="5">
                  <c:v>93.75</c:v>
                </c:pt>
              </c:numCache>
            </c:numRef>
          </c:val>
        </c:ser>
        <c:marker val="1"/>
        <c:axId val="143161600"/>
        <c:axId val="143163392"/>
      </c:lineChart>
      <c:catAx>
        <c:axId val="143161600"/>
        <c:scaling>
          <c:orientation val="minMax"/>
        </c:scaling>
        <c:axPos val="b"/>
        <c:numFmt formatCode="General" sourceLinked="1"/>
        <c:tickLblPos val="nextTo"/>
        <c:crossAx val="143163392"/>
        <c:crosses val="autoZero"/>
        <c:auto val="1"/>
        <c:lblAlgn val="ctr"/>
        <c:lblOffset val="100"/>
      </c:catAx>
      <c:valAx>
        <c:axId val="143163392"/>
        <c:scaling>
          <c:orientation val="minMax"/>
        </c:scaling>
        <c:axPos val="l"/>
        <c:majorGridlines/>
        <c:numFmt formatCode="0.00" sourceLinked="1"/>
        <c:tickLblPos val="nextTo"/>
        <c:crossAx val="14316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'339'!$D$34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'339'!$E$33:$K$33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'339'!$E$34:$K$34</c:f>
              <c:numCache>
                <c:formatCode>General</c:formatCode>
                <c:ptCount val="7"/>
                <c:pt idx="3">
                  <c:v>0.04</c:v>
                </c:pt>
                <c:pt idx="4">
                  <c:v>0.78</c:v>
                </c:pt>
                <c:pt idx="5">
                  <c:v>0.19</c:v>
                </c:pt>
                <c:pt idx="6">
                  <c:v>6.25</c:v>
                </c:pt>
              </c:numCache>
            </c:numRef>
          </c:val>
        </c:ser>
        <c:ser>
          <c:idx val="1"/>
          <c:order val="1"/>
          <c:tx>
            <c:strRef>
              <c:f>'339'!$D$35</c:f>
              <c:strCache>
                <c:ptCount val="1"/>
              </c:strCache>
            </c:strRef>
          </c:tx>
          <c:cat>
            <c:numRef>
              <c:f>'339'!$E$33:$K$33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'339'!$E$35:$K$35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'339'!$D$36</c:f>
              <c:strCache>
                <c:ptCount val="1"/>
              </c:strCache>
            </c:strRef>
          </c:tx>
          <c:cat>
            <c:numRef>
              <c:f>'339'!$E$33:$K$33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'339'!$E$36:$K$36</c:f>
              <c:numCache>
                <c:formatCode>General</c:formatCode>
                <c:ptCount val="7"/>
              </c:numCache>
            </c:numRef>
          </c:val>
        </c:ser>
        <c:marker val="1"/>
        <c:axId val="142120832"/>
        <c:axId val="142122368"/>
      </c:lineChart>
      <c:dateAx>
        <c:axId val="142120832"/>
        <c:scaling>
          <c:orientation val="minMax"/>
        </c:scaling>
        <c:axPos val="b"/>
        <c:numFmt formatCode="m&quot;月&quot;d&quot;日&quot;" sourceLinked="1"/>
        <c:tickLblPos val="nextTo"/>
        <c:crossAx val="142122368"/>
        <c:crosses val="autoZero"/>
        <c:auto val="1"/>
        <c:lblOffset val="100"/>
      </c:dateAx>
      <c:valAx>
        <c:axId val="142122368"/>
        <c:scaling>
          <c:orientation val="minMax"/>
        </c:scaling>
        <c:axPos val="l"/>
        <c:majorGridlines/>
        <c:numFmt formatCode="General" sourceLinked="1"/>
        <c:tickLblPos val="nextTo"/>
        <c:crossAx val="1421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'323'!$D$16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'323'!$E$15:$P$15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'323'!$E$16:$P$16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'323'!$D$17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'323'!$E$15:$P$15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'323'!$E$17:$P$17</c:f>
              <c:numCache>
                <c:formatCode>0.00</c:formatCode>
                <c:ptCount val="12"/>
                <c:pt idx="0">
                  <c:v>92.39</c:v>
                </c:pt>
                <c:pt idx="1">
                  <c:v>97.76</c:v>
                </c:pt>
                <c:pt idx="2">
                  <c:v>97.15</c:v>
                </c:pt>
                <c:pt idx="3">
                  <c:v>85.6</c:v>
                </c:pt>
              </c:numCache>
            </c:numRef>
          </c:val>
        </c:ser>
        <c:ser>
          <c:idx val="2"/>
          <c:order val="2"/>
          <c:tx>
            <c:strRef>
              <c:f>'323'!$D$18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'323'!$E$15:$P$15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'323'!$E$18:$P$18</c:f>
              <c:numCache>
                <c:formatCode>0.00</c:formatCode>
                <c:ptCount val="12"/>
                <c:pt idx="0">
                  <c:v>98.21</c:v>
                </c:pt>
                <c:pt idx="1">
                  <c:v>99.81</c:v>
                </c:pt>
                <c:pt idx="2">
                  <c:v>99.8</c:v>
                </c:pt>
                <c:pt idx="3">
                  <c:v>99.93</c:v>
                </c:pt>
              </c:numCache>
            </c:numRef>
          </c:val>
        </c:ser>
        <c:ser>
          <c:idx val="3"/>
          <c:order val="3"/>
          <c:tx>
            <c:strRef>
              <c:f>'323'!$D$19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'323'!$E$15:$P$15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'323'!$E$19:$P$19</c:f>
              <c:numCache>
                <c:formatCode>0.00</c:formatCode>
                <c:ptCount val="12"/>
                <c:pt idx="0">
                  <c:v>98.309832295324071</c:v>
                </c:pt>
                <c:pt idx="1">
                  <c:v>99.805542051531361</c:v>
                </c:pt>
                <c:pt idx="2">
                  <c:v>99.866220735785959</c:v>
                </c:pt>
                <c:pt idx="3">
                  <c:v>99.965397923875429</c:v>
                </c:pt>
              </c:numCache>
            </c:numRef>
          </c:val>
        </c:ser>
        <c:marker val="1"/>
        <c:axId val="144058624"/>
        <c:axId val="144068608"/>
      </c:lineChart>
      <c:catAx>
        <c:axId val="144058624"/>
        <c:scaling>
          <c:orientation val="minMax"/>
        </c:scaling>
        <c:axPos val="b"/>
        <c:numFmt formatCode="General" sourceLinked="1"/>
        <c:tickLblPos val="nextTo"/>
        <c:crossAx val="144068608"/>
        <c:crosses val="autoZero"/>
        <c:auto val="1"/>
        <c:lblAlgn val="ctr"/>
        <c:lblOffset val="100"/>
      </c:catAx>
      <c:valAx>
        <c:axId val="144068608"/>
        <c:scaling>
          <c:orientation val="minMax"/>
        </c:scaling>
        <c:axPos val="l"/>
        <c:majorGridlines/>
        <c:numFmt formatCode="0.00" sourceLinked="1"/>
        <c:tickLblPos val="nextTo"/>
        <c:crossAx val="14405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Maple!$D$34</c:f>
              <c:strCache>
                <c:ptCount val="1"/>
                <c:pt idx="0">
                  <c:v>DP02</c:v>
                </c:pt>
              </c:strCache>
            </c:strRef>
          </c:tx>
          <c:cat>
            <c:numRef>
              <c:f>Maple!$E$33:$K$33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Maple!$E$34:$K$34</c:f>
              <c:numCache>
                <c:formatCode>General</c:formatCode>
                <c:ptCount val="7"/>
                <c:pt idx="0">
                  <c:v>7.22</c:v>
                </c:pt>
                <c:pt idx="1">
                  <c:v>7.05</c:v>
                </c:pt>
                <c:pt idx="2">
                  <c:v>6.96</c:v>
                </c:pt>
                <c:pt idx="3">
                  <c:v>6.94</c:v>
                </c:pt>
                <c:pt idx="4">
                  <c:v>6.61</c:v>
                </c:pt>
                <c:pt idx="5">
                  <c:v>7.12</c:v>
                </c:pt>
                <c:pt idx="6">
                  <c:v>7.02</c:v>
                </c:pt>
              </c:numCache>
            </c:numRef>
          </c:val>
        </c:ser>
        <c:ser>
          <c:idx val="1"/>
          <c:order val="1"/>
          <c:tx>
            <c:strRef>
              <c:f>Maple!$D$35</c:f>
              <c:strCache>
                <c:ptCount val="1"/>
                <c:pt idx="0">
                  <c:v>SFR</c:v>
                </c:pt>
              </c:strCache>
            </c:strRef>
          </c:tx>
          <c:cat>
            <c:numRef>
              <c:f>Maple!$E$33:$K$33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Maple!$E$35:$K$35</c:f>
              <c:numCache>
                <c:formatCode>General</c:formatCode>
                <c:ptCount val="7"/>
                <c:pt idx="0">
                  <c:v>3.95</c:v>
                </c:pt>
                <c:pt idx="1">
                  <c:v>3.77</c:v>
                </c:pt>
                <c:pt idx="2">
                  <c:v>3.88</c:v>
                </c:pt>
                <c:pt idx="3">
                  <c:v>4.0999999999999996</c:v>
                </c:pt>
                <c:pt idx="4">
                  <c:v>4.34</c:v>
                </c:pt>
                <c:pt idx="5">
                  <c:v>4.57</c:v>
                </c:pt>
                <c:pt idx="6">
                  <c:v>5.19</c:v>
                </c:pt>
              </c:numCache>
            </c:numRef>
          </c:val>
        </c:ser>
        <c:ser>
          <c:idx val="2"/>
          <c:order val="2"/>
          <c:tx>
            <c:strRef>
              <c:f>Maple!$D$36</c:f>
              <c:strCache>
                <c:ptCount val="1"/>
                <c:pt idx="0">
                  <c:v>FOVT01</c:v>
                </c:pt>
              </c:strCache>
            </c:strRef>
          </c:tx>
          <c:cat>
            <c:numRef>
              <c:f>Maple!$E$33:$K$33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Maple!$E$36:$K$36</c:f>
              <c:numCache>
                <c:formatCode>General</c:formatCode>
                <c:ptCount val="7"/>
                <c:pt idx="0">
                  <c:v>2.3199999999999998</c:v>
                </c:pt>
                <c:pt idx="1">
                  <c:v>3.18</c:v>
                </c:pt>
                <c:pt idx="2">
                  <c:v>2.98</c:v>
                </c:pt>
                <c:pt idx="3">
                  <c:v>3.16</c:v>
                </c:pt>
                <c:pt idx="4">
                  <c:v>3.35</c:v>
                </c:pt>
                <c:pt idx="5">
                  <c:v>3.04</c:v>
                </c:pt>
                <c:pt idx="6">
                  <c:v>3.36</c:v>
                </c:pt>
              </c:numCache>
            </c:numRef>
          </c:val>
        </c:ser>
        <c:marker val="1"/>
        <c:axId val="134687360"/>
        <c:axId val="134649728"/>
      </c:lineChart>
      <c:dateAx>
        <c:axId val="134687360"/>
        <c:scaling>
          <c:orientation val="minMax"/>
        </c:scaling>
        <c:axPos val="b"/>
        <c:numFmt formatCode="m&quot;月&quot;d&quot;日&quot;" sourceLinked="1"/>
        <c:tickLblPos val="nextTo"/>
        <c:crossAx val="134649728"/>
        <c:crosses val="autoZero"/>
        <c:auto val="1"/>
        <c:lblOffset val="100"/>
      </c:dateAx>
      <c:valAx>
        <c:axId val="134649728"/>
        <c:scaling>
          <c:orientation val="minMax"/>
        </c:scaling>
        <c:axPos val="l"/>
        <c:majorGridlines/>
        <c:numFmt formatCode="General" sourceLinked="1"/>
        <c:tickLblPos val="nextTo"/>
        <c:crossAx val="1346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'314'!$D$16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'314'!$E$15:$P$15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'314'!$E$16:$P$16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'314'!$D$17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'314'!$E$15:$P$15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'314'!$E$17:$P$17</c:f>
              <c:numCache>
                <c:formatCode>0.00</c:formatCode>
                <c:ptCount val="12"/>
                <c:pt idx="0">
                  <c:v>74.33</c:v>
                </c:pt>
                <c:pt idx="1">
                  <c:v>70.48</c:v>
                </c:pt>
              </c:numCache>
            </c:numRef>
          </c:val>
        </c:ser>
        <c:ser>
          <c:idx val="2"/>
          <c:order val="2"/>
          <c:tx>
            <c:strRef>
              <c:f>'314'!$D$18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'314'!$E$15:$P$15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'314'!$E$18:$P$18</c:f>
              <c:numCache>
                <c:formatCode>0.00</c:formatCode>
                <c:ptCount val="12"/>
                <c:pt idx="0">
                  <c:v>93.24</c:v>
                </c:pt>
                <c:pt idx="1">
                  <c:v>97.56</c:v>
                </c:pt>
              </c:numCache>
            </c:numRef>
          </c:val>
        </c:ser>
        <c:ser>
          <c:idx val="3"/>
          <c:order val="3"/>
          <c:tx>
            <c:strRef>
              <c:f>'314'!$D$19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'314'!$E$15:$P$15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'314'!$E$19:$P$19</c:f>
              <c:numCache>
                <c:formatCode>0.00</c:formatCode>
                <c:ptCount val="12"/>
                <c:pt idx="0">
                  <c:v>93.932498305742698</c:v>
                </c:pt>
                <c:pt idx="1">
                  <c:v>99.570462754529586</c:v>
                </c:pt>
              </c:numCache>
            </c:numRef>
          </c:val>
        </c:ser>
        <c:marker val="1"/>
        <c:axId val="144885248"/>
        <c:axId val="144886784"/>
      </c:lineChart>
      <c:catAx>
        <c:axId val="144885248"/>
        <c:scaling>
          <c:orientation val="minMax"/>
        </c:scaling>
        <c:axPos val="b"/>
        <c:numFmt formatCode="General" sourceLinked="1"/>
        <c:tickLblPos val="nextTo"/>
        <c:crossAx val="144886784"/>
        <c:crosses val="autoZero"/>
        <c:auto val="1"/>
        <c:lblAlgn val="ctr"/>
        <c:lblOffset val="100"/>
      </c:catAx>
      <c:valAx>
        <c:axId val="144886784"/>
        <c:scaling>
          <c:orientation val="minMax"/>
        </c:scaling>
        <c:axPos val="l"/>
        <c:majorGridlines/>
        <c:numFmt formatCode="0.00" sourceLinked="1"/>
        <c:tickLblPos val="nextTo"/>
        <c:crossAx val="14488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'310'!$D$16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'310'!$E$15:$P$15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'310'!$E$16:$P$16</c:f>
              <c:numCache>
                <c:formatCode>0.00</c:formatCode>
                <c:ptCount val="12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'310'!$D$17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'310'!$E$15:$P$15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'310'!$E$17:$P$17</c:f>
              <c:numCache>
                <c:formatCode>0.00</c:formatCode>
                <c:ptCount val="12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'310'!$D$18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'310'!$E$15:$P$15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'310'!$E$18:$P$18</c:f>
              <c:numCache>
                <c:formatCode>0.00</c:formatCode>
                <c:ptCount val="12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'310'!$D$19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'310'!$E$15:$P$15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'310'!$E$19:$P$19</c:f>
              <c:numCache>
                <c:formatCode>0.00</c:formatCode>
                <c:ptCount val="12"/>
                <c:pt idx="0">
                  <c:v>0</c:v>
                </c:pt>
              </c:numCache>
            </c:numRef>
          </c:val>
        </c:ser>
        <c:marker val="1"/>
        <c:axId val="145249024"/>
        <c:axId val="145250560"/>
      </c:lineChart>
      <c:catAx>
        <c:axId val="145249024"/>
        <c:scaling>
          <c:orientation val="minMax"/>
        </c:scaling>
        <c:axPos val="b"/>
        <c:numFmt formatCode="General" sourceLinked="1"/>
        <c:tickLblPos val="nextTo"/>
        <c:crossAx val="145250560"/>
        <c:crosses val="autoZero"/>
        <c:auto val="1"/>
        <c:lblAlgn val="ctr"/>
        <c:lblOffset val="100"/>
      </c:catAx>
      <c:valAx>
        <c:axId val="145250560"/>
        <c:scaling>
          <c:orientation val="minMax"/>
        </c:scaling>
        <c:axPos val="l"/>
        <c:majorGridlines/>
        <c:numFmt formatCode="0.00" sourceLinked="1"/>
        <c:tickLblPos val="nextTo"/>
        <c:crossAx val="1452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'261'!$D$16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'261'!$E$15:$P$15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'261'!$E$16:$P$16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'261'!$D$17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'261'!$E$15:$P$15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'261'!$E$17:$P$17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'261'!$D$18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'261'!$E$15:$P$15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'261'!$E$18:$P$18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'261'!$D$19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'261'!$E$15:$P$15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'261'!$E$19:$P$19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3">
                  <c:v>99.999017546617409</c:v>
                </c:pt>
              </c:numCache>
            </c:numRef>
          </c:val>
        </c:ser>
        <c:marker val="1"/>
        <c:axId val="145633664"/>
        <c:axId val="145635200"/>
      </c:lineChart>
      <c:catAx>
        <c:axId val="145633664"/>
        <c:scaling>
          <c:orientation val="minMax"/>
        </c:scaling>
        <c:axPos val="b"/>
        <c:numFmt formatCode="General" sourceLinked="1"/>
        <c:tickLblPos val="nextTo"/>
        <c:crossAx val="145635200"/>
        <c:crosses val="autoZero"/>
        <c:auto val="1"/>
        <c:lblAlgn val="ctr"/>
        <c:lblOffset val="100"/>
      </c:catAx>
      <c:valAx>
        <c:axId val="145635200"/>
        <c:scaling>
          <c:orientation val="minMax"/>
        </c:scaling>
        <c:axPos val="l"/>
        <c:majorGridlines/>
        <c:numFmt formatCode="0.00" sourceLinked="1"/>
        <c:tickLblPos val="nextTo"/>
        <c:crossAx val="1456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'138-1'!$D$16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'138-1'!$E$15:$P$15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'138-1'!$E$16:$P$16</c:f>
              <c:numCache>
                <c:formatCode>0.00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'138-1'!$D$17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'138-1'!$E$15:$P$15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'138-1'!$E$17:$P$17</c:f>
              <c:numCache>
                <c:formatCode>0.00</c:formatCode>
                <c:ptCount val="12"/>
                <c:pt idx="0">
                  <c:v>67.900000000000006</c:v>
                </c:pt>
                <c:pt idx="1">
                  <c:v>67.92</c:v>
                </c:pt>
                <c:pt idx="2">
                  <c:v>55.7</c:v>
                </c:pt>
                <c:pt idx="3">
                  <c:v>66.03</c:v>
                </c:pt>
                <c:pt idx="4">
                  <c:v>38.380000000000003</c:v>
                </c:pt>
                <c:pt idx="5">
                  <c:v>36.65</c:v>
                </c:pt>
              </c:numCache>
            </c:numRef>
          </c:val>
        </c:ser>
        <c:ser>
          <c:idx val="2"/>
          <c:order val="2"/>
          <c:tx>
            <c:strRef>
              <c:f>'138-1'!$D$18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'138-1'!$E$15:$P$15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'138-1'!$E$18:$P$18</c:f>
              <c:numCache>
                <c:formatCode>0.00</c:formatCode>
                <c:ptCount val="12"/>
                <c:pt idx="0">
                  <c:v>91.84</c:v>
                </c:pt>
                <c:pt idx="1">
                  <c:v>91.83</c:v>
                </c:pt>
                <c:pt idx="2">
                  <c:v>88.61</c:v>
                </c:pt>
                <c:pt idx="3">
                  <c:v>87.34</c:v>
                </c:pt>
                <c:pt idx="4">
                  <c:v>76.86</c:v>
                </c:pt>
                <c:pt idx="5">
                  <c:v>46.88</c:v>
                </c:pt>
              </c:numCache>
            </c:numRef>
          </c:val>
        </c:ser>
        <c:ser>
          <c:idx val="3"/>
          <c:order val="3"/>
          <c:tx>
            <c:strRef>
              <c:f>'138-1'!$D$19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'138-1'!$E$15:$P$15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'138-1'!$E$19:$P$19</c:f>
              <c:numCache>
                <c:formatCode>0.00</c:formatCode>
                <c:ptCount val="12"/>
                <c:pt idx="0">
                  <c:v>96.752250870728133</c:v>
                </c:pt>
                <c:pt idx="1">
                  <c:v>96.261641017358926</c:v>
                </c:pt>
                <c:pt idx="2">
                  <c:v>88.607594936708864</c:v>
                </c:pt>
                <c:pt idx="3">
                  <c:v>89.09500541299704</c:v>
                </c:pt>
                <c:pt idx="4">
                  <c:v>76.859504132231393</c:v>
                </c:pt>
                <c:pt idx="5">
                  <c:v>46.875</c:v>
                </c:pt>
              </c:numCache>
            </c:numRef>
          </c:val>
        </c:ser>
        <c:marker val="1"/>
        <c:axId val="146363136"/>
        <c:axId val="146364672"/>
      </c:lineChart>
      <c:catAx>
        <c:axId val="146363136"/>
        <c:scaling>
          <c:orientation val="minMax"/>
        </c:scaling>
        <c:axPos val="b"/>
        <c:numFmt formatCode="General" sourceLinked="1"/>
        <c:tickLblPos val="nextTo"/>
        <c:crossAx val="146364672"/>
        <c:crosses val="autoZero"/>
        <c:auto val="1"/>
        <c:lblAlgn val="ctr"/>
        <c:lblOffset val="100"/>
      </c:catAx>
      <c:valAx>
        <c:axId val="146364672"/>
        <c:scaling>
          <c:orientation val="minMax"/>
        </c:scaling>
        <c:axPos val="l"/>
        <c:majorGridlines/>
        <c:numFmt formatCode="0.00" sourceLinked="1"/>
        <c:tickLblPos val="nextTo"/>
        <c:crossAx val="1463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'138-1'!$D$34</c:f>
              <c:strCache>
                <c:ptCount val="1"/>
                <c:pt idx="0">
                  <c:v>SFR</c:v>
                </c:pt>
              </c:strCache>
            </c:strRef>
          </c:tx>
          <c:cat>
            <c:numRef>
              <c:f>'138-1'!$E$33:$K$33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'138-1'!$E$34:$K$34</c:f>
              <c:numCache>
                <c:formatCode>General</c:formatCode>
                <c:ptCount val="7"/>
                <c:pt idx="6">
                  <c:v>11.71</c:v>
                </c:pt>
              </c:numCache>
            </c:numRef>
          </c:val>
        </c:ser>
        <c:ser>
          <c:idx val="1"/>
          <c:order val="1"/>
          <c:tx>
            <c:strRef>
              <c:f>'138-1'!$D$35</c:f>
              <c:strCache>
                <c:ptCount val="1"/>
                <c:pt idx="0">
                  <c:v>FOVT01</c:v>
                </c:pt>
              </c:strCache>
            </c:strRef>
          </c:tx>
          <c:cat>
            <c:numRef>
              <c:f>'138-1'!$E$33:$K$33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'138-1'!$E$35:$K$35</c:f>
              <c:numCache>
                <c:formatCode>General</c:formatCode>
                <c:ptCount val="7"/>
                <c:pt idx="6">
                  <c:v>2.34</c:v>
                </c:pt>
              </c:numCache>
            </c:numRef>
          </c:val>
        </c:ser>
        <c:ser>
          <c:idx val="2"/>
          <c:order val="2"/>
          <c:tx>
            <c:strRef>
              <c:f>'138-1'!$D$36</c:f>
              <c:strCache>
                <c:ptCount val="1"/>
                <c:pt idx="0">
                  <c:v>OT01</c:v>
                </c:pt>
              </c:strCache>
            </c:strRef>
          </c:tx>
          <c:cat>
            <c:numRef>
              <c:f>'138-1'!$E$33:$K$33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'138-1'!$E$36:$K$36</c:f>
              <c:numCache>
                <c:formatCode>General</c:formatCode>
                <c:ptCount val="7"/>
                <c:pt idx="1">
                  <c:v>9.94</c:v>
                </c:pt>
                <c:pt idx="2">
                  <c:v>12.2</c:v>
                </c:pt>
                <c:pt idx="3">
                  <c:v>3</c:v>
                </c:pt>
                <c:pt idx="5">
                  <c:v>3.03</c:v>
                </c:pt>
                <c:pt idx="6">
                  <c:v>27.27</c:v>
                </c:pt>
              </c:numCache>
            </c:numRef>
          </c:val>
        </c:ser>
        <c:marker val="1"/>
        <c:axId val="146643200"/>
        <c:axId val="146617472"/>
      </c:lineChart>
      <c:dateAx>
        <c:axId val="146643200"/>
        <c:scaling>
          <c:orientation val="minMax"/>
        </c:scaling>
        <c:axPos val="b"/>
        <c:numFmt formatCode="m&quot;月&quot;d&quot;日&quot;" sourceLinked="1"/>
        <c:tickLblPos val="nextTo"/>
        <c:crossAx val="146617472"/>
        <c:crosses val="autoZero"/>
        <c:auto val="1"/>
        <c:lblOffset val="100"/>
      </c:dateAx>
      <c:valAx>
        <c:axId val="146617472"/>
        <c:scaling>
          <c:orientation val="minMax"/>
        </c:scaling>
        <c:axPos val="l"/>
        <c:majorGridlines/>
        <c:numFmt formatCode="General" sourceLinked="1"/>
        <c:tickLblPos val="nextTo"/>
        <c:crossAx val="14664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'417'!$D$16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'417'!$E$15:$P$15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'417'!$E$16:$P$16</c:f>
              <c:numCache>
                <c:formatCode>0.00</c:formatCode>
                <c:ptCount val="12"/>
                <c:pt idx="2">
                  <c:v>95</c:v>
                </c:pt>
                <c:pt idx="3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'417'!$D$17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'417'!$E$15:$P$15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'417'!$E$17:$P$17</c:f>
              <c:numCache>
                <c:formatCode>0.00</c:formatCode>
                <c:ptCount val="12"/>
                <c:pt idx="2">
                  <c:v>89.46</c:v>
                </c:pt>
                <c:pt idx="3">
                  <c:v>33.33</c:v>
                </c:pt>
              </c:numCache>
            </c:numRef>
          </c:val>
        </c:ser>
        <c:ser>
          <c:idx val="2"/>
          <c:order val="2"/>
          <c:tx>
            <c:strRef>
              <c:f>'417'!$D$18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'417'!$E$15:$P$15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'417'!$E$18:$P$18</c:f>
              <c:numCache>
                <c:formatCode>0.00</c:formatCode>
                <c:ptCount val="12"/>
                <c:pt idx="2">
                  <c:v>95.74</c:v>
                </c:pt>
                <c:pt idx="3">
                  <c:v>66.67</c:v>
                </c:pt>
              </c:numCache>
            </c:numRef>
          </c:val>
        </c:ser>
        <c:ser>
          <c:idx val="3"/>
          <c:order val="3"/>
          <c:tx>
            <c:strRef>
              <c:f>'417'!$D$19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'417'!$E$15:$P$15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'417'!$E$19:$P$19</c:f>
              <c:numCache>
                <c:formatCode>0.00</c:formatCode>
                <c:ptCount val="12"/>
                <c:pt idx="2">
                  <c:v>95.744680851063833</c:v>
                </c:pt>
                <c:pt idx="3">
                  <c:v>66.666666666666671</c:v>
                </c:pt>
              </c:numCache>
            </c:numRef>
          </c:val>
        </c:ser>
        <c:marker val="1"/>
        <c:axId val="23116416"/>
        <c:axId val="23122304"/>
      </c:lineChart>
      <c:catAx>
        <c:axId val="23116416"/>
        <c:scaling>
          <c:orientation val="minMax"/>
        </c:scaling>
        <c:axPos val="b"/>
        <c:numFmt formatCode="General" sourceLinked="1"/>
        <c:tickLblPos val="nextTo"/>
        <c:crossAx val="23122304"/>
        <c:crosses val="autoZero"/>
        <c:auto val="1"/>
        <c:lblAlgn val="ctr"/>
        <c:lblOffset val="100"/>
      </c:catAx>
      <c:valAx>
        <c:axId val="23122304"/>
        <c:scaling>
          <c:orientation val="minMax"/>
        </c:scaling>
        <c:axPos val="l"/>
        <c:majorGridlines/>
        <c:numFmt formatCode="0.00" sourceLinked="1"/>
        <c:tickLblPos val="nextTo"/>
        <c:crossAx val="231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'415'!$D$16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'415'!$E$15:$P$15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'415'!$E$16:$P$16</c:f>
              <c:numCache>
                <c:formatCode>0.00</c:formatCode>
                <c:ptCount val="12"/>
                <c:pt idx="0">
                  <c:v>95</c:v>
                </c:pt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'415'!$D$17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'415'!$E$15:$P$15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'415'!$E$17:$P$17</c:f>
              <c:numCache>
                <c:formatCode>0.00</c:formatCode>
                <c:ptCount val="12"/>
                <c:pt idx="0">
                  <c:v>85.11</c:v>
                </c:pt>
                <c:pt idx="1">
                  <c:v>60.67</c:v>
                </c:pt>
              </c:numCache>
            </c:numRef>
          </c:val>
        </c:ser>
        <c:ser>
          <c:idx val="2"/>
          <c:order val="2"/>
          <c:tx>
            <c:strRef>
              <c:f>'415'!$D$18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'415'!$E$15:$P$15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'415'!$E$18:$P$18</c:f>
              <c:numCache>
                <c:formatCode>0.00</c:formatCode>
                <c:ptCount val="12"/>
                <c:pt idx="0">
                  <c:v>98.42</c:v>
                </c:pt>
                <c:pt idx="1">
                  <c:v>96.43</c:v>
                </c:pt>
              </c:numCache>
            </c:numRef>
          </c:val>
        </c:ser>
        <c:ser>
          <c:idx val="3"/>
          <c:order val="3"/>
          <c:tx>
            <c:strRef>
              <c:f>'415'!$D$19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'415'!$E$15:$P$15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'415'!$E$19:$P$19</c:f>
              <c:numCache>
                <c:formatCode>0.00</c:formatCode>
                <c:ptCount val="12"/>
                <c:pt idx="0">
                  <c:v>98.419963650587164</c:v>
                </c:pt>
                <c:pt idx="1">
                  <c:v>96.428571428571431</c:v>
                </c:pt>
              </c:numCache>
            </c:numRef>
          </c:val>
        </c:ser>
        <c:marker val="1"/>
        <c:axId val="22841600"/>
        <c:axId val="22847488"/>
      </c:lineChart>
      <c:catAx>
        <c:axId val="22841600"/>
        <c:scaling>
          <c:orientation val="minMax"/>
        </c:scaling>
        <c:axPos val="b"/>
        <c:numFmt formatCode="General" sourceLinked="1"/>
        <c:tickLblPos val="nextTo"/>
        <c:crossAx val="22847488"/>
        <c:crosses val="autoZero"/>
        <c:auto val="1"/>
        <c:lblAlgn val="ctr"/>
        <c:lblOffset val="100"/>
      </c:catAx>
      <c:valAx>
        <c:axId val="22847488"/>
        <c:scaling>
          <c:orientation val="minMax"/>
        </c:scaling>
        <c:axPos val="l"/>
        <c:majorGridlines/>
        <c:numFmt formatCode="0.00" sourceLinked="1"/>
        <c:tickLblPos val="nextTo"/>
        <c:crossAx val="2284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'391'!$D$16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'391'!$E$15:$P$15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'391'!$E$16:$P$16</c:f>
              <c:numCache>
                <c:formatCode>0.00</c:formatCode>
                <c:ptCount val="12"/>
                <c:pt idx="0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'391'!$D$17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'391'!$E$15:$P$15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'391'!$E$17:$P$17</c:f>
              <c:numCache>
                <c:formatCode>0.00</c:formatCode>
                <c:ptCount val="12"/>
                <c:pt idx="0">
                  <c:v>96.33</c:v>
                </c:pt>
                <c:pt idx="2">
                  <c:v>94.77</c:v>
                </c:pt>
              </c:numCache>
            </c:numRef>
          </c:val>
        </c:ser>
        <c:ser>
          <c:idx val="2"/>
          <c:order val="2"/>
          <c:tx>
            <c:strRef>
              <c:f>'391'!$D$18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'391'!$E$15:$P$15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'391'!$E$18:$P$18</c:f>
              <c:numCache>
                <c:formatCode>0.00</c:formatCode>
                <c:ptCount val="12"/>
                <c:pt idx="0">
                  <c:v>99.58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'391'!$D$19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'391'!$E$15:$P$15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'391'!$E$19:$P$19</c:f>
              <c:numCache>
                <c:formatCode>0.00</c:formatCode>
                <c:ptCount val="12"/>
                <c:pt idx="0">
                  <c:v>99.582985821517937</c:v>
                </c:pt>
                <c:pt idx="2">
                  <c:v>100</c:v>
                </c:pt>
              </c:numCache>
            </c:numRef>
          </c:val>
        </c:ser>
        <c:marker val="1"/>
        <c:axId val="134002176"/>
        <c:axId val="134003712"/>
      </c:lineChart>
      <c:catAx>
        <c:axId val="134002176"/>
        <c:scaling>
          <c:orientation val="minMax"/>
        </c:scaling>
        <c:axPos val="b"/>
        <c:numFmt formatCode="General" sourceLinked="1"/>
        <c:tickLblPos val="nextTo"/>
        <c:crossAx val="134003712"/>
        <c:crosses val="autoZero"/>
        <c:auto val="1"/>
        <c:lblAlgn val="ctr"/>
        <c:lblOffset val="100"/>
      </c:catAx>
      <c:valAx>
        <c:axId val="134003712"/>
        <c:scaling>
          <c:orientation val="minMax"/>
        </c:scaling>
        <c:axPos val="l"/>
        <c:majorGridlines/>
        <c:numFmt formatCode="0.00" sourceLinked="1"/>
        <c:tickLblPos val="nextTo"/>
        <c:crossAx val="13400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'383'!$D$16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'383'!$E$15:$P$15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'383'!$E$16:$P$16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'383'!$D$17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'383'!$E$15:$P$15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'383'!$E$17:$P$17</c:f>
              <c:numCache>
                <c:formatCode>0.00</c:formatCode>
                <c:ptCount val="12"/>
                <c:pt idx="0">
                  <c:v>86.74</c:v>
                </c:pt>
                <c:pt idx="1">
                  <c:v>86.79</c:v>
                </c:pt>
                <c:pt idx="2">
                  <c:v>87.83</c:v>
                </c:pt>
                <c:pt idx="3">
                  <c:v>85.4</c:v>
                </c:pt>
              </c:numCache>
            </c:numRef>
          </c:val>
        </c:ser>
        <c:ser>
          <c:idx val="2"/>
          <c:order val="2"/>
          <c:tx>
            <c:strRef>
              <c:f>'383'!$D$18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'383'!$E$15:$P$15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'383'!$E$18:$P$18</c:f>
              <c:numCache>
                <c:formatCode>0.00</c:formatCode>
                <c:ptCount val="12"/>
                <c:pt idx="0">
                  <c:v>98.52</c:v>
                </c:pt>
                <c:pt idx="1">
                  <c:v>98.64</c:v>
                </c:pt>
                <c:pt idx="2">
                  <c:v>98.27</c:v>
                </c:pt>
                <c:pt idx="3">
                  <c:v>99.17</c:v>
                </c:pt>
              </c:numCache>
            </c:numRef>
          </c:val>
        </c:ser>
        <c:ser>
          <c:idx val="3"/>
          <c:order val="3"/>
          <c:tx>
            <c:strRef>
              <c:f>'383'!$D$19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'383'!$E$15:$P$15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'383'!$E$19:$P$19</c:f>
              <c:numCache>
                <c:formatCode>0.00</c:formatCode>
                <c:ptCount val="12"/>
                <c:pt idx="0">
                  <c:v>99.111372010033961</c:v>
                </c:pt>
                <c:pt idx="1">
                  <c:v>99.328812915299309</c:v>
                </c:pt>
                <c:pt idx="2">
                  <c:v>98.648022679752728</c:v>
                </c:pt>
                <c:pt idx="3">
                  <c:v>100</c:v>
                </c:pt>
              </c:numCache>
            </c:numRef>
          </c:val>
        </c:ser>
        <c:marker val="1"/>
        <c:axId val="135204864"/>
        <c:axId val="135206400"/>
      </c:lineChart>
      <c:catAx>
        <c:axId val="135204864"/>
        <c:scaling>
          <c:orientation val="minMax"/>
        </c:scaling>
        <c:axPos val="b"/>
        <c:numFmt formatCode="General" sourceLinked="1"/>
        <c:tickLblPos val="nextTo"/>
        <c:crossAx val="135206400"/>
        <c:crosses val="autoZero"/>
        <c:auto val="1"/>
        <c:lblAlgn val="ctr"/>
        <c:lblOffset val="100"/>
      </c:catAx>
      <c:valAx>
        <c:axId val="135206400"/>
        <c:scaling>
          <c:orientation val="minMax"/>
        </c:scaling>
        <c:axPos val="l"/>
        <c:majorGridlines/>
        <c:numFmt formatCode="0.00" sourceLinked="1"/>
        <c:tickLblPos val="nextTo"/>
        <c:crossAx val="1352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'380'!$E$15:$P$15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'380'!$E$16:$P$16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'380'!$D$17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'380'!$E$15:$P$15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'380'!$E$17:$P$17</c:f>
              <c:numCache>
                <c:formatCode>0.00</c:formatCode>
                <c:ptCount val="12"/>
                <c:pt idx="0">
                  <c:v>79.489999999999995</c:v>
                </c:pt>
                <c:pt idx="1">
                  <c:v>76.510000000000005</c:v>
                </c:pt>
                <c:pt idx="2">
                  <c:v>82.07</c:v>
                </c:pt>
                <c:pt idx="3">
                  <c:v>82.27</c:v>
                </c:pt>
                <c:pt idx="4">
                  <c:v>89.97</c:v>
                </c:pt>
                <c:pt idx="5">
                  <c:v>21.88</c:v>
                </c:pt>
              </c:numCache>
            </c:numRef>
          </c:val>
        </c:ser>
        <c:ser>
          <c:idx val="2"/>
          <c:order val="2"/>
          <c:tx>
            <c:strRef>
              <c:f>'380'!$D$18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'380'!$E$15:$P$15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'380'!$E$18:$P$18</c:f>
              <c:numCache>
                <c:formatCode>0.00</c:formatCode>
                <c:ptCount val="12"/>
                <c:pt idx="0">
                  <c:v>97.18</c:v>
                </c:pt>
                <c:pt idx="1">
                  <c:v>98.58</c:v>
                </c:pt>
                <c:pt idx="2">
                  <c:v>98.14</c:v>
                </c:pt>
                <c:pt idx="3">
                  <c:v>97.7</c:v>
                </c:pt>
                <c:pt idx="4">
                  <c:v>98.6</c:v>
                </c:pt>
                <c:pt idx="5">
                  <c:v>65.63</c:v>
                </c:pt>
              </c:numCache>
            </c:numRef>
          </c:val>
        </c:ser>
        <c:ser>
          <c:idx val="3"/>
          <c:order val="3"/>
          <c:tx>
            <c:strRef>
              <c:f>'380'!$D$19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'380'!$E$15:$P$15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'380'!$E$19:$P$19</c:f>
              <c:numCache>
                <c:formatCode>0.00</c:formatCode>
                <c:ptCount val="12"/>
                <c:pt idx="0">
                  <c:v>97.659276283197457</c:v>
                </c:pt>
                <c:pt idx="1">
                  <c:v>99.588608884902527</c:v>
                </c:pt>
                <c:pt idx="2">
                  <c:v>99.444270082158667</c:v>
                </c:pt>
                <c:pt idx="3">
                  <c:v>99.589294706200477</c:v>
                </c:pt>
                <c:pt idx="4">
                  <c:v>99.091206685941756</c:v>
                </c:pt>
                <c:pt idx="5">
                  <c:v>65.625</c:v>
                </c:pt>
              </c:numCache>
            </c:numRef>
          </c:val>
        </c:ser>
        <c:marker val="1"/>
        <c:axId val="136641536"/>
        <c:axId val="136643328"/>
      </c:lineChart>
      <c:catAx>
        <c:axId val="136641536"/>
        <c:scaling>
          <c:orientation val="minMax"/>
        </c:scaling>
        <c:axPos val="b"/>
        <c:numFmt formatCode="General" sourceLinked="1"/>
        <c:tickLblPos val="nextTo"/>
        <c:crossAx val="136643328"/>
        <c:crosses val="autoZero"/>
        <c:auto val="1"/>
        <c:lblAlgn val="ctr"/>
        <c:lblOffset val="100"/>
      </c:catAx>
      <c:valAx>
        <c:axId val="136643328"/>
        <c:scaling>
          <c:orientation val="minMax"/>
        </c:scaling>
        <c:axPos val="l"/>
        <c:majorGridlines/>
        <c:numFmt formatCode="0.00" sourceLinked="1"/>
        <c:tickLblPos val="nextTo"/>
        <c:crossAx val="13664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'380'!$D$34</c:f>
              <c:strCache>
                <c:ptCount val="1"/>
                <c:pt idx="0">
                  <c:v>N001</c:v>
                </c:pt>
              </c:strCache>
            </c:strRef>
          </c:tx>
          <c:cat>
            <c:numRef>
              <c:f>'380'!$E$33:$K$33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'380'!$E$34:$K$34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'380'!$D$35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'380'!$E$33:$K$33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'380'!$E$35:$K$35</c:f>
              <c:numCache>
                <c:formatCode>General</c:formatCode>
                <c:ptCount val="7"/>
                <c:pt idx="0">
                  <c:v>0</c:v>
                </c:pt>
                <c:pt idx="2">
                  <c:v>2.0499999999999998</c:v>
                </c:pt>
                <c:pt idx="3">
                  <c:v>1.47</c:v>
                </c:pt>
                <c:pt idx="4">
                  <c:v>0.37</c:v>
                </c:pt>
                <c:pt idx="5">
                  <c:v>0.23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strRef>
              <c:f>'380'!$D$36</c:f>
              <c:strCache>
                <c:ptCount val="1"/>
              </c:strCache>
            </c:strRef>
          </c:tx>
          <c:cat>
            <c:numRef>
              <c:f>'380'!$E$33:$K$33</c:f>
              <c:numCache>
                <c:formatCode>m"月"d"日"</c:formatCode>
                <c:ptCount val="7"/>
                <c:pt idx="0">
                  <c:v>41619</c:v>
                </c:pt>
                <c:pt idx="1">
                  <c:v>41620</c:v>
                </c:pt>
                <c:pt idx="2">
                  <c:v>41621</c:v>
                </c:pt>
                <c:pt idx="3">
                  <c:v>41622</c:v>
                </c:pt>
                <c:pt idx="4">
                  <c:v>41623</c:v>
                </c:pt>
                <c:pt idx="5">
                  <c:v>41624</c:v>
                </c:pt>
                <c:pt idx="6">
                  <c:v>41625</c:v>
                </c:pt>
              </c:numCache>
            </c:numRef>
          </c:cat>
          <c:val>
            <c:numRef>
              <c:f>'380'!$E$36:$K$36</c:f>
              <c:numCache>
                <c:formatCode>General</c:formatCode>
                <c:ptCount val="7"/>
              </c:numCache>
            </c:numRef>
          </c:val>
        </c:ser>
        <c:marker val="1"/>
        <c:axId val="104934016"/>
        <c:axId val="104948096"/>
      </c:lineChart>
      <c:dateAx>
        <c:axId val="104934016"/>
        <c:scaling>
          <c:orientation val="minMax"/>
        </c:scaling>
        <c:axPos val="b"/>
        <c:numFmt formatCode="m&quot;月&quot;d&quot;日&quot;" sourceLinked="1"/>
        <c:tickLblPos val="nextTo"/>
        <c:crossAx val="104948096"/>
        <c:crosses val="autoZero"/>
        <c:auto val="1"/>
        <c:lblOffset val="100"/>
      </c:dateAx>
      <c:valAx>
        <c:axId val="104948096"/>
        <c:scaling>
          <c:orientation val="minMax"/>
        </c:scaling>
        <c:axPos val="l"/>
        <c:majorGridlines/>
        <c:numFmt formatCode="General" sourceLinked="1"/>
        <c:tickLblPos val="nextTo"/>
        <c:crossAx val="1049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'379'!$D$16</c:f>
              <c:strCache>
                <c:ptCount val="1"/>
                <c:pt idx="0">
                  <c:v>Target(%)</c:v>
                </c:pt>
              </c:strCache>
            </c:strRef>
          </c:tx>
          <c:cat>
            <c:strRef>
              <c:f>'379'!$E$15:$P$15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'379'!$E$16:$P$16</c:f>
              <c:numCache>
                <c:formatCode>0.00</c:formatCode>
                <c:ptCount val="1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'379'!$D$17</c:f>
              <c:strCache>
                <c:ptCount val="1"/>
                <c:pt idx="0">
                  <c:v>FPY(%)</c:v>
                </c:pt>
              </c:strCache>
            </c:strRef>
          </c:tx>
          <c:cat>
            <c:strRef>
              <c:f>'379'!$E$15:$P$15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'379'!$E$17:$P$17</c:f>
              <c:numCache>
                <c:formatCode>0.00</c:formatCode>
                <c:ptCount val="12"/>
                <c:pt idx="0">
                  <c:v>73.39</c:v>
                </c:pt>
                <c:pt idx="1">
                  <c:v>69.27</c:v>
                </c:pt>
                <c:pt idx="2">
                  <c:v>58.44</c:v>
                </c:pt>
              </c:numCache>
            </c:numRef>
          </c:val>
        </c:ser>
        <c:ser>
          <c:idx val="2"/>
          <c:order val="2"/>
          <c:tx>
            <c:strRef>
              <c:f>'379'!$D$18</c:f>
              <c:strCache>
                <c:ptCount val="1"/>
                <c:pt idx="0">
                  <c:v>SPY(%)</c:v>
                </c:pt>
              </c:strCache>
            </c:strRef>
          </c:tx>
          <c:cat>
            <c:strRef>
              <c:f>'379'!$E$15:$P$15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'379'!$E$18:$P$18</c:f>
              <c:numCache>
                <c:formatCode>0.00</c:formatCode>
                <c:ptCount val="12"/>
                <c:pt idx="0">
                  <c:v>98.59</c:v>
                </c:pt>
                <c:pt idx="1">
                  <c:v>98.99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'379'!$D$19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strRef>
              <c:f>'379'!$E$15:$P$15</c:f>
              <c:strCache>
                <c:ptCount val="6"/>
                <c:pt idx="0">
                  <c:v>11月</c:v>
                </c:pt>
                <c:pt idx="1">
                  <c:v>W48</c:v>
                </c:pt>
                <c:pt idx="2">
                  <c:v>W49</c:v>
                </c:pt>
                <c:pt idx="3">
                  <c:v>W50</c:v>
                </c:pt>
                <c:pt idx="4">
                  <c:v>12-16</c:v>
                </c:pt>
                <c:pt idx="5">
                  <c:v>12-17</c:v>
                </c:pt>
              </c:strCache>
            </c:strRef>
          </c:cat>
          <c:val>
            <c:numRef>
              <c:f>'379'!$E$19:$P$19</c:f>
              <c:numCache>
                <c:formatCode>0.00</c:formatCode>
                <c:ptCount val="12"/>
                <c:pt idx="0">
                  <c:v>99.080995276304577</c:v>
                </c:pt>
                <c:pt idx="1">
                  <c:v>99.698090660933673</c:v>
                </c:pt>
                <c:pt idx="2">
                  <c:v>100</c:v>
                </c:pt>
              </c:numCache>
            </c:numRef>
          </c:val>
        </c:ser>
        <c:marker val="1"/>
        <c:axId val="105515264"/>
        <c:axId val="105521152"/>
      </c:lineChart>
      <c:catAx>
        <c:axId val="105515264"/>
        <c:scaling>
          <c:orientation val="minMax"/>
        </c:scaling>
        <c:axPos val="b"/>
        <c:numFmt formatCode="General" sourceLinked="1"/>
        <c:tickLblPos val="nextTo"/>
        <c:crossAx val="105521152"/>
        <c:crosses val="autoZero"/>
        <c:auto val="1"/>
        <c:lblAlgn val="ctr"/>
        <c:lblOffset val="100"/>
      </c:catAx>
      <c:valAx>
        <c:axId val="105521152"/>
        <c:scaling>
          <c:orientation val="minMax"/>
        </c:scaling>
        <c:axPos val="l"/>
        <c:majorGridlines/>
        <c:numFmt formatCode="0.00" sourceLinked="1"/>
        <c:tickLblPos val="nextTo"/>
        <c:crossAx val="10551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28575</xdr:rowOff>
    </xdr:from>
    <xdr:to>
      <xdr:col>14</xdr:col>
      <xdr:colOff>765175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19</xdr:row>
      <xdr:rowOff>66675</xdr:rowOff>
    </xdr:from>
    <xdr:to>
      <xdr:col>10</xdr:col>
      <xdr:colOff>803275</xdr:colOff>
      <xdr:row>31</xdr:row>
      <xdr:rowOff>92075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4"/>
  <sheetViews>
    <sheetView tabSelected="1" topLeftCell="A25" workbookViewId="0">
      <selection sqref="A1:P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95</v>
      </c>
      <c r="F16" s="32">
        <v>95</v>
      </c>
      <c r="G16" s="32">
        <v>95</v>
      </c>
      <c r="H16" s="32">
        <v>95</v>
      </c>
      <c r="I16" s="32">
        <v>95</v>
      </c>
      <c r="J16" s="32">
        <v>95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85.8</v>
      </c>
      <c r="F17" s="32">
        <v>56.2</v>
      </c>
      <c r="G17" s="32">
        <v>84.56</v>
      </c>
      <c r="H17" s="32">
        <v>77.650000000000006</v>
      </c>
      <c r="I17" s="32">
        <v>76.55</v>
      </c>
      <c r="J17" s="32">
        <v>75.599999999999994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92.69</v>
      </c>
      <c r="F18" s="32">
        <v>84.6</v>
      </c>
      <c r="G18" s="32">
        <v>93.06</v>
      </c>
      <c r="H18" s="32">
        <v>86.71</v>
      </c>
      <c r="I18" s="32">
        <v>84.61</v>
      </c>
      <c r="J18" s="32">
        <v>82.91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92.952365360800172</v>
      </c>
      <c r="F19" s="35">
        <v>86.19872472982712</v>
      </c>
      <c r="G19" s="35">
        <v>96.430507974059168</v>
      </c>
      <c r="H19" s="35">
        <v>93.165463760047899</v>
      </c>
      <c r="I19" s="35">
        <v>85.64969364473265</v>
      </c>
      <c r="J19" s="35">
        <v>82.915514272899969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8</v>
      </c>
      <c r="E34" s="10">
        <v>7.22</v>
      </c>
      <c r="F34" s="10">
        <v>7.05</v>
      </c>
      <c r="G34" s="10">
        <v>6.96</v>
      </c>
      <c r="H34" s="10">
        <v>6.94</v>
      </c>
      <c r="I34" s="10">
        <v>6.61</v>
      </c>
      <c r="J34" s="10">
        <v>7.12</v>
      </c>
      <c r="K34" s="10">
        <v>7.02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9</v>
      </c>
      <c r="E35" s="10">
        <v>3.95</v>
      </c>
      <c r="F35" s="10">
        <v>3.77</v>
      </c>
      <c r="G35" s="10">
        <v>3.88</v>
      </c>
      <c r="H35" s="10">
        <v>4.0999999999999996</v>
      </c>
      <c r="I35" s="10">
        <v>4.34</v>
      </c>
      <c r="J35" s="10">
        <v>4.57</v>
      </c>
      <c r="K35" s="10">
        <v>5.19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10</v>
      </c>
      <c r="E36" s="10">
        <v>2.3199999999999998</v>
      </c>
      <c r="F36" s="10">
        <v>3.18</v>
      </c>
      <c r="G36" s="10">
        <v>2.98</v>
      </c>
      <c r="H36" s="10">
        <v>3.16</v>
      </c>
      <c r="I36" s="10">
        <v>3.35</v>
      </c>
      <c r="J36" s="10">
        <v>3.04</v>
      </c>
      <c r="K36" s="10">
        <v>3.36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1513317</v>
      </c>
      <c r="E39" s="16">
        <v>670389</v>
      </c>
      <c r="F39" s="16">
        <v>234171</v>
      </c>
      <c r="G39" s="16">
        <v>267923</v>
      </c>
      <c r="H39" s="16">
        <v>325992</v>
      </c>
      <c r="I39" s="16">
        <v>11909</v>
      </c>
      <c r="J39" s="16">
        <v>2933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1513317</v>
      </c>
      <c r="E40" s="16">
        <v>670389</v>
      </c>
      <c r="F40" s="16">
        <v>234171</v>
      </c>
      <c r="G40" s="16">
        <v>267923</v>
      </c>
      <c r="H40" s="16">
        <v>325992</v>
      </c>
      <c r="I40" s="16">
        <v>11909</v>
      </c>
      <c r="J40" s="16">
        <v>2933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1513346</v>
      </c>
      <c r="E42" s="16">
        <v>670494</v>
      </c>
      <c r="F42" s="16">
        <v>233578</v>
      </c>
      <c r="G42" s="16">
        <v>267922</v>
      </c>
      <c r="H42" s="16">
        <v>326365</v>
      </c>
      <c r="I42" s="16">
        <v>11894</v>
      </c>
      <c r="J42" s="16">
        <v>3093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1513346</v>
      </c>
      <c r="E43" s="16">
        <v>670494</v>
      </c>
      <c r="F43" s="16">
        <v>233578</v>
      </c>
      <c r="G43" s="16">
        <v>267922</v>
      </c>
      <c r="H43" s="16">
        <v>326365</v>
      </c>
      <c r="I43" s="16">
        <v>11894</v>
      </c>
      <c r="J43" s="16">
        <v>3093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1513182</v>
      </c>
      <c r="E45" s="16">
        <v>670630</v>
      </c>
      <c r="F45" s="16">
        <v>232958</v>
      </c>
      <c r="G45" s="16">
        <v>267593</v>
      </c>
      <c r="H45" s="16">
        <v>326976</v>
      </c>
      <c r="I45" s="16">
        <v>11912</v>
      </c>
      <c r="J45" s="16">
        <v>3113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1513150</v>
      </c>
      <c r="E46" s="16">
        <v>670620</v>
      </c>
      <c r="F46" s="16">
        <v>232947</v>
      </c>
      <c r="G46" s="16">
        <v>267589</v>
      </c>
      <c r="H46" s="16">
        <v>326969</v>
      </c>
      <c r="I46" s="16">
        <v>11912</v>
      </c>
      <c r="J46" s="16">
        <v>3113</v>
      </c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16</v>
      </c>
      <c r="D47" s="16">
        <f>SUM(E47:P47)</f>
        <v>32</v>
      </c>
      <c r="E47" s="16">
        <v>10</v>
      </c>
      <c r="F47" s="16">
        <v>11</v>
      </c>
      <c r="G47" s="16">
        <v>4</v>
      </c>
      <c r="H47" s="16">
        <v>7</v>
      </c>
      <c r="I47" s="16">
        <v>0</v>
      </c>
      <c r="J47" s="16">
        <v>0</v>
      </c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17</v>
      </c>
      <c r="D48" s="16">
        <f>SUM(E48:P48)</f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18</v>
      </c>
      <c r="D49" s="16">
        <f>SUM(E49:P49)</f>
        <v>32</v>
      </c>
      <c r="E49" s="16">
        <v>10</v>
      </c>
      <c r="F49" s="16">
        <v>11</v>
      </c>
      <c r="G49" s="16">
        <v>4</v>
      </c>
      <c r="H49" s="16">
        <v>7</v>
      </c>
      <c r="I49" s="16">
        <v>0</v>
      </c>
      <c r="J49" s="16">
        <v>0</v>
      </c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19</v>
      </c>
      <c r="D50" s="16">
        <f>SUM(E50:P50)</f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99.997885251080177</v>
      </c>
      <c r="E51" s="20">
        <v>99.998508864798765</v>
      </c>
      <c r="F51" s="20">
        <v>99.995278118802531</v>
      </c>
      <c r="G51" s="20">
        <v>99.998505192587245</v>
      </c>
      <c r="H51" s="20">
        <v>99.997859170091999</v>
      </c>
      <c r="I51" s="20">
        <v>100</v>
      </c>
      <c r="J51" s="20">
        <v>100</v>
      </c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20</v>
      </c>
      <c r="D52" s="22">
        <f xml:space="preserve"> IF(D47=0,0,D48/D47*100)</f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99.997885251080177</v>
      </c>
      <c r="E53" s="24">
        <v>99.998508864798765</v>
      </c>
      <c r="F53" s="24">
        <v>99.995278118802531</v>
      </c>
      <c r="G53" s="24">
        <v>99.998505192587245</v>
      </c>
      <c r="H53" s="24">
        <v>99.997859170091999</v>
      </c>
      <c r="I53" s="24">
        <v>100</v>
      </c>
      <c r="J53" s="24">
        <v>100</v>
      </c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21</v>
      </c>
      <c r="D54" s="26">
        <f>IF(D45=0,100,(D48+D46+D50)/D45*100)</f>
        <v>99.997885251080177</v>
      </c>
      <c r="E54" s="26">
        <v>99.998508864798765</v>
      </c>
      <c r="F54" s="26">
        <v>99.995278118802531</v>
      </c>
      <c r="G54" s="26">
        <v>99.998505192587245</v>
      </c>
      <c r="H54" s="26">
        <v>99.997859170091999</v>
      </c>
      <c r="I54" s="26">
        <v>100</v>
      </c>
      <c r="J54" s="26">
        <v>100</v>
      </c>
      <c r="K54" s="26"/>
      <c r="L54" s="26"/>
      <c r="M54" s="26"/>
      <c r="N54" s="26"/>
      <c r="O54" s="26"/>
      <c r="P54" s="26"/>
    </row>
    <row r="55" spans="1:16">
      <c r="A55" s="27" t="s">
        <v>27</v>
      </c>
      <c r="B55" s="28" t="s">
        <v>22</v>
      </c>
      <c r="C55" s="29" t="s">
        <v>53</v>
      </c>
      <c r="D55" s="28">
        <f>SUM(E55:P55)</f>
        <v>4</v>
      </c>
      <c r="E55" s="28"/>
      <c r="F55" s="28"/>
      <c r="G55" s="28">
        <v>2</v>
      </c>
      <c r="H55" s="28">
        <v>2</v>
      </c>
      <c r="I55" s="28"/>
      <c r="J55" s="28"/>
      <c r="K55" s="28"/>
      <c r="L55" s="28"/>
      <c r="M55" s="28"/>
      <c r="N55" s="28"/>
      <c r="O55" s="28"/>
      <c r="P55" s="28"/>
    </row>
    <row r="56" spans="1:16">
      <c r="A56" s="27"/>
      <c r="B56" s="28" t="s">
        <v>23</v>
      </c>
      <c r="C56" s="29" t="s">
        <v>54</v>
      </c>
      <c r="D56" s="28">
        <f>SUM(E56:P56)</f>
        <v>21</v>
      </c>
      <c r="E56" s="28">
        <v>10</v>
      </c>
      <c r="F56" s="28">
        <v>11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>
      <c r="A57" s="27"/>
      <c r="B57" s="28" t="s">
        <v>24</v>
      </c>
      <c r="C57" s="29" t="s">
        <v>55</v>
      </c>
      <c r="D57" s="28">
        <f>SUM(E57:P57)</f>
        <v>5</v>
      </c>
      <c r="E57" s="28"/>
      <c r="F57" s="28"/>
      <c r="G57" s="28"/>
      <c r="H57" s="28">
        <v>5</v>
      </c>
      <c r="I57" s="28"/>
      <c r="J57" s="28"/>
      <c r="K57" s="28"/>
      <c r="L57" s="28"/>
      <c r="M57" s="28"/>
      <c r="N57" s="28"/>
      <c r="O57" s="28"/>
      <c r="P57" s="28"/>
    </row>
    <row r="58" spans="1:16">
      <c r="A58" s="27"/>
      <c r="B58" s="28" t="s">
        <v>25</v>
      </c>
      <c r="C58" s="29" t="s">
        <v>56</v>
      </c>
      <c r="D58" s="28">
        <f>SUM(E58:P58)</f>
        <v>1</v>
      </c>
      <c r="E58" s="28"/>
      <c r="F58" s="28"/>
      <c r="G58" s="28">
        <v>1</v>
      </c>
      <c r="H58" s="28"/>
      <c r="I58" s="28"/>
      <c r="J58" s="28"/>
      <c r="K58" s="28"/>
      <c r="L58" s="28"/>
      <c r="M58" s="28"/>
      <c r="N58" s="28"/>
      <c r="O58" s="28"/>
      <c r="P58" s="28"/>
    </row>
    <row r="59" spans="1:16">
      <c r="A59" s="27"/>
      <c r="B59" s="28" t="s">
        <v>26</v>
      </c>
      <c r="C59" s="29" t="s">
        <v>57</v>
      </c>
      <c r="D59" s="28">
        <f>SUM(E59:P59)</f>
        <v>1</v>
      </c>
      <c r="E59" s="28"/>
      <c r="F59" s="28"/>
      <c r="G59" s="28">
        <v>1</v>
      </c>
      <c r="H59" s="28"/>
      <c r="I59" s="28"/>
      <c r="J59" s="28"/>
      <c r="K59" s="28"/>
      <c r="L59" s="28"/>
      <c r="M59" s="28"/>
      <c r="N59" s="28"/>
      <c r="O59" s="28"/>
      <c r="P59" s="28"/>
    </row>
    <row r="60" spans="1:16" ht="3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</row>
    <row r="61" spans="1:16">
      <c r="A61" s="14" t="s">
        <v>28</v>
      </c>
      <c r="B61" s="14"/>
      <c r="C61" s="15" t="s">
        <v>12</v>
      </c>
      <c r="D61" s="16">
        <f>SUM(E61:N61)</f>
        <v>1517448</v>
      </c>
      <c r="E61" s="16">
        <v>675356</v>
      </c>
      <c r="F61" s="16">
        <v>226521</v>
      </c>
      <c r="G61" s="16">
        <v>272080</v>
      </c>
      <c r="H61" s="16">
        <v>328088</v>
      </c>
      <c r="I61" s="16">
        <v>11580</v>
      </c>
      <c r="J61" s="16">
        <v>3823</v>
      </c>
      <c r="K61" s="16"/>
      <c r="L61" s="16"/>
      <c r="M61" s="16"/>
      <c r="N61" s="16"/>
      <c r="O61" s="16"/>
      <c r="P61" s="16"/>
    </row>
    <row r="62" spans="1:16">
      <c r="A62" s="14"/>
      <c r="B62" s="14"/>
      <c r="C62" s="15" t="s">
        <v>13</v>
      </c>
      <c r="D62" s="16">
        <f>SUM(E62:N62)</f>
        <v>1517448</v>
      </c>
      <c r="E62" s="16">
        <v>675356</v>
      </c>
      <c r="F62" s="16">
        <v>226521</v>
      </c>
      <c r="G62" s="16">
        <v>272080</v>
      </c>
      <c r="H62" s="16">
        <v>328088</v>
      </c>
      <c r="I62" s="16">
        <v>11580</v>
      </c>
      <c r="J62" s="16">
        <v>3823</v>
      </c>
      <c r="K62" s="16"/>
      <c r="L62" s="16"/>
      <c r="M62" s="16"/>
      <c r="N62" s="16"/>
      <c r="O62" s="16"/>
      <c r="P62" s="16"/>
    </row>
    <row r="63" spans="1:16" ht="3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</row>
    <row r="64" spans="1:16">
      <c r="A64" s="14" t="s">
        <v>29</v>
      </c>
      <c r="B64" s="14"/>
      <c r="C64" s="15" t="s">
        <v>12</v>
      </c>
      <c r="D64" s="16">
        <f>SUM(E64:N64)</f>
        <v>1343547</v>
      </c>
      <c r="E64" s="16">
        <v>592290</v>
      </c>
      <c r="F64" s="16">
        <v>9970</v>
      </c>
      <c r="G64" s="16">
        <v>352323</v>
      </c>
      <c r="H64" s="16">
        <v>323349</v>
      </c>
      <c r="I64" s="16">
        <v>54242</v>
      </c>
      <c r="J64" s="16">
        <v>11373</v>
      </c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13</v>
      </c>
      <c r="D65" s="16">
        <f>SUM(E65:N65)</f>
        <v>1343547</v>
      </c>
      <c r="E65" s="16">
        <v>592290</v>
      </c>
      <c r="F65" s="16">
        <v>9970</v>
      </c>
      <c r="G65" s="16">
        <v>352323</v>
      </c>
      <c r="H65" s="16">
        <v>323349</v>
      </c>
      <c r="I65" s="16">
        <v>54242</v>
      </c>
      <c r="J65" s="16">
        <v>11373</v>
      </c>
      <c r="K65" s="16"/>
      <c r="L65" s="16"/>
      <c r="M65" s="16"/>
      <c r="N65" s="16"/>
      <c r="O65" s="16"/>
      <c r="P65" s="16"/>
    </row>
    <row r="66" spans="1:16" ht="3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18"/>
    </row>
    <row r="67" spans="1:16">
      <c r="A67" s="14" t="s">
        <v>30</v>
      </c>
      <c r="B67" s="14"/>
      <c r="C67" s="15" t="s">
        <v>12</v>
      </c>
      <c r="D67" s="16">
        <f>SUM(E67:N67)</f>
        <v>1364510</v>
      </c>
      <c r="E67" s="16">
        <v>624174</v>
      </c>
      <c r="F67" s="16">
        <v>465</v>
      </c>
      <c r="G67" s="16">
        <v>346012</v>
      </c>
      <c r="H67" s="16">
        <v>315610</v>
      </c>
      <c r="I67" s="16">
        <v>66150</v>
      </c>
      <c r="J67" s="16">
        <v>12099</v>
      </c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13</v>
      </c>
      <c r="D68" s="16">
        <f>SUM(E68:N68)</f>
        <v>1364510</v>
      </c>
      <c r="E68" s="16">
        <v>624174</v>
      </c>
      <c r="F68" s="16">
        <v>465</v>
      </c>
      <c r="G68" s="16">
        <v>346012</v>
      </c>
      <c r="H68" s="16">
        <v>315610</v>
      </c>
      <c r="I68" s="16">
        <v>66150</v>
      </c>
      <c r="J68" s="16">
        <v>12099</v>
      </c>
      <c r="K68" s="16"/>
      <c r="L68" s="16"/>
      <c r="M68" s="16"/>
      <c r="N68" s="16"/>
      <c r="O68" s="16"/>
      <c r="P68" s="16"/>
    </row>
    <row r="69" spans="1:16" ht="3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8"/>
      <c r="P69" s="18"/>
    </row>
    <row r="70" spans="1:16">
      <c r="A70" s="14" t="s">
        <v>31</v>
      </c>
      <c r="B70" s="14"/>
      <c r="C70" s="15" t="s">
        <v>12</v>
      </c>
      <c r="D70" s="16">
        <f>SUM(E70:N70)</f>
        <v>1336763</v>
      </c>
      <c r="E70" s="16">
        <v>621790</v>
      </c>
      <c r="F70" s="16">
        <v>376</v>
      </c>
      <c r="G70" s="16">
        <v>331676</v>
      </c>
      <c r="H70" s="16">
        <v>306880</v>
      </c>
      <c r="I70" s="16">
        <v>63866</v>
      </c>
      <c r="J70" s="16">
        <v>12175</v>
      </c>
      <c r="K70" s="16"/>
      <c r="L70" s="16"/>
      <c r="M70" s="16"/>
      <c r="N70" s="16"/>
      <c r="O70" s="16"/>
      <c r="P70" s="16"/>
    </row>
    <row r="71" spans="1:16">
      <c r="A71" s="14"/>
      <c r="B71" s="14"/>
      <c r="C71" s="15" t="s">
        <v>13</v>
      </c>
      <c r="D71" s="16">
        <f>SUM(E71:N71)</f>
        <v>1336763</v>
      </c>
      <c r="E71" s="16">
        <v>621790</v>
      </c>
      <c r="F71" s="16">
        <v>376</v>
      </c>
      <c r="G71" s="16">
        <v>331676</v>
      </c>
      <c r="H71" s="16">
        <v>306880</v>
      </c>
      <c r="I71" s="16">
        <v>63866</v>
      </c>
      <c r="J71" s="16">
        <v>12175</v>
      </c>
      <c r="K71" s="16"/>
      <c r="L71" s="16"/>
      <c r="M71" s="16"/>
      <c r="N71" s="16"/>
      <c r="O71" s="16"/>
      <c r="P71" s="16"/>
    </row>
    <row r="72" spans="1:16" ht="3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</row>
    <row r="73" spans="1:16">
      <c r="A73" s="14" t="s">
        <v>32</v>
      </c>
      <c r="B73" s="14"/>
      <c r="C73" s="15" t="s">
        <v>12</v>
      </c>
      <c r="D73" s="16">
        <f>SUM(E73:N73)</f>
        <v>1310845</v>
      </c>
      <c r="E73" s="16">
        <v>623932</v>
      </c>
      <c r="F73" s="16">
        <v>576</v>
      </c>
      <c r="G73" s="16">
        <v>312332</v>
      </c>
      <c r="H73" s="16">
        <v>295984</v>
      </c>
      <c r="I73" s="16">
        <v>67654</v>
      </c>
      <c r="J73" s="16">
        <v>10367</v>
      </c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13</v>
      </c>
      <c r="D74" s="16">
        <f>SUM(E74:N74)</f>
        <v>1310845</v>
      </c>
      <c r="E74" s="16">
        <v>623932</v>
      </c>
      <c r="F74" s="16">
        <v>576</v>
      </c>
      <c r="G74" s="16">
        <v>312332</v>
      </c>
      <c r="H74" s="16">
        <v>295984</v>
      </c>
      <c r="I74" s="16">
        <v>67654</v>
      </c>
      <c r="J74" s="16">
        <v>10367</v>
      </c>
      <c r="K74" s="16"/>
      <c r="L74" s="16"/>
      <c r="M74" s="16"/>
      <c r="N74" s="16"/>
      <c r="O74" s="16"/>
      <c r="P74" s="16"/>
    </row>
    <row r="75" spans="1:16" ht="3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</row>
    <row r="76" spans="1:16">
      <c r="A76" s="14" t="s">
        <v>33</v>
      </c>
      <c r="B76" s="14"/>
      <c r="C76" s="15" t="s">
        <v>12</v>
      </c>
      <c r="D76" s="16">
        <f>SUM(E76:N76)</f>
        <v>1370823</v>
      </c>
      <c r="E76" s="16">
        <v>686369</v>
      </c>
      <c r="F76" s="16">
        <v>3453</v>
      </c>
      <c r="G76" s="16">
        <v>310509</v>
      </c>
      <c r="H76" s="16">
        <v>323326</v>
      </c>
      <c r="I76" s="16">
        <v>34503</v>
      </c>
      <c r="J76" s="16">
        <v>12663</v>
      </c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13</v>
      </c>
      <c r="D77" s="16">
        <f>SUM(E77:N77)</f>
        <v>1370823</v>
      </c>
      <c r="E77" s="16">
        <v>686369</v>
      </c>
      <c r="F77" s="16">
        <v>3453</v>
      </c>
      <c r="G77" s="16">
        <v>310509</v>
      </c>
      <c r="H77" s="16">
        <v>323326</v>
      </c>
      <c r="I77" s="16">
        <v>34503</v>
      </c>
      <c r="J77" s="16">
        <v>12663</v>
      </c>
      <c r="K77" s="16"/>
      <c r="L77" s="16"/>
      <c r="M77" s="16"/>
      <c r="N77" s="16"/>
      <c r="O77" s="16"/>
      <c r="P77" s="16"/>
    </row>
    <row r="78" spans="1:16" ht="3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18"/>
    </row>
    <row r="79" spans="1:16">
      <c r="A79" s="14" t="s">
        <v>34</v>
      </c>
      <c r="B79" s="14"/>
      <c r="C79" s="15" t="s">
        <v>12</v>
      </c>
      <c r="D79" s="16">
        <f>SUM(E79:N79)</f>
        <v>1355334</v>
      </c>
      <c r="E79" s="16">
        <v>713054</v>
      </c>
      <c r="F79" s="16">
        <v>97</v>
      </c>
      <c r="G79" s="16">
        <v>213794</v>
      </c>
      <c r="H79" s="16">
        <v>367287</v>
      </c>
      <c r="I79" s="16">
        <v>48231</v>
      </c>
      <c r="J79" s="16">
        <v>12871</v>
      </c>
      <c r="K79" s="16"/>
      <c r="L79" s="16"/>
      <c r="M79" s="16"/>
      <c r="N79" s="16"/>
      <c r="O79" s="16"/>
      <c r="P79" s="16"/>
    </row>
    <row r="80" spans="1:16">
      <c r="A80" s="14"/>
      <c r="B80" s="14"/>
      <c r="C80" s="15" t="s">
        <v>13</v>
      </c>
      <c r="D80" s="16">
        <f>SUM(E80:N80)</f>
        <v>1301367</v>
      </c>
      <c r="E80" s="16">
        <v>703329</v>
      </c>
      <c r="F80" s="16">
        <v>95</v>
      </c>
      <c r="G80" s="16">
        <v>208226</v>
      </c>
      <c r="H80" s="16">
        <v>334721</v>
      </c>
      <c r="I80" s="16">
        <v>43330</v>
      </c>
      <c r="J80" s="16">
        <v>11666</v>
      </c>
      <c r="K80" s="16"/>
      <c r="L80" s="16"/>
      <c r="M80" s="16"/>
      <c r="N80" s="16"/>
      <c r="O80" s="16"/>
      <c r="P80" s="16"/>
    </row>
    <row r="81" spans="1:16">
      <c r="A81" s="14"/>
      <c r="B81" s="14"/>
      <c r="C81" s="15" t="s">
        <v>16</v>
      </c>
      <c r="D81" s="16">
        <f>SUM(E81:P81)</f>
        <v>53967</v>
      </c>
      <c r="E81" s="16">
        <v>9725</v>
      </c>
      <c r="F81" s="16">
        <v>2</v>
      </c>
      <c r="G81" s="16">
        <v>5568</v>
      </c>
      <c r="H81" s="16">
        <v>32566</v>
      </c>
      <c r="I81" s="16">
        <v>4901</v>
      </c>
      <c r="J81" s="16">
        <v>1205</v>
      </c>
      <c r="K81" s="16"/>
      <c r="L81" s="16"/>
      <c r="M81" s="16"/>
      <c r="N81" s="16"/>
      <c r="O81" s="16"/>
      <c r="P81" s="16"/>
    </row>
    <row r="82" spans="1:16">
      <c r="A82" s="14"/>
      <c r="B82" s="14"/>
      <c r="C82" s="15" t="s">
        <v>17</v>
      </c>
      <c r="D82" s="16">
        <f>SUM(E82:P82)</f>
        <v>22921</v>
      </c>
      <c r="E82" s="16">
        <v>4725</v>
      </c>
      <c r="F82" s="16">
        <v>2</v>
      </c>
      <c r="G82" s="16">
        <v>4442</v>
      </c>
      <c r="H82" s="16">
        <v>11884</v>
      </c>
      <c r="I82" s="16">
        <v>1543</v>
      </c>
      <c r="J82" s="16">
        <v>325</v>
      </c>
      <c r="K82" s="16"/>
      <c r="L82" s="16"/>
      <c r="M82" s="16"/>
      <c r="N82" s="16"/>
      <c r="O82" s="16"/>
      <c r="P82" s="16"/>
    </row>
    <row r="83" spans="1:16">
      <c r="A83" s="14"/>
      <c r="B83" s="14"/>
      <c r="C83" s="15" t="s">
        <v>18</v>
      </c>
      <c r="D83" s="16">
        <f>SUM(E83:P83)</f>
        <v>31046</v>
      </c>
      <c r="E83" s="16">
        <v>5000</v>
      </c>
      <c r="F83" s="16">
        <v>0</v>
      </c>
      <c r="G83" s="16">
        <v>1126</v>
      </c>
      <c r="H83" s="16">
        <v>20682</v>
      </c>
      <c r="I83" s="16">
        <v>3358</v>
      </c>
      <c r="J83" s="16">
        <v>880</v>
      </c>
      <c r="K83" s="16"/>
      <c r="L83" s="16"/>
      <c r="M83" s="16"/>
      <c r="N83" s="16"/>
      <c r="O83" s="16"/>
      <c r="P83" s="16"/>
    </row>
    <row r="84" spans="1:16">
      <c r="A84" s="14"/>
      <c r="B84" s="14"/>
      <c r="C84" s="15" t="s">
        <v>19</v>
      </c>
      <c r="D84" s="16">
        <f>SUM(E84:P84)</f>
        <v>12460</v>
      </c>
      <c r="E84" s="16">
        <v>111</v>
      </c>
      <c r="F84" s="16">
        <v>0</v>
      </c>
      <c r="G84" s="16">
        <v>988</v>
      </c>
      <c r="H84" s="16">
        <v>11322</v>
      </c>
      <c r="I84" s="16">
        <v>38</v>
      </c>
      <c r="J84" s="16">
        <v>1</v>
      </c>
      <c r="K84" s="16"/>
      <c r="L84" s="16"/>
      <c r="M84" s="16"/>
      <c r="N84" s="16"/>
      <c r="O84" s="16"/>
      <c r="P84" s="16"/>
    </row>
    <row r="85" spans="1:16" s="2" customFormat="1">
      <c r="A85" s="14"/>
      <c r="B85" s="14"/>
      <c r="C85" s="19" t="s">
        <v>2</v>
      </c>
      <c r="D85" s="20">
        <f xml:space="preserve"> IF(D79=0,100,D80/D79*100)</f>
        <v>96.018177069268546</v>
      </c>
      <c r="E85" s="20">
        <v>98.636148173911096</v>
      </c>
      <c r="F85" s="20">
        <v>97.9381443298969</v>
      </c>
      <c r="G85" s="20">
        <v>97.395623824803309</v>
      </c>
      <c r="H85" s="20">
        <v>91.133364371731105</v>
      </c>
      <c r="I85" s="20">
        <v>89.838485621280924</v>
      </c>
      <c r="J85" s="20">
        <v>90.637868075518611</v>
      </c>
      <c r="K85" s="20"/>
      <c r="L85" s="20"/>
      <c r="M85" s="20"/>
      <c r="N85" s="20"/>
      <c r="O85" s="20"/>
      <c r="P85" s="20"/>
    </row>
    <row r="86" spans="1:16" s="3" customFormat="1">
      <c r="A86" s="14"/>
      <c r="B86" s="14"/>
      <c r="C86" s="21" t="s">
        <v>20</v>
      </c>
      <c r="D86" s="22">
        <f xml:space="preserve"> IF(D81=0,0,D82/D81*100)</f>
        <v>42.47225156113921</v>
      </c>
      <c r="E86" s="22">
        <v>48.586118251928021</v>
      </c>
      <c r="F86" s="22">
        <v>100</v>
      </c>
      <c r="G86" s="22">
        <v>79.777298850574709</v>
      </c>
      <c r="H86" s="22">
        <v>36.492046920100719</v>
      </c>
      <c r="I86" s="22">
        <v>31.483370740665169</v>
      </c>
      <c r="J86" s="22">
        <v>26.970954356846473</v>
      </c>
      <c r="K86" s="22"/>
      <c r="L86" s="22"/>
      <c r="M86" s="22"/>
      <c r="N86" s="22"/>
      <c r="O86" s="22"/>
      <c r="P86" s="22"/>
    </row>
    <row r="87" spans="1:16" s="5" customFormat="1">
      <c r="A87" s="14"/>
      <c r="B87" s="14"/>
      <c r="C87" s="23" t="s">
        <v>3</v>
      </c>
      <c r="D87" s="24">
        <f xml:space="preserve"> IF(D79=0,100,(D82+D80)/D79*100)</f>
        <v>97.709346921127931</v>
      </c>
      <c r="E87" s="24">
        <v>99.298790834915735</v>
      </c>
      <c r="F87" s="24">
        <v>100</v>
      </c>
      <c r="G87" s="24">
        <v>99.47332478928314</v>
      </c>
      <c r="H87" s="24">
        <v>94.368981205433357</v>
      </c>
      <c r="I87" s="24">
        <v>93.037672865999042</v>
      </c>
      <c r="J87" s="24">
        <v>93.162924403698241</v>
      </c>
      <c r="K87" s="24"/>
      <c r="L87" s="24"/>
      <c r="M87" s="24"/>
      <c r="N87" s="24"/>
      <c r="O87" s="24"/>
      <c r="P87" s="24"/>
    </row>
    <row r="88" spans="1:16" s="6" customFormat="1">
      <c r="A88" s="14"/>
      <c r="B88" s="14"/>
      <c r="C88" s="25" t="s">
        <v>21</v>
      </c>
      <c r="D88" s="26">
        <f>IF(D79=0,100,(D82+D80+D84)/D79*100)</f>
        <v>98.628677506799065</v>
      </c>
      <c r="E88" s="26">
        <v>99.314357678380603</v>
      </c>
      <c r="F88" s="26">
        <v>100</v>
      </c>
      <c r="G88" s="26">
        <v>99.935451883588868</v>
      </c>
      <c r="H88" s="26">
        <v>97.451584183485934</v>
      </c>
      <c r="I88" s="26">
        <v>93.116460367813232</v>
      </c>
      <c r="J88" s="26">
        <v>93.170693807784943</v>
      </c>
      <c r="K88" s="26"/>
      <c r="L88" s="26"/>
      <c r="M88" s="26"/>
      <c r="N88" s="26"/>
      <c r="O88" s="26"/>
      <c r="P88" s="26"/>
    </row>
    <row r="89" spans="1:16">
      <c r="A89" s="27" t="s">
        <v>27</v>
      </c>
      <c r="B89" s="28" t="s">
        <v>35</v>
      </c>
      <c r="C89" s="29" t="s">
        <v>58</v>
      </c>
      <c r="D89" s="28">
        <f>SUM(E89:P89)</f>
        <v>629</v>
      </c>
      <c r="E89" s="28">
        <v>284</v>
      </c>
      <c r="F89" s="28"/>
      <c r="G89" s="28">
        <v>39</v>
      </c>
      <c r="H89" s="28">
        <v>255</v>
      </c>
      <c r="I89" s="28">
        <v>34</v>
      </c>
      <c r="J89" s="28">
        <v>17</v>
      </c>
      <c r="K89" s="28"/>
      <c r="L89" s="28"/>
      <c r="M89" s="28"/>
      <c r="N89" s="28"/>
      <c r="O89" s="28"/>
      <c r="P89" s="28"/>
    </row>
    <row r="90" spans="1:16">
      <c r="A90" s="27"/>
      <c r="B90" s="28" t="s">
        <v>36</v>
      </c>
      <c r="C90" s="29" t="s">
        <v>59</v>
      </c>
      <c r="D90" s="28">
        <f>SUM(E90:P90)</f>
        <v>463</v>
      </c>
      <c r="E90" s="28"/>
      <c r="F90" s="28"/>
      <c r="G90" s="28">
        <v>14</v>
      </c>
      <c r="H90" s="28">
        <v>374</v>
      </c>
      <c r="I90" s="28">
        <v>54</v>
      </c>
      <c r="J90" s="28">
        <v>21</v>
      </c>
      <c r="K90" s="28"/>
      <c r="L90" s="28"/>
      <c r="M90" s="28"/>
      <c r="N90" s="28"/>
      <c r="O90" s="28"/>
      <c r="P90" s="28"/>
    </row>
    <row r="91" spans="1:16">
      <c r="A91" s="27"/>
      <c r="B91" s="28" t="s">
        <v>37</v>
      </c>
      <c r="C91" s="29" t="s">
        <v>38</v>
      </c>
      <c r="D91" s="28">
        <f>SUM(E91:P91)</f>
        <v>112</v>
      </c>
      <c r="E91" s="28">
        <v>55</v>
      </c>
      <c r="F91" s="28"/>
      <c r="G91" s="28">
        <v>4</v>
      </c>
      <c r="H91" s="28">
        <v>43</v>
      </c>
      <c r="I91" s="28">
        <v>8</v>
      </c>
      <c r="J91" s="28">
        <v>2</v>
      </c>
      <c r="K91" s="28"/>
      <c r="L91" s="28"/>
      <c r="M91" s="28"/>
      <c r="N91" s="28"/>
      <c r="O91" s="28"/>
      <c r="P91" s="28"/>
    </row>
    <row r="92" spans="1:16">
      <c r="A92" s="27"/>
      <c r="B92" s="28" t="s">
        <v>39</v>
      </c>
      <c r="C92" s="29" t="s">
        <v>40</v>
      </c>
      <c r="D92" s="28">
        <f>SUM(E92:P92)</f>
        <v>141</v>
      </c>
      <c r="E92" s="28">
        <v>74</v>
      </c>
      <c r="F92" s="28"/>
      <c r="G92" s="28">
        <v>10</v>
      </c>
      <c r="H92" s="28">
        <v>45</v>
      </c>
      <c r="I92" s="28">
        <v>10</v>
      </c>
      <c r="J92" s="28">
        <v>2</v>
      </c>
      <c r="K92" s="28"/>
      <c r="L92" s="28"/>
      <c r="M92" s="28"/>
      <c r="N92" s="28"/>
      <c r="O92" s="28"/>
      <c r="P92" s="28"/>
    </row>
    <row r="93" spans="1:16">
      <c r="A93" s="27"/>
      <c r="B93" s="28" t="s">
        <v>8</v>
      </c>
      <c r="C93" s="29" t="s">
        <v>41</v>
      </c>
      <c r="D93" s="28">
        <f>SUM(E93:P93)</f>
        <v>24981</v>
      </c>
      <c r="E93" s="28">
        <v>4245</v>
      </c>
      <c r="F93" s="28"/>
      <c r="G93" s="28">
        <v>643</v>
      </c>
      <c r="H93" s="28">
        <v>16649</v>
      </c>
      <c r="I93" s="28">
        <v>2703</v>
      </c>
      <c r="J93" s="28">
        <v>741</v>
      </c>
      <c r="K93" s="28"/>
      <c r="L93" s="28"/>
      <c r="M93" s="28"/>
      <c r="N93" s="28"/>
      <c r="O93" s="28"/>
      <c r="P93" s="28"/>
    </row>
    <row r="94" spans="1:16">
      <c r="A94" s="27"/>
      <c r="B94" s="28" t="s">
        <v>42</v>
      </c>
      <c r="C94" s="29" t="s">
        <v>60</v>
      </c>
      <c r="D94" s="28">
        <f>SUM(E94:P94)</f>
        <v>4719</v>
      </c>
      <c r="E94" s="28">
        <v>341</v>
      </c>
      <c r="F94" s="28"/>
      <c r="G94" s="28">
        <v>416</v>
      </c>
      <c r="H94" s="28">
        <v>3316</v>
      </c>
      <c r="I94" s="28">
        <v>549</v>
      </c>
      <c r="J94" s="28">
        <v>97</v>
      </c>
      <c r="K94" s="28"/>
      <c r="L94" s="28"/>
      <c r="M94" s="28"/>
      <c r="N94" s="28"/>
      <c r="O94" s="28"/>
      <c r="P94" s="28"/>
    </row>
    <row r="95" spans="1:16" ht="3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18"/>
    </row>
    <row r="96" spans="1:16">
      <c r="A96" s="14" t="s">
        <v>43</v>
      </c>
      <c r="B96" s="14"/>
      <c r="C96" s="15" t="s">
        <v>12</v>
      </c>
      <c r="D96" s="16">
        <f>SUM(E96:N96)</f>
        <v>1321890</v>
      </c>
      <c r="E96" s="16">
        <v>711684</v>
      </c>
      <c r="F96" s="16">
        <v>114</v>
      </c>
      <c r="G96" s="16">
        <v>210885</v>
      </c>
      <c r="H96" s="16">
        <v>339924</v>
      </c>
      <c r="I96" s="16">
        <v>47730</v>
      </c>
      <c r="J96" s="16">
        <v>11553</v>
      </c>
      <c r="K96" s="16"/>
      <c r="L96" s="16"/>
      <c r="M96" s="16"/>
      <c r="N96" s="16"/>
      <c r="O96" s="16"/>
      <c r="P96" s="16"/>
    </row>
    <row r="97" spans="1:16">
      <c r="A97" s="14"/>
      <c r="B97" s="14"/>
      <c r="C97" s="15" t="s">
        <v>13</v>
      </c>
      <c r="D97" s="16">
        <f>SUM(E97:N97)</f>
        <v>1224085</v>
      </c>
      <c r="E97" s="16">
        <v>662757</v>
      </c>
      <c r="F97" s="16">
        <v>80</v>
      </c>
      <c r="G97" s="16">
        <v>196680</v>
      </c>
      <c r="H97" s="16">
        <v>310461</v>
      </c>
      <c r="I97" s="16">
        <v>43593</v>
      </c>
      <c r="J97" s="16">
        <v>10514</v>
      </c>
      <c r="K97" s="16"/>
      <c r="L97" s="16"/>
      <c r="M97" s="16"/>
      <c r="N97" s="16"/>
      <c r="O97" s="16"/>
      <c r="P97" s="16"/>
    </row>
    <row r="98" spans="1:16">
      <c r="A98" s="14"/>
      <c r="B98" s="14"/>
      <c r="C98" s="15" t="s">
        <v>16</v>
      </c>
      <c r="D98" s="16">
        <f>SUM(E98:P98)</f>
        <v>97805</v>
      </c>
      <c r="E98" s="16">
        <v>48927</v>
      </c>
      <c r="F98" s="16">
        <v>34</v>
      </c>
      <c r="G98" s="16">
        <v>14205</v>
      </c>
      <c r="H98" s="16">
        <v>29463</v>
      </c>
      <c r="I98" s="16">
        <v>4137</v>
      </c>
      <c r="J98" s="16">
        <v>1039</v>
      </c>
      <c r="K98" s="16"/>
      <c r="L98" s="16"/>
      <c r="M98" s="16"/>
      <c r="N98" s="16"/>
      <c r="O98" s="16"/>
      <c r="P98" s="16"/>
    </row>
    <row r="99" spans="1:16">
      <c r="A99" s="14"/>
      <c r="B99" s="14"/>
      <c r="C99" s="15" t="s">
        <v>17</v>
      </c>
      <c r="D99" s="16">
        <f>SUM(E99:P99)</f>
        <v>50375</v>
      </c>
      <c r="E99" s="16">
        <v>26687</v>
      </c>
      <c r="F99" s="16">
        <v>23</v>
      </c>
      <c r="G99" s="16">
        <v>7867</v>
      </c>
      <c r="H99" s="16">
        <v>13700</v>
      </c>
      <c r="I99" s="16">
        <v>1725</v>
      </c>
      <c r="J99" s="16">
        <v>373</v>
      </c>
      <c r="K99" s="16"/>
      <c r="L99" s="16"/>
      <c r="M99" s="16"/>
      <c r="N99" s="16"/>
      <c r="O99" s="16"/>
      <c r="P99" s="16"/>
    </row>
    <row r="100" spans="1:16">
      <c r="A100" s="14"/>
      <c r="B100" s="14"/>
      <c r="C100" s="15" t="s">
        <v>18</v>
      </c>
      <c r="D100" s="16">
        <f>SUM(E100:P100)</f>
        <v>47430</v>
      </c>
      <c r="E100" s="16">
        <v>22240</v>
      </c>
      <c r="F100" s="16">
        <v>11</v>
      </c>
      <c r="G100" s="16">
        <v>6338</v>
      </c>
      <c r="H100" s="16">
        <v>15763</v>
      </c>
      <c r="I100" s="16">
        <v>2412</v>
      </c>
      <c r="J100" s="16">
        <v>666</v>
      </c>
      <c r="K100" s="16"/>
      <c r="L100" s="16"/>
      <c r="M100" s="16"/>
      <c r="N100" s="16"/>
      <c r="O100" s="16"/>
      <c r="P100" s="16"/>
    </row>
    <row r="101" spans="1:16">
      <c r="A101" s="14"/>
      <c r="B101" s="14"/>
      <c r="C101" s="15" t="s">
        <v>19</v>
      </c>
      <c r="D101" s="16">
        <f>SUM(E101:P101)</f>
        <v>4096</v>
      </c>
      <c r="E101" s="16">
        <v>985</v>
      </c>
      <c r="F101" s="16">
        <v>1</v>
      </c>
      <c r="G101" s="16">
        <v>127</v>
      </c>
      <c r="H101" s="16">
        <v>2853</v>
      </c>
      <c r="I101" s="16">
        <v>130</v>
      </c>
      <c r="J101" s="16">
        <v>0</v>
      </c>
      <c r="K101" s="16"/>
      <c r="L101" s="16"/>
      <c r="M101" s="16"/>
      <c r="N101" s="16"/>
      <c r="O101" s="16"/>
      <c r="P101" s="16"/>
    </row>
    <row r="102" spans="1:16" s="2" customFormat="1">
      <c r="A102" s="14"/>
      <c r="B102" s="14"/>
      <c r="C102" s="19" t="s">
        <v>2</v>
      </c>
      <c r="D102" s="20">
        <f xml:space="preserve"> IF(D96=0,100,D97/D96*100)</f>
        <v>92.60112414800021</v>
      </c>
      <c r="E102" s="20">
        <v>93.125179152545229</v>
      </c>
      <c r="F102" s="20">
        <v>70.175438596491233</v>
      </c>
      <c r="G102" s="20">
        <v>93.264101287431544</v>
      </c>
      <c r="H102" s="20">
        <v>91.33247431778868</v>
      </c>
      <c r="I102" s="20">
        <v>91.332495285983654</v>
      </c>
      <c r="J102" s="20">
        <v>91.006664935514578</v>
      </c>
      <c r="K102" s="20"/>
      <c r="L102" s="20"/>
      <c r="M102" s="20"/>
      <c r="N102" s="20"/>
      <c r="O102" s="20"/>
      <c r="P102" s="20"/>
    </row>
    <row r="103" spans="1:16" s="3" customFormat="1">
      <c r="A103" s="14"/>
      <c r="B103" s="14"/>
      <c r="C103" s="21" t="s">
        <v>20</v>
      </c>
      <c r="D103" s="22">
        <f xml:space="preserve"> IF(D98=0,0,D99/D98*100)</f>
        <v>51.505546751188589</v>
      </c>
      <c r="E103" s="22">
        <v>54.544525517607866</v>
      </c>
      <c r="F103" s="22">
        <v>67.647058823529406</v>
      </c>
      <c r="G103" s="22">
        <v>55.381907778951074</v>
      </c>
      <c r="H103" s="22">
        <v>46.498998744187624</v>
      </c>
      <c r="I103" s="22">
        <v>41.69688179840464</v>
      </c>
      <c r="J103" s="22">
        <v>35.899903753609237</v>
      </c>
      <c r="K103" s="22"/>
      <c r="L103" s="22"/>
      <c r="M103" s="22"/>
      <c r="N103" s="22"/>
      <c r="O103" s="22"/>
      <c r="P103" s="22"/>
    </row>
    <row r="104" spans="1:16" s="5" customFormat="1">
      <c r="A104" s="14"/>
      <c r="B104" s="14"/>
      <c r="C104" s="23" t="s">
        <v>3</v>
      </c>
      <c r="D104" s="24">
        <f xml:space="preserve"> IF(D96=0,100,(D99+D97)/D96*100)</f>
        <v>96.41195560901437</v>
      </c>
      <c r="E104" s="24">
        <v>96.875017563975021</v>
      </c>
      <c r="F104" s="24">
        <v>90.350877192982452</v>
      </c>
      <c r="G104" s="24">
        <v>96.994570500509752</v>
      </c>
      <c r="H104" s="24">
        <v>95.362786975912258</v>
      </c>
      <c r="I104" s="24">
        <v>94.9465744814582</v>
      </c>
      <c r="J104" s="24">
        <v>94.23526356790444</v>
      </c>
      <c r="K104" s="24"/>
      <c r="L104" s="24"/>
      <c r="M104" s="24"/>
      <c r="N104" s="24"/>
      <c r="O104" s="24"/>
      <c r="P104" s="24"/>
    </row>
    <row r="105" spans="1:16" s="6" customFormat="1">
      <c r="A105" s="14"/>
      <c r="B105" s="14"/>
      <c r="C105" s="25" t="s">
        <v>21</v>
      </c>
      <c r="D105" s="26">
        <f>IF(D96=0,100,(D99+D97+D101)/D96*100)</f>
        <v>96.721814977040452</v>
      </c>
      <c r="E105" s="26">
        <v>97.013421687153283</v>
      </c>
      <c r="F105" s="26">
        <v>91.228070175438603</v>
      </c>
      <c r="G105" s="26">
        <v>97.054792896602407</v>
      </c>
      <c r="H105" s="26">
        <v>96.202092232381361</v>
      </c>
      <c r="I105" s="26">
        <v>95.218939870102659</v>
      </c>
      <c r="J105" s="26">
        <v>94.23526356790444</v>
      </c>
      <c r="K105" s="26"/>
      <c r="L105" s="26"/>
      <c r="M105" s="26"/>
      <c r="N105" s="26"/>
      <c r="O105" s="26"/>
      <c r="P105" s="26"/>
    </row>
    <row r="106" spans="1:16">
      <c r="A106" s="27" t="s">
        <v>27</v>
      </c>
      <c r="B106" s="28" t="s">
        <v>44</v>
      </c>
      <c r="C106" s="29" t="s">
        <v>61</v>
      </c>
      <c r="D106" s="28">
        <f>SUM(E106:P106)</f>
        <v>8</v>
      </c>
      <c r="E106" s="28"/>
      <c r="F106" s="28"/>
      <c r="G106" s="28">
        <v>4</v>
      </c>
      <c r="H106" s="28">
        <v>4</v>
      </c>
      <c r="I106" s="28"/>
      <c r="J106" s="28"/>
      <c r="K106" s="28"/>
      <c r="L106" s="28"/>
      <c r="M106" s="28"/>
      <c r="N106" s="28"/>
      <c r="O106" s="28"/>
      <c r="P106" s="28"/>
    </row>
    <row r="107" spans="1:16">
      <c r="A107" s="27"/>
      <c r="B107" s="28" t="s">
        <v>9</v>
      </c>
      <c r="C107" s="29" t="s">
        <v>9</v>
      </c>
      <c r="D107" s="28">
        <f>SUM(E107:P107)</f>
        <v>24883</v>
      </c>
      <c r="E107" s="28">
        <v>12131</v>
      </c>
      <c r="F107" s="28">
        <v>6</v>
      </c>
      <c r="G107" s="28">
        <v>2904</v>
      </c>
      <c r="H107" s="28">
        <v>8208</v>
      </c>
      <c r="I107" s="28">
        <v>1277</v>
      </c>
      <c r="J107" s="28">
        <v>357</v>
      </c>
      <c r="K107" s="28"/>
      <c r="L107" s="28"/>
      <c r="M107" s="28"/>
      <c r="N107" s="28"/>
      <c r="O107" s="28"/>
      <c r="P107" s="28"/>
    </row>
    <row r="108" spans="1:16">
      <c r="A108" s="27"/>
      <c r="B108" s="28" t="s">
        <v>8</v>
      </c>
      <c r="C108" s="29" t="s">
        <v>41</v>
      </c>
      <c r="D108" s="28">
        <f>SUM(E108:P108)</f>
        <v>8</v>
      </c>
      <c r="E108" s="28">
        <v>1</v>
      </c>
      <c r="F108" s="28"/>
      <c r="G108" s="28">
        <v>1</v>
      </c>
      <c r="H108" s="28">
        <v>4</v>
      </c>
      <c r="I108" s="28">
        <v>2</v>
      </c>
      <c r="J108" s="28"/>
      <c r="K108" s="28"/>
      <c r="L108" s="28"/>
      <c r="M108" s="28"/>
      <c r="N108" s="28"/>
      <c r="O108" s="28"/>
      <c r="P108" s="28"/>
    </row>
    <row r="109" spans="1:16">
      <c r="A109" s="27"/>
      <c r="B109" s="28" t="s">
        <v>10</v>
      </c>
      <c r="C109" s="29" t="s">
        <v>45</v>
      </c>
      <c r="D109" s="28">
        <f>SUM(E109:P109)</f>
        <v>22164</v>
      </c>
      <c r="E109" s="28">
        <v>9744</v>
      </c>
      <c r="F109" s="28">
        <v>5</v>
      </c>
      <c r="G109" s="28">
        <v>3427</v>
      </c>
      <c r="H109" s="28">
        <v>7546</v>
      </c>
      <c r="I109" s="28">
        <v>1133</v>
      </c>
      <c r="J109" s="28">
        <v>309</v>
      </c>
      <c r="K109" s="28"/>
      <c r="L109" s="28"/>
      <c r="M109" s="28"/>
      <c r="N109" s="28"/>
      <c r="O109" s="28"/>
      <c r="P109" s="28"/>
    </row>
    <row r="110" spans="1:16">
      <c r="A110" s="27"/>
      <c r="B110" s="28" t="s">
        <v>46</v>
      </c>
      <c r="C110" s="29" t="s">
        <v>62</v>
      </c>
      <c r="D110" s="28">
        <f>SUM(E110:P110)</f>
        <v>3</v>
      </c>
      <c r="E110" s="28">
        <v>1</v>
      </c>
      <c r="F110" s="28"/>
      <c r="G110" s="28">
        <v>2</v>
      </c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>
      <c r="A111" s="27"/>
      <c r="B111" s="28" t="s">
        <v>42</v>
      </c>
      <c r="C111" s="29" t="s">
        <v>60</v>
      </c>
      <c r="D111" s="28">
        <f>SUM(E111:P111)</f>
        <v>4</v>
      </c>
      <c r="E111" s="28">
        <v>3</v>
      </c>
      <c r="F111" s="28"/>
      <c r="G111" s="28"/>
      <c r="H111" s="28">
        <v>1</v>
      </c>
      <c r="I111" s="28"/>
      <c r="J111" s="28"/>
      <c r="K111" s="28"/>
      <c r="L111" s="28"/>
      <c r="M111" s="28"/>
      <c r="N111" s="28"/>
      <c r="O111" s="28"/>
      <c r="P111" s="28"/>
    </row>
    <row r="112" spans="1:16" ht="3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8"/>
      <c r="P112" s="18"/>
    </row>
    <row r="113" spans="1:16">
      <c r="A113" s="14" t="s">
        <v>47</v>
      </c>
      <c r="B113" s="14"/>
      <c r="C113" s="15" t="s">
        <v>12</v>
      </c>
      <c r="D113" s="16">
        <f>SUM(E113:N113)</f>
        <v>1274799</v>
      </c>
      <c r="E113" s="16">
        <v>693752</v>
      </c>
      <c r="F113" s="16">
        <v>236</v>
      </c>
      <c r="G113" s="16">
        <v>201015</v>
      </c>
      <c r="H113" s="16">
        <v>323870</v>
      </c>
      <c r="I113" s="16">
        <v>45232</v>
      </c>
      <c r="J113" s="16">
        <v>10694</v>
      </c>
      <c r="K113" s="16"/>
      <c r="L113" s="16"/>
      <c r="M113" s="16"/>
      <c r="N113" s="16"/>
      <c r="O113" s="16"/>
      <c r="P113" s="16"/>
    </row>
    <row r="114" spans="1:16">
      <c r="A114" s="14"/>
      <c r="B114" s="14"/>
      <c r="C114" s="15" t="s">
        <v>13</v>
      </c>
      <c r="D114" s="16">
        <f>SUM(E114:N114)</f>
        <v>1189581</v>
      </c>
      <c r="E114" s="16">
        <v>647997</v>
      </c>
      <c r="F114" s="16">
        <v>193</v>
      </c>
      <c r="G114" s="16">
        <v>187128</v>
      </c>
      <c r="H114" s="16">
        <v>302141</v>
      </c>
      <c r="I114" s="16">
        <v>42201</v>
      </c>
      <c r="J114" s="16">
        <v>9921</v>
      </c>
      <c r="K114" s="16"/>
      <c r="L114" s="16"/>
      <c r="M114" s="16"/>
      <c r="N114" s="16"/>
      <c r="O114" s="16"/>
      <c r="P114" s="16"/>
    </row>
    <row r="115" spans="1:16">
      <c r="A115" s="14"/>
      <c r="B115" s="14"/>
      <c r="C115" s="15" t="s">
        <v>16</v>
      </c>
      <c r="D115" s="16">
        <f>SUM(E115:P115)</f>
        <v>85218</v>
      </c>
      <c r="E115" s="16">
        <v>45755</v>
      </c>
      <c r="F115" s="16">
        <v>43</v>
      </c>
      <c r="G115" s="16">
        <v>13887</v>
      </c>
      <c r="H115" s="16">
        <v>21729</v>
      </c>
      <c r="I115" s="16">
        <v>3031</v>
      </c>
      <c r="J115" s="16">
        <v>773</v>
      </c>
      <c r="K115" s="16"/>
      <c r="L115" s="16"/>
      <c r="M115" s="16"/>
      <c r="N115" s="16"/>
      <c r="O115" s="16"/>
      <c r="P115" s="16"/>
    </row>
    <row r="116" spans="1:16">
      <c r="A116" s="14"/>
      <c r="B116" s="14"/>
      <c r="C116" s="15" t="s">
        <v>17</v>
      </c>
      <c r="D116" s="16">
        <f>SUM(E116:P116)</f>
        <v>38618</v>
      </c>
      <c r="E116" s="16">
        <v>20504</v>
      </c>
      <c r="F116" s="16">
        <v>28</v>
      </c>
      <c r="G116" s="16">
        <v>6755</v>
      </c>
      <c r="H116" s="16">
        <v>9908</v>
      </c>
      <c r="I116" s="16">
        <v>1121</v>
      </c>
      <c r="J116" s="16">
        <v>302</v>
      </c>
      <c r="K116" s="16"/>
      <c r="L116" s="16"/>
      <c r="M116" s="16"/>
      <c r="N116" s="16"/>
      <c r="O116" s="16"/>
      <c r="P116" s="16"/>
    </row>
    <row r="117" spans="1:16">
      <c r="A117" s="14"/>
      <c r="B117" s="14"/>
      <c r="C117" s="15" t="s">
        <v>18</v>
      </c>
      <c r="D117" s="16">
        <f>SUM(E117:P117)</f>
        <v>46600</v>
      </c>
      <c r="E117" s="16">
        <v>25251</v>
      </c>
      <c r="F117" s="16">
        <v>15</v>
      </c>
      <c r="G117" s="16">
        <v>7132</v>
      </c>
      <c r="H117" s="16">
        <v>11821</v>
      </c>
      <c r="I117" s="16">
        <v>1910</v>
      </c>
      <c r="J117" s="16">
        <v>471</v>
      </c>
      <c r="K117" s="16"/>
      <c r="L117" s="16"/>
      <c r="M117" s="16"/>
      <c r="N117" s="16"/>
      <c r="O117" s="16"/>
      <c r="P117" s="16"/>
    </row>
    <row r="118" spans="1:16">
      <c r="A118" s="14"/>
      <c r="B118" s="14"/>
      <c r="C118" s="15" t="s">
        <v>19</v>
      </c>
      <c r="D118" s="16">
        <f>SUM(E118:P118)</f>
        <v>16964</v>
      </c>
      <c r="E118" s="16">
        <v>811</v>
      </c>
      <c r="F118" s="16">
        <v>2</v>
      </c>
      <c r="G118" s="16">
        <v>5971</v>
      </c>
      <c r="H118" s="16">
        <v>9808</v>
      </c>
      <c r="I118" s="16">
        <v>372</v>
      </c>
      <c r="J118" s="16">
        <v>0</v>
      </c>
      <c r="K118" s="16"/>
      <c r="L118" s="16"/>
      <c r="M118" s="16"/>
      <c r="N118" s="16"/>
      <c r="O118" s="16"/>
      <c r="P118" s="16"/>
    </row>
    <row r="119" spans="1:16" s="2" customFormat="1">
      <c r="A119" s="14"/>
      <c r="B119" s="14"/>
      <c r="C119" s="19" t="s">
        <v>2</v>
      </c>
      <c r="D119" s="20">
        <f xml:space="preserve"> IF(D113=0,100,D114/D113*100)</f>
        <v>93.315181452134809</v>
      </c>
      <c r="E119" s="20">
        <v>93.404703698151508</v>
      </c>
      <c r="F119" s="20">
        <v>81.779661016949149</v>
      </c>
      <c r="G119" s="20">
        <v>93.091560331318561</v>
      </c>
      <c r="H119" s="20">
        <v>93.290826566214832</v>
      </c>
      <c r="I119" s="20">
        <v>93.298991864166965</v>
      </c>
      <c r="J119" s="20">
        <v>92.77164765288947</v>
      </c>
      <c r="K119" s="20"/>
      <c r="L119" s="20"/>
      <c r="M119" s="20"/>
      <c r="N119" s="20"/>
      <c r="O119" s="20"/>
      <c r="P119" s="20"/>
    </row>
    <row r="120" spans="1:16" s="3" customFormat="1">
      <c r="A120" s="14"/>
      <c r="B120" s="14"/>
      <c r="C120" s="21" t="s">
        <v>20</v>
      </c>
      <c r="D120" s="22">
        <f xml:space="preserve"> IF(D115=0,0,D116/D115*100)</f>
        <v>45.316717125489916</v>
      </c>
      <c r="E120" s="22">
        <v>44.812588788110588</v>
      </c>
      <c r="F120" s="22">
        <v>65.116279069767444</v>
      </c>
      <c r="G120" s="22">
        <v>48.642615395693817</v>
      </c>
      <c r="H120" s="22">
        <v>45.598048690689865</v>
      </c>
      <c r="I120" s="22">
        <v>36.984493566479706</v>
      </c>
      <c r="J120" s="22">
        <v>39.068564036222512</v>
      </c>
      <c r="K120" s="22"/>
      <c r="L120" s="22"/>
      <c r="M120" s="22"/>
      <c r="N120" s="22"/>
      <c r="O120" s="22"/>
      <c r="P120" s="22"/>
    </row>
    <row r="121" spans="1:16" s="5" customFormat="1">
      <c r="A121" s="14"/>
      <c r="B121" s="14"/>
      <c r="C121" s="23" t="s">
        <v>3</v>
      </c>
      <c r="D121" s="24">
        <f xml:space="preserve"> IF(D113=0,100,(D116+D114)/D113*100)</f>
        <v>96.344521763823153</v>
      </c>
      <c r="E121" s="24">
        <v>96.360226709256338</v>
      </c>
      <c r="F121" s="24">
        <v>93.644067796610173</v>
      </c>
      <c r="G121" s="24">
        <v>96.452006069198816</v>
      </c>
      <c r="H121" s="24">
        <v>96.350078735295028</v>
      </c>
      <c r="I121" s="24">
        <v>95.777325787053414</v>
      </c>
      <c r="J121" s="24">
        <v>95.595661118384143</v>
      </c>
      <c r="K121" s="24"/>
      <c r="L121" s="24"/>
      <c r="M121" s="24"/>
      <c r="N121" s="24"/>
      <c r="O121" s="24"/>
      <c r="P121" s="24"/>
    </row>
    <row r="122" spans="1:16" s="6" customFormat="1">
      <c r="A122" s="14"/>
      <c r="B122" s="14"/>
      <c r="C122" s="25" t="s">
        <v>21</v>
      </c>
      <c r="D122" s="26">
        <f>IF(D113=0,100,(D116+D114+D118)/D113*100)</f>
        <v>97.675241351773892</v>
      </c>
      <c r="E122" s="26">
        <v>96.477127273146607</v>
      </c>
      <c r="F122" s="26">
        <v>94.491525423728817</v>
      </c>
      <c r="G122" s="26">
        <v>99.422431161853595</v>
      </c>
      <c r="H122" s="26">
        <v>99.37845431809059</v>
      </c>
      <c r="I122" s="26">
        <v>96.599752387690131</v>
      </c>
      <c r="J122" s="26">
        <v>95.595661118384143</v>
      </c>
      <c r="K122" s="26"/>
      <c r="L122" s="26"/>
      <c r="M122" s="26"/>
      <c r="N122" s="26"/>
      <c r="O122" s="26"/>
      <c r="P122" s="26"/>
    </row>
    <row r="123" spans="1:16">
      <c r="A123" s="27" t="s">
        <v>27</v>
      </c>
      <c r="B123" s="28" t="s">
        <v>44</v>
      </c>
      <c r="C123" s="29" t="s">
        <v>61</v>
      </c>
      <c r="D123" s="28">
        <f>SUM(E123:P123)</f>
        <v>56</v>
      </c>
      <c r="E123" s="28">
        <v>16</v>
      </c>
      <c r="F123" s="28"/>
      <c r="G123" s="28">
        <v>32</v>
      </c>
      <c r="H123" s="28">
        <v>6</v>
      </c>
      <c r="I123" s="28">
        <v>1</v>
      </c>
      <c r="J123" s="28">
        <v>1</v>
      </c>
      <c r="K123" s="28"/>
      <c r="L123" s="28"/>
      <c r="M123" s="28"/>
      <c r="N123" s="28"/>
      <c r="O123" s="28"/>
      <c r="P123" s="28"/>
    </row>
    <row r="124" spans="1:16">
      <c r="A124" s="27"/>
      <c r="B124" s="28" t="s">
        <v>48</v>
      </c>
      <c r="C124" s="29" t="s">
        <v>63</v>
      </c>
      <c r="D124" s="28">
        <f>SUM(E124:P124)</f>
        <v>61</v>
      </c>
      <c r="E124" s="28">
        <v>18</v>
      </c>
      <c r="F124" s="28"/>
      <c r="G124" s="28">
        <v>8</v>
      </c>
      <c r="H124" s="28">
        <v>19</v>
      </c>
      <c r="I124" s="28">
        <v>8</v>
      </c>
      <c r="J124" s="28">
        <v>8</v>
      </c>
      <c r="K124" s="28"/>
      <c r="L124" s="28"/>
      <c r="M124" s="28"/>
      <c r="N124" s="28"/>
      <c r="O124" s="28"/>
      <c r="P124" s="28"/>
    </row>
    <row r="125" spans="1:16">
      <c r="A125" s="27"/>
      <c r="B125" s="28" t="s">
        <v>49</v>
      </c>
      <c r="C125" s="29" t="s">
        <v>64</v>
      </c>
      <c r="D125" s="28">
        <f>SUM(E125:P125)</f>
        <v>3</v>
      </c>
      <c r="E125" s="28">
        <v>2</v>
      </c>
      <c r="F125" s="28"/>
      <c r="G125" s="28"/>
      <c r="H125" s="28">
        <v>1</v>
      </c>
      <c r="I125" s="28"/>
      <c r="J125" s="28"/>
      <c r="K125" s="28"/>
      <c r="L125" s="28"/>
      <c r="M125" s="28"/>
      <c r="N125" s="28"/>
      <c r="O125" s="28"/>
      <c r="P125" s="28"/>
    </row>
    <row r="126" spans="1:16">
      <c r="A126" s="27"/>
      <c r="B126" s="28" t="s">
        <v>9</v>
      </c>
      <c r="C126" s="29" t="s">
        <v>9</v>
      </c>
      <c r="D126" s="28">
        <f>SUM(E126:P126)</f>
        <v>20459</v>
      </c>
      <c r="E126" s="28">
        <v>11048</v>
      </c>
      <c r="F126" s="28">
        <v>7</v>
      </c>
      <c r="G126" s="28">
        <v>3373</v>
      </c>
      <c r="H126" s="28">
        <v>4949</v>
      </c>
      <c r="I126" s="28">
        <v>858</v>
      </c>
      <c r="J126" s="28">
        <v>224</v>
      </c>
      <c r="K126" s="28"/>
      <c r="L126" s="28"/>
      <c r="M126" s="28"/>
      <c r="N126" s="28"/>
      <c r="O126" s="28"/>
      <c r="P126" s="28"/>
    </row>
    <row r="127" spans="1:16">
      <c r="A127" s="27"/>
      <c r="B127" s="28" t="s">
        <v>8</v>
      </c>
      <c r="C127" s="29" t="s">
        <v>41</v>
      </c>
      <c r="D127" s="28">
        <f>SUM(E127:P127)</f>
        <v>20225</v>
      </c>
      <c r="E127" s="28">
        <v>11202</v>
      </c>
      <c r="F127" s="28">
        <v>4</v>
      </c>
      <c r="G127" s="28">
        <v>3143</v>
      </c>
      <c r="H127" s="28">
        <v>5050</v>
      </c>
      <c r="I127" s="28">
        <v>685</v>
      </c>
      <c r="J127" s="28">
        <v>141</v>
      </c>
      <c r="K127" s="28"/>
      <c r="L127" s="28"/>
      <c r="M127" s="28"/>
      <c r="N127" s="28"/>
      <c r="O127" s="28"/>
      <c r="P127" s="28"/>
    </row>
    <row r="128" spans="1:16">
      <c r="A128" s="27"/>
      <c r="B128" s="28" t="s">
        <v>50</v>
      </c>
      <c r="C128" s="29" t="s">
        <v>65</v>
      </c>
      <c r="D128" s="28">
        <f>SUM(E128:P128)</f>
        <v>70</v>
      </c>
      <c r="E128" s="28">
        <v>46</v>
      </c>
      <c r="F128" s="28"/>
      <c r="G128" s="28">
        <v>13</v>
      </c>
      <c r="H128" s="28">
        <v>10</v>
      </c>
      <c r="I128" s="28">
        <v>1</v>
      </c>
      <c r="J128" s="28"/>
      <c r="K128" s="28"/>
      <c r="L128" s="28"/>
      <c r="M128" s="28"/>
      <c r="N128" s="28"/>
      <c r="O128" s="28"/>
      <c r="P128" s="28"/>
    </row>
    <row r="129" spans="1:16">
      <c r="A129" s="27"/>
      <c r="B129" s="28" t="s">
        <v>10</v>
      </c>
      <c r="C129" s="29" t="s">
        <v>45</v>
      </c>
      <c r="D129" s="28">
        <f>SUM(E129:P129)</f>
        <v>4771</v>
      </c>
      <c r="E129" s="28">
        <v>2335</v>
      </c>
      <c r="F129" s="28">
        <v>4</v>
      </c>
      <c r="G129" s="28">
        <v>441</v>
      </c>
      <c r="H129" s="28">
        <v>1616</v>
      </c>
      <c r="I129" s="28">
        <v>305</v>
      </c>
      <c r="J129" s="28">
        <v>70</v>
      </c>
      <c r="K129" s="28"/>
      <c r="L129" s="28"/>
      <c r="M129" s="28"/>
      <c r="N129" s="28"/>
      <c r="O129" s="28"/>
      <c r="P129" s="28"/>
    </row>
    <row r="130" spans="1:16">
      <c r="A130" s="27"/>
      <c r="B130" s="28" t="s">
        <v>46</v>
      </c>
      <c r="C130" s="29" t="s">
        <v>62</v>
      </c>
      <c r="D130" s="28">
        <f>SUM(E130:P130)</f>
        <v>143</v>
      </c>
      <c r="E130" s="28">
        <v>69</v>
      </c>
      <c r="F130" s="28"/>
      <c r="G130" s="28">
        <v>23</v>
      </c>
      <c r="H130" s="28">
        <v>43</v>
      </c>
      <c r="I130" s="28">
        <v>7</v>
      </c>
      <c r="J130" s="28">
        <v>1</v>
      </c>
      <c r="K130" s="28"/>
      <c r="L130" s="28"/>
      <c r="M130" s="28"/>
      <c r="N130" s="28"/>
      <c r="O130" s="28"/>
      <c r="P130" s="28"/>
    </row>
    <row r="131" spans="1:16">
      <c r="A131" s="27"/>
      <c r="B131" s="28" t="s">
        <v>42</v>
      </c>
      <c r="C131" s="29" t="s">
        <v>60</v>
      </c>
      <c r="D131" s="28">
        <f>SUM(E131:P131)</f>
        <v>387</v>
      </c>
      <c r="E131" s="28">
        <v>90</v>
      </c>
      <c r="F131" s="28"/>
      <c r="G131" s="28">
        <v>99</v>
      </c>
      <c r="H131" s="28">
        <v>127</v>
      </c>
      <c r="I131" s="28">
        <v>45</v>
      </c>
      <c r="J131" s="28">
        <v>26</v>
      </c>
      <c r="K131" s="28"/>
      <c r="L131" s="28"/>
      <c r="M131" s="28"/>
      <c r="N131" s="28"/>
      <c r="O131" s="28"/>
      <c r="P131" s="28"/>
    </row>
    <row r="132" spans="1:16" ht="3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8"/>
      <c r="P132" s="18"/>
    </row>
    <row r="133" spans="1:16">
      <c r="A133" s="14" t="s">
        <v>51</v>
      </c>
      <c r="B133" s="14"/>
      <c r="C133" s="15" t="s">
        <v>12</v>
      </c>
      <c r="D133" s="16">
        <f>SUM(E133:N133)</f>
        <v>1221317</v>
      </c>
      <c r="E133" s="16">
        <v>666986</v>
      </c>
      <c r="F133" s="16">
        <v>42</v>
      </c>
      <c r="G133" s="16">
        <v>191846</v>
      </c>
      <c r="H133" s="16">
        <v>307863</v>
      </c>
      <c r="I133" s="16">
        <v>43275</v>
      </c>
      <c r="J133" s="16">
        <v>11305</v>
      </c>
      <c r="K133" s="16"/>
      <c r="L133" s="16"/>
      <c r="M133" s="16"/>
      <c r="N133" s="16"/>
      <c r="O133" s="16"/>
      <c r="P133" s="16"/>
    </row>
    <row r="134" spans="1:16">
      <c r="A134" s="14"/>
      <c r="B134" s="14"/>
      <c r="C134" s="15" t="s">
        <v>13</v>
      </c>
      <c r="D134" s="16">
        <f>SUM(E134:N134)</f>
        <v>1221175</v>
      </c>
      <c r="E134" s="16">
        <v>666984</v>
      </c>
      <c r="F134" s="16">
        <v>42</v>
      </c>
      <c r="G134" s="16">
        <v>191846</v>
      </c>
      <c r="H134" s="16">
        <v>307860</v>
      </c>
      <c r="I134" s="16">
        <v>43275</v>
      </c>
      <c r="J134" s="16">
        <v>11168</v>
      </c>
      <c r="K134" s="16"/>
      <c r="L134" s="16"/>
      <c r="M134" s="16"/>
      <c r="N134" s="16"/>
      <c r="O134" s="16"/>
      <c r="P134" s="16"/>
    </row>
    <row r="135" spans="1:16">
      <c r="A135" s="14"/>
      <c r="B135" s="14"/>
      <c r="C135" s="15" t="s">
        <v>16</v>
      </c>
      <c r="D135" s="16">
        <f>SUM(E135:P135)</f>
        <v>142</v>
      </c>
      <c r="E135" s="16">
        <v>2</v>
      </c>
      <c r="F135" s="16">
        <v>0</v>
      </c>
      <c r="G135" s="16">
        <v>0</v>
      </c>
      <c r="H135" s="16">
        <v>3</v>
      </c>
      <c r="I135" s="16">
        <v>0</v>
      </c>
      <c r="J135" s="16">
        <v>137</v>
      </c>
      <c r="K135" s="16"/>
      <c r="L135" s="16"/>
      <c r="M135" s="16"/>
      <c r="N135" s="16"/>
      <c r="O135" s="16"/>
      <c r="P135" s="16"/>
    </row>
    <row r="136" spans="1:16">
      <c r="A136" s="14"/>
      <c r="B136" s="14"/>
      <c r="C136" s="15" t="s">
        <v>17</v>
      </c>
      <c r="D136" s="16">
        <f>SUM(E136:P136)</f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/>
      <c r="L136" s="16"/>
      <c r="M136" s="16"/>
      <c r="N136" s="16"/>
      <c r="O136" s="16"/>
      <c r="P136" s="16"/>
    </row>
    <row r="137" spans="1:16">
      <c r="A137" s="14"/>
      <c r="B137" s="14"/>
      <c r="C137" s="15" t="s">
        <v>18</v>
      </c>
      <c r="D137" s="16">
        <f>SUM(E137:P137)</f>
        <v>142</v>
      </c>
      <c r="E137" s="16">
        <v>2</v>
      </c>
      <c r="F137" s="16">
        <v>0</v>
      </c>
      <c r="G137" s="16">
        <v>0</v>
      </c>
      <c r="H137" s="16">
        <v>3</v>
      </c>
      <c r="I137" s="16">
        <v>0</v>
      </c>
      <c r="J137" s="16">
        <v>137</v>
      </c>
      <c r="K137" s="16"/>
      <c r="L137" s="16"/>
      <c r="M137" s="16"/>
      <c r="N137" s="16"/>
      <c r="O137" s="16"/>
      <c r="P137" s="16"/>
    </row>
    <row r="138" spans="1:16">
      <c r="A138" s="14"/>
      <c r="B138" s="14"/>
      <c r="C138" s="15" t="s">
        <v>19</v>
      </c>
      <c r="D138" s="16">
        <f>SUM(E138:P138)</f>
        <v>2</v>
      </c>
      <c r="E138" s="16">
        <v>0</v>
      </c>
      <c r="F138" s="16">
        <v>0</v>
      </c>
      <c r="G138" s="16">
        <v>0</v>
      </c>
      <c r="H138" s="16">
        <v>2</v>
      </c>
      <c r="I138" s="16">
        <v>0</v>
      </c>
      <c r="J138" s="16">
        <v>0</v>
      </c>
      <c r="K138" s="16"/>
      <c r="L138" s="16"/>
      <c r="M138" s="16"/>
      <c r="N138" s="16"/>
      <c r="O138" s="16"/>
      <c r="P138" s="16"/>
    </row>
    <row r="139" spans="1:16" s="2" customFormat="1">
      <c r="A139" s="14"/>
      <c r="B139" s="14"/>
      <c r="C139" s="19" t="s">
        <v>2</v>
      </c>
      <c r="D139" s="20">
        <f xml:space="preserve"> IF(D133=0,100,D134/D133*100)</f>
        <v>99.988373206956098</v>
      </c>
      <c r="E139" s="20">
        <v>99.999700143631202</v>
      </c>
      <c r="F139" s="20">
        <v>100</v>
      </c>
      <c r="G139" s="20">
        <v>100</v>
      </c>
      <c r="H139" s="20">
        <v>99.999025540581357</v>
      </c>
      <c r="I139" s="20">
        <v>100</v>
      </c>
      <c r="J139" s="20">
        <v>98.788146837682447</v>
      </c>
      <c r="K139" s="20"/>
      <c r="L139" s="20"/>
      <c r="M139" s="20"/>
      <c r="N139" s="20"/>
      <c r="O139" s="20"/>
      <c r="P139" s="20"/>
    </row>
    <row r="140" spans="1:16" s="3" customFormat="1">
      <c r="A140" s="14"/>
      <c r="B140" s="14"/>
      <c r="C140" s="21" t="s">
        <v>20</v>
      </c>
      <c r="D140" s="22">
        <f xml:space="preserve"> IF(D135=0,0,D136/D135*100)</f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/>
      <c r="L140" s="22"/>
      <c r="M140" s="22"/>
      <c r="N140" s="22"/>
      <c r="O140" s="22"/>
      <c r="P140" s="22"/>
    </row>
    <row r="141" spans="1:16" s="5" customFormat="1">
      <c r="A141" s="14"/>
      <c r="B141" s="14"/>
      <c r="C141" s="23" t="s">
        <v>3</v>
      </c>
      <c r="D141" s="24">
        <f xml:space="preserve"> IF(D133=0,100,(D136+D134)/D133*100)</f>
        <v>99.988373206956098</v>
      </c>
      <c r="E141" s="24">
        <v>99.999700143631202</v>
      </c>
      <c r="F141" s="24">
        <v>100</v>
      </c>
      <c r="G141" s="24">
        <v>100</v>
      </c>
      <c r="H141" s="24">
        <v>99.999025540581357</v>
      </c>
      <c r="I141" s="24">
        <v>100</v>
      </c>
      <c r="J141" s="24">
        <v>98.788146837682447</v>
      </c>
      <c r="K141" s="24"/>
      <c r="L141" s="24"/>
      <c r="M141" s="24"/>
      <c r="N141" s="24"/>
      <c r="O141" s="24"/>
      <c r="P141" s="24"/>
    </row>
    <row r="142" spans="1:16" s="6" customFormat="1">
      <c r="A142" s="14"/>
      <c r="B142" s="14"/>
      <c r="C142" s="25" t="s">
        <v>21</v>
      </c>
      <c r="D142" s="26">
        <f>IF(D133=0,100,(D136+D134+D138)/D133*100)</f>
        <v>99.988536964604606</v>
      </c>
      <c r="E142" s="26">
        <v>99.999700143631202</v>
      </c>
      <c r="F142" s="26">
        <v>100</v>
      </c>
      <c r="G142" s="26">
        <v>100</v>
      </c>
      <c r="H142" s="26">
        <v>99.99967518019379</v>
      </c>
      <c r="I142" s="26">
        <v>100</v>
      </c>
      <c r="J142" s="26">
        <v>98.788146837682447</v>
      </c>
      <c r="K142" s="26"/>
      <c r="L142" s="26"/>
      <c r="M142" s="26"/>
      <c r="N142" s="26"/>
      <c r="O142" s="26"/>
      <c r="P142" s="26"/>
    </row>
    <row r="143" spans="1:16">
      <c r="A143" s="28" t="s">
        <v>27</v>
      </c>
      <c r="B143" s="28" t="s">
        <v>52</v>
      </c>
      <c r="C143" s="29" t="s">
        <v>66</v>
      </c>
      <c r="D143" s="28">
        <f>SUM(E143:P143)</f>
        <v>142</v>
      </c>
      <c r="E143" s="28">
        <v>2</v>
      </c>
      <c r="F143" s="28"/>
      <c r="G143" s="28"/>
      <c r="H143" s="28">
        <v>3</v>
      </c>
      <c r="I143" s="28"/>
      <c r="J143" s="28">
        <v>137</v>
      </c>
      <c r="K143" s="28"/>
      <c r="L143" s="28"/>
      <c r="M143" s="28"/>
      <c r="N143" s="28"/>
      <c r="O143" s="28"/>
      <c r="P143" s="28"/>
    </row>
    <row r="144" spans="1:16" ht="3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</sheetData>
  <mergeCells count="32">
    <mergeCell ref="A133:B142"/>
    <mergeCell ref="A144:N144"/>
    <mergeCell ref="A96:B105"/>
    <mergeCell ref="A106:A111"/>
    <mergeCell ref="A112:N112"/>
    <mergeCell ref="A113:B122"/>
    <mergeCell ref="A123:A131"/>
    <mergeCell ref="A132:N132"/>
    <mergeCell ref="A75:N75"/>
    <mergeCell ref="A76:B77"/>
    <mergeCell ref="A78:N78"/>
    <mergeCell ref="A79:B88"/>
    <mergeCell ref="A89:A94"/>
    <mergeCell ref="A95:N95"/>
    <mergeCell ref="A66:N66"/>
    <mergeCell ref="A67:B68"/>
    <mergeCell ref="A69:N69"/>
    <mergeCell ref="A70:B71"/>
    <mergeCell ref="A72:N72"/>
    <mergeCell ref="A73:B74"/>
    <mergeCell ref="A45:B54"/>
    <mergeCell ref="A55:A59"/>
    <mergeCell ref="A60:N60"/>
    <mergeCell ref="A61:B62"/>
    <mergeCell ref="A63:N63"/>
    <mergeCell ref="A64:B65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>
        <v>98</v>
      </c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65.56</v>
      </c>
      <c r="F17" s="32">
        <v>35.71</v>
      </c>
      <c r="G17" s="32">
        <v>76.760000000000005</v>
      </c>
      <c r="H17" s="32">
        <v>75.02</v>
      </c>
      <c r="I17" s="32">
        <v>0</v>
      </c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89.23</v>
      </c>
      <c r="F18" s="32">
        <v>71.430000000000007</v>
      </c>
      <c r="G18" s="32">
        <v>92.73</v>
      </c>
      <c r="H18" s="32">
        <v>96.78</v>
      </c>
      <c r="I18" s="32">
        <v>100</v>
      </c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91.588307571993099</v>
      </c>
      <c r="F19" s="35">
        <v>71.428571428571431</v>
      </c>
      <c r="G19" s="35">
        <v>96.385315579628369</v>
      </c>
      <c r="H19" s="35">
        <v>98.875272707718779</v>
      </c>
      <c r="I19" s="35">
        <v>100</v>
      </c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13159</v>
      </c>
      <c r="E22" s="16">
        <v>9174</v>
      </c>
      <c r="F22" s="16"/>
      <c r="G22" s="16"/>
      <c r="H22" s="16">
        <v>3985</v>
      </c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13159</v>
      </c>
      <c r="E23" s="16">
        <v>9174</v>
      </c>
      <c r="F23" s="16"/>
      <c r="G23" s="16"/>
      <c r="H23" s="16">
        <v>3985</v>
      </c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13159</v>
      </c>
      <c r="E25" s="16">
        <v>9174</v>
      </c>
      <c r="F25" s="16"/>
      <c r="G25" s="16"/>
      <c r="H25" s="16">
        <v>3985</v>
      </c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13159</v>
      </c>
      <c r="E26" s="16">
        <v>9174</v>
      </c>
      <c r="F26" s="16"/>
      <c r="G26" s="16"/>
      <c r="H26" s="16">
        <v>3985</v>
      </c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13159</v>
      </c>
      <c r="E28" s="16">
        <v>9174</v>
      </c>
      <c r="F28" s="16"/>
      <c r="G28" s="16"/>
      <c r="H28" s="16">
        <v>3985</v>
      </c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13159</v>
      </c>
      <c r="E29" s="16">
        <v>9174</v>
      </c>
      <c r="F29" s="16"/>
      <c r="G29" s="16"/>
      <c r="H29" s="16">
        <v>3985</v>
      </c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13171</v>
      </c>
      <c r="E31" s="16">
        <v>9186</v>
      </c>
      <c r="F31" s="16"/>
      <c r="G31" s="16"/>
      <c r="H31" s="16">
        <v>3985</v>
      </c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13171</v>
      </c>
      <c r="E32" s="16">
        <v>9186</v>
      </c>
      <c r="F32" s="16"/>
      <c r="G32" s="16"/>
      <c r="H32" s="16">
        <v>3985</v>
      </c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9336</v>
      </c>
      <c r="E34" s="16">
        <v>2191</v>
      </c>
      <c r="F34" s="16">
        <v>21</v>
      </c>
      <c r="G34" s="16">
        <v>5074</v>
      </c>
      <c r="H34" s="16">
        <v>2050</v>
      </c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9336</v>
      </c>
      <c r="E35" s="16">
        <v>2191</v>
      </c>
      <c r="F35" s="16">
        <v>21</v>
      </c>
      <c r="G35" s="16">
        <v>5074</v>
      </c>
      <c r="H35" s="16">
        <v>2050</v>
      </c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73</v>
      </c>
      <c r="B37" s="14"/>
      <c r="C37" s="15" t="s">
        <v>12</v>
      </c>
      <c r="D37" s="16">
        <f>SUM(E37:N37)</f>
        <v>9249</v>
      </c>
      <c r="E37" s="16">
        <v>2117</v>
      </c>
      <c r="F37" s="16">
        <v>20</v>
      </c>
      <c r="G37" s="16">
        <v>5064</v>
      </c>
      <c r="H37" s="16">
        <v>2048</v>
      </c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8117</v>
      </c>
      <c r="E38" s="16">
        <v>1726</v>
      </c>
      <c r="F38" s="16">
        <v>10</v>
      </c>
      <c r="G38" s="16">
        <v>4533</v>
      </c>
      <c r="H38" s="16">
        <v>1848</v>
      </c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1132</v>
      </c>
      <c r="E39" s="16">
        <v>391</v>
      </c>
      <c r="F39" s="16">
        <v>10</v>
      </c>
      <c r="G39" s="16">
        <v>531</v>
      </c>
      <c r="H39" s="16">
        <v>200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740</v>
      </c>
      <c r="E40" s="16">
        <v>232</v>
      </c>
      <c r="F40" s="16">
        <v>5</v>
      </c>
      <c r="G40" s="16">
        <v>322</v>
      </c>
      <c r="H40" s="16">
        <v>181</v>
      </c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392</v>
      </c>
      <c r="E41" s="16">
        <v>159</v>
      </c>
      <c r="F41" s="16">
        <v>5</v>
      </c>
      <c r="G41" s="16">
        <v>209</v>
      </c>
      <c r="H41" s="16">
        <v>19</v>
      </c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106</v>
      </c>
      <c r="E42" s="16">
        <v>31</v>
      </c>
      <c r="F42" s="16">
        <v>0</v>
      </c>
      <c r="G42" s="16">
        <v>65</v>
      </c>
      <c r="H42" s="16">
        <v>10</v>
      </c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87.760839009622657</v>
      </c>
      <c r="E43" s="20">
        <v>81.530467642890883</v>
      </c>
      <c r="F43" s="20">
        <v>50</v>
      </c>
      <c r="G43" s="20">
        <v>89.514218009478668</v>
      </c>
      <c r="H43" s="20">
        <v>90.234375</v>
      </c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65.371024734982328</v>
      </c>
      <c r="E44" s="22">
        <v>59.335038363171357</v>
      </c>
      <c r="F44" s="22">
        <v>50</v>
      </c>
      <c r="G44" s="22">
        <v>60.640301318267419</v>
      </c>
      <c r="H44" s="22">
        <v>90.5</v>
      </c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95.761703967996539</v>
      </c>
      <c r="E45" s="24">
        <v>92.489371752479926</v>
      </c>
      <c r="F45" s="24">
        <v>75</v>
      </c>
      <c r="G45" s="24">
        <v>95.87282780410743</v>
      </c>
      <c r="H45" s="24">
        <v>99.072265625</v>
      </c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96.907773813385234</v>
      </c>
      <c r="E46" s="26">
        <v>93.953708077468121</v>
      </c>
      <c r="F46" s="26">
        <v>75</v>
      </c>
      <c r="G46" s="26">
        <v>97.156398104265406</v>
      </c>
      <c r="H46" s="26">
        <v>99.560546875</v>
      </c>
      <c r="I46" s="26"/>
      <c r="J46" s="26"/>
      <c r="K46" s="26"/>
      <c r="L46" s="26"/>
      <c r="M46" s="26"/>
      <c r="N46" s="26"/>
      <c r="O46" s="26"/>
      <c r="P46" s="26"/>
    </row>
    <row r="47" spans="1:16">
      <c r="A47" s="27" t="s">
        <v>27</v>
      </c>
      <c r="B47" s="28" t="s">
        <v>48</v>
      </c>
      <c r="C47" s="29" t="s">
        <v>63</v>
      </c>
      <c r="D47" s="28">
        <f>SUM(E47:P47)</f>
        <v>371</v>
      </c>
      <c r="E47" s="28">
        <v>155</v>
      </c>
      <c r="F47" s="28">
        <v>5</v>
      </c>
      <c r="G47" s="28">
        <v>192</v>
      </c>
      <c r="H47" s="28">
        <v>19</v>
      </c>
      <c r="I47" s="28"/>
      <c r="J47" s="28"/>
      <c r="K47" s="28"/>
      <c r="L47" s="28"/>
      <c r="M47" s="28"/>
      <c r="N47" s="28"/>
      <c r="O47" s="28"/>
      <c r="P47" s="28"/>
    </row>
    <row r="48" spans="1:16">
      <c r="A48" s="27"/>
      <c r="B48" s="28" t="s">
        <v>23</v>
      </c>
      <c r="C48" s="29" t="s">
        <v>54</v>
      </c>
      <c r="D48" s="28">
        <f>SUM(E48:P48)</f>
        <v>21</v>
      </c>
      <c r="E48" s="28">
        <v>4</v>
      </c>
      <c r="F48" s="28"/>
      <c r="G48" s="28">
        <v>17</v>
      </c>
      <c r="H48" s="28"/>
      <c r="I48" s="28"/>
      <c r="J48" s="28"/>
      <c r="K48" s="28"/>
      <c r="L48" s="28"/>
      <c r="M48" s="28"/>
      <c r="N48" s="28"/>
      <c r="O48" s="28"/>
      <c r="P48" s="28"/>
    </row>
    <row r="49" spans="1:16" ht="3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</row>
    <row r="50" spans="1:16">
      <c r="A50" s="14" t="s">
        <v>47</v>
      </c>
      <c r="B50" s="14"/>
      <c r="C50" s="15" t="s">
        <v>12</v>
      </c>
      <c r="D50" s="16">
        <f>SUM(E50:N50)</f>
        <v>8957</v>
      </c>
      <c r="E50" s="16">
        <v>1986</v>
      </c>
      <c r="F50" s="16">
        <v>21</v>
      </c>
      <c r="G50" s="16">
        <v>4914</v>
      </c>
      <c r="H50" s="16">
        <v>2034</v>
      </c>
      <c r="I50" s="16">
        <v>2</v>
      </c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13</v>
      </c>
      <c r="D51" s="16">
        <f>SUM(E51:N51)</f>
        <v>7517</v>
      </c>
      <c r="E51" s="16">
        <v>1597</v>
      </c>
      <c r="F51" s="16">
        <v>15</v>
      </c>
      <c r="G51" s="16">
        <v>4214</v>
      </c>
      <c r="H51" s="16">
        <v>1691</v>
      </c>
      <c r="I51" s="16">
        <v>0</v>
      </c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16</v>
      </c>
      <c r="D52" s="16">
        <f>SUM(E52:P52)</f>
        <v>1440</v>
      </c>
      <c r="E52" s="16">
        <v>389</v>
      </c>
      <c r="F52" s="16">
        <v>6</v>
      </c>
      <c r="G52" s="16">
        <v>700</v>
      </c>
      <c r="H52" s="16">
        <v>343</v>
      </c>
      <c r="I52" s="16">
        <v>2</v>
      </c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17</v>
      </c>
      <c r="D53" s="16">
        <f>SUM(E53:P53)</f>
        <v>1161</v>
      </c>
      <c r="E53" s="16">
        <v>319</v>
      </c>
      <c r="F53" s="16">
        <v>5</v>
      </c>
      <c r="G53" s="16">
        <v>539</v>
      </c>
      <c r="H53" s="16">
        <v>296</v>
      </c>
      <c r="I53" s="16">
        <v>2</v>
      </c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18</v>
      </c>
      <c r="D54" s="16">
        <f>SUM(E54:P54)</f>
        <v>279</v>
      </c>
      <c r="E54" s="16">
        <v>70</v>
      </c>
      <c r="F54" s="16">
        <v>1</v>
      </c>
      <c r="G54" s="16">
        <v>161</v>
      </c>
      <c r="H54" s="16">
        <v>47</v>
      </c>
      <c r="I54" s="16">
        <v>0</v>
      </c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19</v>
      </c>
      <c r="D55" s="16">
        <f>SUM(E55:P55)</f>
        <v>175</v>
      </c>
      <c r="E55" s="16">
        <v>20</v>
      </c>
      <c r="F55" s="16">
        <v>0</v>
      </c>
      <c r="G55" s="16">
        <v>122</v>
      </c>
      <c r="H55" s="16">
        <v>33</v>
      </c>
      <c r="I55" s="16">
        <v>0</v>
      </c>
      <c r="J55" s="16"/>
      <c r="K55" s="16"/>
      <c r="L55" s="16"/>
      <c r="M55" s="16"/>
      <c r="N55" s="16"/>
      <c r="O55" s="16"/>
      <c r="P55" s="16"/>
    </row>
    <row r="56" spans="1:16" s="2" customFormat="1">
      <c r="A56" s="14"/>
      <c r="B56" s="14"/>
      <c r="C56" s="19" t="s">
        <v>2</v>
      </c>
      <c r="D56" s="20">
        <f xml:space="preserve"> IF(D50=0,100,D51/D50*100)</f>
        <v>83.923188567600761</v>
      </c>
      <c r="E56" s="20">
        <v>80.412890231621347</v>
      </c>
      <c r="F56" s="20">
        <v>71.428571428571431</v>
      </c>
      <c r="G56" s="20">
        <v>85.754985754985753</v>
      </c>
      <c r="H56" s="20">
        <v>83.136676499508354</v>
      </c>
      <c r="I56" s="20">
        <v>0</v>
      </c>
      <c r="J56" s="20"/>
      <c r="K56" s="20"/>
      <c r="L56" s="20"/>
      <c r="M56" s="20"/>
      <c r="N56" s="20"/>
      <c r="O56" s="20"/>
      <c r="P56" s="20"/>
    </row>
    <row r="57" spans="1:16" s="3" customFormat="1">
      <c r="A57" s="14"/>
      <c r="B57" s="14"/>
      <c r="C57" s="21" t="s">
        <v>20</v>
      </c>
      <c r="D57" s="22">
        <f xml:space="preserve"> IF(D52=0,0,D53/D52*100)</f>
        <v>80.625</v>
      </c>
      <c r="E57" s="22">
        <v>82.005141388174806</v>
      </c>
      <c r="F57" s="22">
        <v>83.333333333333329</v>
      </c>
      <c r="G57" s="22">
        <v>77</v>
      </c>
      <c r="H57" s="22">
        <v>86.29737609329446</v>
      </c>
      <c r="I57" s="22">
        <v>100</v>
      </c>
      <c r="J57" s="22"/>
      <c r="K57" s="22"/>
      <c r="L57" s="22"/>
      <c r="M57" s="22"/>
      <c r="N57" s="22"/>
      <c r="O57" s="22"/>
      <c r="P57" s="22"/>
    </row>
    <row r="58" spans="1:16" s="5" customFormat="1">
      <c r="A58" s="14"/>
      <c r="B58" s="14"/>
      <c r="C58" s="23" t="s">
        <v>3</v>
      </c>
      <c r="D58" s="24">
        <f xml:space="preserve"> IF(D50=0,100,(D53+D51)/D50*100)</f>
        <v>96.88511778497265</v>
      </c>
      <c r="E58" s="24">
        <v>96.47532729103726</v>
      </c>
      <c r="F58" s="24">
        <v>95.238095238095241</v>
      </c>
      <c r="G58" s="24">
        <v>96.723646723646723</v>
      </c>
      <c r="H58" s="24">
        <v>97.689282202556541</v>
      </c>
      <c r="I58" s="24">
        <v>100</v>
      </c>
      <c r="J58" s="24"/>
      <c r="K58" s="24"/>
      <c r="L58" s="24"/>
      <c r="M58" s="24"/>
      <c r="N58" s="24"/>
      <c r="O58" s="24"/>
      <c r="P58" s="24"/>
    </row>
    <row r="59" spans="1:16" s="6" customFormat="1">
      <c r="A59" s="14"/>
      <c r="B59" s="14"/>
      <c r="C59" s="25" t="s">
        <v>21</v>
      </c>
      <c r="D59" s="26">
        <f>IF(D50=0,100,(D53+D51+D55)/D50*100)</f>
        <v>98.838896952104506</v>
      </c>
      <c r="E59" s="26">
        <v>97.482376636455186</v>
      </c>
      <c r="F59" s="26">
        <v>95.238095238095241</v>
      </c>
      <c r="G59" s="26">
        <v>99.206349206349202</v>
      </c>
      <c r="H59" s="26">
        <v>99.311701081612583</v>
      </c>
      <c r="I59" s="26">
        <v>100</v>
      </c>
      <c r="J59" s="26"/>
      <c r="K59" s="26"/>
      <c r="L59" s="26"/>
      <c r="M59" s="26"/>
      <c r="N59" s="26"/>
      <c r="O59" s="26"/>
      <c r="P59" s="26"/>
    </row>
    <row r="60" spans="1:16">
      <c r="A60" s="27" t="s">
        <v>27</v>
      </c>
      <c r="B60" s="28" t="s">
        <v>48</v>
      </c>
      <c r="C60" s="29" t="s">
        <v>63</v>
      </c>
      <c r="D60" s="28">
        <f>SUM(E60:P60)</f>
        <v>103</v>
      </c>
      <c r="E60" s="28">
        <v>48</v>
      </c>
      <c r="F60" s="28"/>
      <c r="G60" s="28">
        <v>41</v>
      </c>
      <c r="H60" s="28">
        <v>14</v>
      </c>
      <c r="I60" s="28"/>
      <c r="J60" s="28"/>
      <c r="K60" s="28"/>
      <c r="L60" s="28"/>
      <c r="M60" s="28"/>
      <c r="N60" s="28"/>
      <c r="O60" s="28"/>
      <c r="P60" s="28"/>
    </row>
    <row r="61" spans="1:16">
      <c r="A61" s="27"/>
      <c r="B61" s="28" t="s">
        <v>23</v>
      </c>
      <c r="C61" s="29" t="s">
        <v>54</v>
      </c>
      <c r="D61" s="28">
        <f>SUM(E61:P61)</f>
        <v>9</v>
      </c>
      <c r="E61" s="28">
        <v>4</v>
      </c>
      <c r="F61" s="28"/>
      <c r="G61" s="28">
        <v>5</v>
      </c>
      <c r="H61" s="28"/>
      <c r="I61" s="28"/>
      <c r="J61" s="28"/>
      <c r="K61" s="28"/>
      <c r="L61" s="28"/>
      <c r="M61" s="28"/>
      <c r="N61" s="28"/>
      <c r="O61" s="28"/>
      <c r="P61" s="28"/>
    </row>
    <row r="62" spans="1:16">
      <c r="A62" s="27"/>
      <c r="B62" s="28" t="s">
        <v>8</v>
      </c>
      <c r="C62" s="29" t="s">
        <v>41</v>
      </c>
      <c r="D62" s="28">
        <f>SUM(E62:P62)</f>
        <v>135</v>
      </c>
      <c r="E62" s="28">
        <v>18</v>
      </c>
      <c r="F62" s="28">
        <v>1</v>
      </c>
      <c r="G62" s="28">
        <v>115</v>
      </c>
      <c r="H62" s="28">
        <v>1</v>
      </c>
      <c r="I62" s="28"/>
      <c r="J62" s="28"/>
      <c r="K62" s="28"/>
      <c r="L62" s="28"/>
      <c r="M62" s="28"/>
      <c r="N62" s="28"/>
      <c r="O62" s="28"/>
      <c r="P62" s="28"/>
    </row>
    <row r="63" spans="1:16">
      <c r="A63" s="27"/>
      <c r="B63" s="28" t="s">
        <v>93</v>
      </c>
      <c r="C63" s="29" t="s">
        <v>94</v>
      </c>
      <c r="D63" s="28">
        <f>SUM(E63:P63)</f>
        <v>2</v>
      </c>
      <c r="E63" s="28"/>
      <c r="F63" s="28"/>
      <c r="G63" s="28"/>
      <c r="H63" s="28">
        <v>2</v>
      </c>
      <c r="I63" s="28"/>
      <c r="J63" s="28"/>
      <c r="K63" s="28"/>
      <c r="L63" s="28"/>
      <c r="M63" s="28"/>
      <c r="N63" s="28"/>
      <c r="O63" s="28"/>
      <c r="P63" s="28"/>
    </row>
    <row r="64" spans="1:16">
      <c r="A64" s="27"/>
      <c r="B64" s="28" t="s">
        <v>42</v>
      </c>
      <c r="C64" s="29" t="s">
        <v>60</v>
      </c>
      <c r="D64" s="28">
        <f>SUM(E64:P64)</f>
        <v>30</v>
      </c>
      <c r="E64" s="28"/>
      <c r="F64" s="28"/>
      <c r="G64" s="28"/>
      <c r="H64" s="28">
        <v>30</v>
      </c>
      <c r="I64" s="28"/>
      <c r="J64" s="28"/>
      <c r="K64" s="28"/>
      <c r="L64" s="28"/>
      <c r="M64" s="28"/>
      <c r="N64" s="28"/>
      <c r="O64" s="28"/>
      <c r="P64" s="28"/>
    </row>
    <row r="65" spans="1:16" ht="3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</row>
    <row r="66" spans="1:16">
      <c r="A66" s="14" t="s">
        <v>51</v>
      </c>
      <c r="B66" s="14"/>
      <c r="C66" s="15" t="s">
        <v>12</v>
      </c>
      <c r="D66" s="16">
        <f>SUM(E66:N66)</f>
        <v>8841</v>
      </c>
      <c r="E66" s="16">
        <v>1906</v>
      </c>
      <c r="F66" s="16">
        <v>14</v>
      </c>
      <c r="G66" s="16">
        <v>4899</v>
      </c>
      <c r="H66" s="16">
        <v>1908</v>
      </c>
      <c r="I66" s="16">
        <v>114</v>
      </c>
      <c r="J66" s="16"/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13</v>
      </c>
      <c r="D67" s="16">
        <f>SUM(E67:N67)</f>
        <v>8841</v>
      </c>
      <c r="E67" s="16">
        <v>1906</v>
      </c>
      <c r="F67" s="16">
        <v>14</v>
      </c>
      <c r="G67" s="16">
        <v>4899</v>
      </c>
      <c r="H67" s="16">
        <v>1908</v>
      </c>
      <c r="I67" s="16">
        <v>114</v>
      </c>
      <c r="J67" s="16"/>
      <c r="K67" s="16"/>
      <c r="L67" s="16"/>
      <c r="M67" s="16"/>
      <c r="N67" s="16"/>
      <c r="O67" s="16"/>
      <c r="P67" s="16"/>
    </row>
    <row r="68" spans="1:16" ht="3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</sheetData>
  <mergeCells count="20">
    <mergeCell ref="A66:B67"/>
    <mergeCell ref="A68:N68"/>
    <mergeCell ref="A37:B46"/>
    <mergeCell ref="A47:A48"/>
    <mergeCell ref="A49:N49"/>
    <mergeCell ref="A50:B59"/>
    <mergeCell ref="A60:A64"/>
    <mergeCell ref="A65:N65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87.25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98.15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98.161992680053658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72</v>
      </c>
      <c r="B22" s="14"/>
      <c r="C22" s="15" t="s">
        <v>12</v>
      </c>
      <c r="D22" s="16">
        <f>SUM(E22:N22)</f>
        <v>9499</v>
      </c>
      <c r="E22" s="16">
        <v>9499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9499</v>
      </c>
      <c r="E23" s="16">
        <v>9499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43</v>
      </c>
      <c r="B25" s="14"/>
      <c r="C25" s="15" t="s">
        <v>12</v>
      </c>
      <c r="D25" s="16">
        <f>SUM(E25:N25)</f>
        <v>9485</v>
      </c>
      <c r="E25" s="16">
        <v>9485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8773</v>
      </c>
      <c r="E26" s="16">
        <v>8773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4"/>
      <c r="B27" s="14"/>
      <c r="C27" s="15" t="s">
        <v>16</v>
      </c>
      <c r="D27" s="16">
        <f>SUM(E27:P27)</f>
        <v>712</v>
      </c>
      <c r="E27" s="16">
        <v>712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4"/>
      <c r="B28" s="14"/>
      <c r="C28" s="15" t="s">
        <v>17</v>
      </c>
      <c r="D28" s="16">
        <f>SUM(E28:P28)</f>
        <v>654</v>
      </c>
      <c r="E28" s="16">
        <v>654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18</v>
      </c>
      <c r="D29" s="16">
        <f>SUM(E29:P29)</f>
        <v>58</v>
      </c>
      <c r="E29" s="16">
        <v>58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14"/>
      <c r="B30" s="14"/>
      <c r="C30" s="15" t="s">
        <v>19</v>
      </c>
      <c r="D30" s="16">
        <f>SUM(E30:P30)</f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2" customFormat="1">
      <c r="A31" s="14"/>
      <c r="B31" s="14"/>
      <c r="C31" s="19" t="s">
        <v>2</v>
      </c>
      <c r="D31" s="20">
        <f xml:space="preserve"> IF(D25=0,100,D26/D25*100)</f>
        <v>92.493410648392199</v>
      </c>
      <c r="E31" s="20">
        <v>92.493410648392199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s="3" customFormat="1">
      <c r="A32" s="14"/>
      <c r="B32" s="14"/>
      <c r="C32" s="21" t="s">
        <v>20</v>
      </c>
      <c r="D32" s="22">
        <f xml:space="preserve"> IF(D27=0,0,D28/D27*100)</f>
        <v>91.853932584269657</v>
      </c>
      <c r="E32" s="22">
        <v>91.853932584269657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s="5" customFormat="1">
      <c r="A33" s="14"/>
      <c r="B33" s="14"/>
      <c r="C33" s="23" t="s">
        <v>3</v>
      </c>
      <c r="D33" s="24">
        <f xml:space="preserve"> IF(D25=0,100,(D28+D26)/D25*100)</f>
        <v>99.388508170796001</v>
      </c>
      <c r="E33" s="24">
        <v>99.388508170795987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s="6" customFormat="1">
      <c r="A34" s="14"/>
      <c r="B34" s="14"/>
      <c r="C34" s="25" t="s">
        <v>21</v>
      </c>
      <c r="D34" s="26">
        <f>IF(D25=0,100,(D28+D26+D30)/D25*100)</f>
        <v>99.388508170796001</v>
      </c>
      <c r="E34" s="26">
        <v>99.388508170795987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>
      <c r="A35" s="28" t="s">
        <v>27</v>
      </c>
      <c r="B35" s="28" t="s">
        <v>48</v>
      </c>
      <c r="C35" s="29" t="s">
        <v>63</v>
      </c>
      <c r="D35" s="28">
        <f>SUM(E35:P35)</f>
        <v>58</v>
      </c>
      <c r="E35" s="28">
        <v>58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47</v>
      </c>
      <c r="B37" s="14"/>
      <c r="C37" s="15" t="s">
        <v>12</v>
      </c>
      <c r="D37" s="16">
        <f>SUM(E37:N37)</f>
        <v>9461</v>
      </c>
      <c r="E37" s="16">
        <v>9461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9032</v>
      </c>
      <c r="E38" s="16">
        <v>9032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429</v>
      </c>
      <c r="E39" s="16">
        <v>429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341</v>
      </c>
      <c r="E40" s="16">
        <v>341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88</v>
      </c>
      <c r="E41" s="16">
        <v>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0</v>
      </c>
      <c r="E42" s="16">
        <v>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95.465595603001802</v>
      </c>
      <c r="E43" s="20">
        <v>95.465595603001802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79.487179487179489</v>
      </c>
      <c r="E44" s="22">
        <v>79.487179487179489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99.069865764718315</v>
      </c>
      <c r="E45" s="24">
        <v>99.069865764718315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99.069865764718315</v>
      </c>
      <c r="E46" s="26">
        <v>99.069865764718315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7" t="s">
        <v>27</v>
      </c>
      <c r="B47" s="28" t="s">
        <v>23</v>
      </c>
      <c r="C47" s="29" t="s">
        <v>54</v>
      </c>
      <c r="D47" s="28">
        <f>SUM(E47:P47)</f>
        <v>29</v>
      </c>
      <c r="E47" s="28">
        <v>29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27"/>
      <c r="B48" s="28" t="s">
        <v>8</v>
      </c>
      <c r="C48" s="29" t="s">
        <v>41</v>
      </c>
      <c r="D48" s="28">
        <f>SUM(E48:P48)</f>
        <v>59</v>
      </c>
      <c r="E48" s="28">
        <v>59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ht="3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</row>
    <row r="50" spans="1:16">
      <c r="A50" s="14" t="s">
        <v>79</v>
      </c>
      <c r="B50" s="14"/>
      <c r="C50" s="15" t="s">
        <v>12</v>
      </c>
      <c r="D50" s="16">
        <f>SUM(E50:N50)</f>
        <v>9453</v>
      </c>
      <c r="E50" s="16">
        <v>9453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13</v>
      </c>
      <c r="D51" s="16">
        <f>SUM(E51:N51)</f>
        <v>9341</v>
      </c>
      <c r="E51" s="16">
        <v>9341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16</v>
      </c>
      <c r="D52" s="16">
        <f>SUM(E52:P52)</f>
        <v>112</v>
      </c>
      <c r="E52" s="16">
        <v>112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17</v>
      </c>
      <c r="D53" s="16">
        <f>SUM(E53:P53)</f>
        <v>82</v>
      </c>
      <c r="E53" s="16">
        <v>82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18</v>
      </c>
      <c r="D54" s="16">
        <f>SUM(E54:P54)</f>
        <v>30</v>
      </c>
      <c r="E54" s="16">
        <v>30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19</v>
      </c>
      <c r="D55" s="16">
        <f>SUM(E55:P55)</f>
        <v>1</v>
      </c>
      <c r="E55" s="16">
        <v>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s="2" customFormat="1">
      <c r="A56" s="14"/>
      <c r="B56" s="14"/>
      <c r="C56" s="19" t="s">
        <v>2</v>
      </c>
      <c r="D56" s="20">
        <f xml:space="preserve"> IF(D50=0,100,D51/D50*100)</f>
        <v>98.815190944673645</v>
      </c>
      <c r="E56" s="20">
        <v>98.815190944673645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s="3" customFormat="1">
      <c r="A57" s="14"/>
      <c r="B57" s="14"/>
      <c r="C57" s="21" t="s">
        <v>20</v>
      </c>
      <c r="D57" s="22">
        <f xml:space="preserve"> IF(D52=0,0,D53/D52*100)</f>
        <v>73.214285714285708</v>
      </c>
      <c r="E57" s="22">
        <v>73.214285714285708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s="5" customFormat="1">
      <c r="A58" s="14"/>
      <c r="B58" s="14"/>
      <c r="C58" s="23" t="s">
        <v>3</v>
      </c>
      <c r="D58" s="24">
        <f xml:space="preserve"> IF(D50=0,100,(D53+D51)/D50*100)</f>
        <v>99.682640431609016</v>
      </c>
      <c r="E58" s="24">
        <v>99.682640431609016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s="6" customFormat="1">
      <c r="A59" s="14"/>
      <c r="B59" s="14"/>
      <c r="C59" s="25" t="s">
        <v>21</v>
      </c>
      <c r="D59" s="26">
        <f>IF(D50=0,100,(D53+D51+D55)/D50*100)</f>
        <v>99.693219083888721</v>
      </c>
      <c r="E59" s="26">
        <v>99.693219083888707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>
      <c r="A60" s="28" t="s">
        <v>27</v>
      </c>
      <c r="B60" s="28" t="s">
        <v>80</v>
      </c>
      <c r="C60" s="29"/>
      <c r="D60" s="28">
        <f>SUM(E60:P60)</f>
        <v>30</v>
      </c>
      <c r="E60" s="28">
        <v>30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3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18"/>
    </row>
    <row r="62" spans="1:16">
      <c r="A62" s="14" t="s">
        <v>51</v>
      </c>
      <c r="B62" s="14"/>
      <c r="C62" s="15" t="s">
        <v>12</v>
      </c>
      <c r="D62" s="16">
        <f>SUM(E62:N62)</f>
        <v>9443</v>
      </c>
      <c r="E62" s="16">
        <v>9443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14"/>
      <c r="B63" s="14"/>
      <c r="C63" s="15" t="s">
        <v>13</v>
      </c>
      <c r="D63" s="16">
        <f>SUM(E63:N63)</f>
        <v>9443</v>
      </c>
      <c r="E63" s="16">
        <v>9443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3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13">
    <mergeCell ref="A64:N64"/>
    <mergeCell ref="A37:B46"/>
    <mergeCell ref="A47:A48"/>
    <mergeCell ref="A49:N49"/>
    <mergeCell ref="A50:B59"/>
    <mergeCell ref="A61:N61"/>
    <mergeCell ref="A62:B63"/>
    <mergeCell ref="A1:P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>
        <v>98</v>
      </c>
      <c r="J16" s="32">
        <v>98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84.61</v>
      </c>
      <c r="F17" s="32">
        <v>85.23</v>
      </c>
      <c r="G17" s="32">
        <v>87.72</v>
      </c>
      <c r="H17" s="32">
        <v>88.08</v>
      </c>
      <c r="I17" s="32">
        <v>84.44</v>
      </c>
      <c r="J17" s="32">
        <v>85.97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96.12</v>
      </c>
      <c r="F18" s="32">
        <v>95.98</v>
      </c>
      <c r="G18" s="32">
        <v>97.88</v>
      </c>
      <c r="H18" s="32">
        <v>97.5</v>
      </c>
      <c r="I18" s="32">
        <v>97.34</v>
      </c>
      <c r="J18" s="32">
        <v>96.86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97.107932136832872</v>
      </c>
      <c r="F19" s="35">
        <v>99.033313710563249</v>
      </c>
      <c r="G19" s="35">
        <v>99.085107568503972</v>
      </c>
      <c r="H19" s="35">
        <v>99.052166730438216</v>
      </c>
      <c r="I19" s="35">
        <v>98.294516340565337</v>
      </c>
      <c r="J19" s="35">
        <v>96.855902170481983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48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8</v>
      </c>
      <c r="E35" s="10">
        <v>0.7</v>
      </c>
      <c r="F35" s="10">
        <v>1.08</v>
      </c>
      <c r="G35" s="10"/>
      <c r="H35" s="10"/>
      <c r="I35" s="10"/>
      <c r="J35" s="10">
        <v>0.89</v>
      </c>
      <c r="K35" s="10">
        <v>1.23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80</v>
      </c>
      <c r="E36" s="10">
        <v>0.12</v>
      </c>
      <c r="F36" s="10">
        <v>0.11</v>
      </c>
      <c r="G36" s="10"/>
      <c r="H36" s="10">
        <v>20</v>
      </c>
      <c r="I36" s="10"/>
      <c r="J36" s="10">
        <v>0.25</v>
      </c>
      <c r="K36" s="10">
        <v>0.41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160552</v>
      </c>
      <c r="E39" s="16">
        <v>82300</v>
      </c>
      <c r="F39" s="16">
        <v>44</v>
      </c>
      <c r="G39" s="16">
        <v>40500</v>
      </c>
      <c r="H39" s="16">
        <v>18150</v>
      </c>
      <c r="I39" s="16">
        <v>16104</v>
      </c>
      <c r="J39" s="16">
        <v>3454</v>
      </c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160552</v>
      </c>
      <c r="E40" s="16">
        <v>82300</v>
      </c>
      <c r="F40" s="16">
        <v>44</v>
      </c>
      <c r="G40" s="16">
        <v>40500</v>
      </c>
      <c r="H40" s="16">
        <v>18150</v>
      </c>
      <c r="I40" s="16">
        <v>16104</v>
      </c>
      <c r="J40" s="16">
        <v>3454</v>
      </c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160288</v>
      </c>
      <c r="E42" s="16">
        <v>82300</v>
      </c>
      <c r="F42" s="16">
        <v>154</v>
      </c>
      <c r="G42" s="16">
        <v>40500</v>
      </c>
      <c r="H42" s="16">
        <v>17798</v>
      </c>
      <c r="I42" s="16">
        <v>16214</v>
      </c>
      <c r="J42" s="16">
        <v>3322</v>
      </c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160288</v>
      </c>
      <c r="E43" s="16">
        <v>82300</v>
      </c>
      <c r="F43" s="16">
        <v>154</v>
      </c>
      <c r="G43" s="16">
        <v>40500</v>
      </c>
      <c r="H43" s="16">
        <v>17798</v>
      </c>
      <c r="I43" s="16">
        <v>16214</v>
      </c>
      <c r="J43" s="16">
        <v>3322</v>
      </c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160200</v>
      </c>
      <c r="E45" s="16">
        <v>82300</v>
      </c>
      <c r="F45" s="16">
        <v>396</v>
      </c>
      <c r="G45" s="16">
        <v>40500</v>
      </c>
      <c r="H45" s="16">
        <v>17424</v>
      </c>
      <c r="I45" s="16">
        <v>16390</v>
      </c>
      <c r="J45" s="16">
        <v>3190</v>
      </c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160198</v>
      </c>
      <c r="E46" s="16">
        <v>82300</v>
      </c>
      <c r="F46" s="16">
        <v>396</v>
      </c>
      <c r="G46" s="16">
        <v>40499</v>
      </c>
      <c r="H46" s="16">
        <v>17423</v>
      </c>
      <c r="I46" s="16">
        <v>16390</v>
      </c>
      <c r="J46" s="16">
        <v>3190</v>
      </c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16</v>
      </c>
      <c r="D47" s="16">
        <f>SUM(E47:P47)</f>
        <v>2</v>
      </c>
      <c r="E47" s="16">
        <v>0</v>
      </c>
      <c r="F47" s="16">
        <v>0</v>
      </c>
      <c r="G47" s="16">
        <v>1</v>
      </c>
      <c r="H47" s="16">
        <v>1</v>
      </c>
      <c r="I47" s="16">
        <v>0</v>
      </c>
      <c r="J47" s="16">
        <v>0</v>
      </c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17</v>
      </c>
      <c r="D48" s="16">
        <f>SUM(E48:P48)</f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18</v>
      </c>
      <c r="D49" s="16">
        <f>SUM(E49:P49)</f>
        <v>2</v>
      </c>
      <c r="E49" s="16">
        <v>0</v>
      </c>
      <c r="F49" s="16">
        <v>0</v>
      </c>
      <c r="G49" s="16">
        <v>1</v>
      </c>
      <c r="H49" s="16">
        <v>1</v>
      </c>
      <c r="I49" s="16">
        <v>0</v>
      </c>
      <c r="J49" s="16">
        <v>0</v>
      </c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19</v>
      </c>
      <c r="D50" s="16">
        <f>SUM(E50:P50)</f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99.998751560549309</v>
      </c>
      <c r="E51" s="20">
        <v>100</v>
      </c>
      <c r="F51" s="20">
        <v>100</v>
      </c>
      <c r="G51" s="20">
        <v>99.997530864197529</v>
      </c>
      <c r="H51" s="20">
        <v>99.994260789715341</v>
      </c>
      <c r="I51" s="20">
        <v>100</v>
      </c>
      <c r="J51" s="20">
        <v>100</v>
      </c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20</v>
      </c>
      <c r="D52" s="22">
        <f xml:space="preserve"> IF(D47=0,0,D48/D47*100)</f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99.998751560549309</v>
      </c>
      <c r="E53" s="24">
        <v>100</v>
      </c>
      <c r="F53" s="24">
        <v>100</v>
      </c>
      <c r="G53" s="24">
        <v>99.997530864197529</v>
      </c>
      <c r="H53" s="24">
        <v>99.994260789715341</v>
      </c>
      <c r="I53" s="24">
        <v>100</v>
      </c>
      <c r="J53" s="24">
        <v>100</v>
      </c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21</v>
      </c>
      <c r="D54" s="26">
        <f>IF(D45=0,100,(D48+D46+D50)/D45*100)</f>
        <v>99.998751560549309</v>
      </c>
      <c r="E54" s="26">
        <v>100</v>
      </c>
      <c r="F54" s="26">
        <v>100</v>
      </c>
      <c r="G54" s="26">
        <v>99.997530864197529</v>
      </c>
      <c r="H54" s="26">
        <v>99.994260789715341</v>
      </c>
      <c r="I54" s="26">
        <v>100</v>
      </c>
      <c r="J54" s="26">
        <v>100</v>
      </c>
      <c r="K54" s="26"/>
      <c r="L54" s="26"/>
      <c r="M54" s="26"/>
      <c r="N54" s="26"/>
      <c r="O54" s="26"/>
      <c r="P54" s="26"/>
    </row>
    <row r="55" spans="1:16">
      <c r="A55" s="28" t="s">
        <v>27</v>
      </c>
      <c r="B55" s="28" t="s">
        <v>24</v>
      </c>
      <c r="C55" s="29" t="s">
        <v>55</v>
      </c>
      <c r="D55" s="28">
        <f>SUM(E55:P55)</f>
        <v>2</v>
      </c>
      <c r="E55" s="28"/>
      <c r="F55" s="28"/>
      <c r="G55" s="28">
        <v>1</v>
      </c>
      <c r="H55" s="28">
        <v>1</v>
      </c>
      <c r="I55" s="28"/>
      <c r="J55" s="28"/>
      <c r="K55" s="28"/>
      <c r="L55" s="28"/>
      <c r="M55" s="28"/>
      <c r="N55" s="28"/>
      <c r="O55" s="28"/>
      <c r="P55" s="28"/>
    </row>
    <row r="56" spans="1:16" ht="3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</row>
    <row r="57" spans="1:16">
      <c r="A57" s="14" t="s">
        <v>28</v>
      </c>
      <c r="B57" s="14"/>
      <c r="C57" s="15" t="s">
        <v>12</v>
      </c>
      <c r="D57" s="16">
        <f>SUM(E57:N57)</f>
        <v>158858</v>
      </c>
      <c r="E57" s="16">
        <v>82278</v>
      </c>
      <c r="F57" s="16">
        <v>10560</v>
      </c>
      <c r="G57" s="16">
        <v>40434</v>
      </c>
      <c r="H57" s="16">
        <v>9372</v>
      </c>
      <c r="I57" s="16">
        <v>14894</v>
      </c>
      <c r="J57" s="16">
        <v>1320</v>
      </c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13</v>
      </c>
      <c r="D58" s="16">
        <f>SUM(E58:N58)</f>
        <v>158858</v>
      </c>
      <c r="E58" s="16">
        <v>82278</v>
      </c>
      <c r="F58" s="16">
        <v>10560</v>
      </c>
      <c r="G58" s="16">
        <v>40434</v>
      </c>
      <c r="H58" s="16">
        <v>9372</v>
      </c>
      <c r="I58" s="16">
        <v>14894</v>
      </c>
      <c r="J58" s="16">
        <v>1320</v>
      </c>
      <c r="K58" s="16"/>
      <c r="L58" s="16"/>
      <c r="M58" s="16"/>
      <c r="N58" s="16"/>
      <c r="O58" s="16"/>
      <c r="P58" s="16"/>
    </row>
    <row r="59" spans="1:16" ht="3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8"/>
      <c r="P59" s="18"/>
    </row>
    <row r="60" spans="1:16">
      <c r="A60" s="14" t="s">
        <v>72</v>
      </c>
      <c r="B60" s="14"/>
      <c r="C60" s="15" t="s">
        <v>12</v>
      </c>
      <c r="D60" s="16">
        <f>SUM(E60:N60)</f>
        <v>168163</v>
      </c>
      <c r="E60" s="16">
        <v>93910</v>
      </c>
      <c r="F60" s="16">
        <v>25910</v>
      </c>
      <c r="G60" s="16">
        <v>23274</v>
      </c>
      <c r="H60" s="16">
        <v>17446</v>
      </c>
      <c r="I60" s="16">
        <v>4841</v>
      </c>
      <c r="J60" s="16">
        <v>2782</v>
      </c>
      <c r="K60" s="16"/>
      <c r="L60" s="16"/>
      <c r="M60" s="16"/>
      <c r="N60" s="16"/>
      <c r="O60" s="16"/>
      <c r="P60" s="16"/>
    </row>
    <row r="61" spans="1:16">
      <c r="A61" s="14"/>
      <c r="B61" s="14"/>
      <c r="C61" s="15" t="s">
        <v>13</v>
      </c>
      <c r="D61" s="16">
        <f>SUM(E61:N61)</f>
        <v>168163</v>
      </c>
      <c r="E61" s="16">
        <v>93910</v>
      </c>
      <c r="F61" s="16">
        <v>25910</v>
      </c>
      <c r="G61" s="16">
        <v>23274</v>
      </c>
      <c r="H61" s="16">
        <v>17446</v>
      </c>
      <c r="I61" s="16">
        <v>4841</v>
      </c>
      <c r="J61" s="16">
        <v>2782</v>
      </c>
      <c r="K61" s="16"/>
      <c r="L61" s="16"/>
      <c r="M61" s="16"/>
      <c r="N61" s="16"/>
      <c r="O61" s="16"/>
      <c r="P61" s="16"/>
    </row>
    <row r="62" spans="1:16" ht="3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</row>
    <row r="63" spans="1:16">
      <c r="A63" s="14" t="s">
        <v>43</v>
      </c>
      <c r="B63" s="14"/>
      <c r="C63" s="15" t="s">
        <v>12</v>
      </c>
      <c r="D63" s="16">
        <f>SUM(E63:N63)</f>
        <v>167354</v>
      </c>
      <c r="E63" s="16">
        <v>93659</v>
      </c>
      <c r="F63" s="16">
        <v>25799</v>
      </c>
      <c r="G63" s="16">
        <v>23026</v>
      </c>
      <c r="H63" s="16">
        <v>17402</v>
      </c>
      <c r="I63" s="16">
        <v>4757</v>
      </c>
      <c r="J63" s="16">
        <v>2711</v>
      </c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13</v>
      </c>
      <c r="D64" s="16">
        <f>SUM(E64:N64)</f>
        <v>159164</v>
      </c>
      <c r="E64" s="16">
        <v>88985</v>
      </c>
      <c r="F64" s="16">
        <v>24418</v>
      </c>
      <c r="G64" s="16">
        <v>22048</v>
      </c>
      <c r="H64" s="16">
        <v>16648</v>
      </c>
      <c r="I64" s="16">
        <v>4500</v>
      </c>
      <c r="J64" s="16">
        <v>2565</v>
      </c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16</v>
      </c>
      <c r="D65" s="16">
        <f>SUM(E65:P65)</f>
        <v>8190</v>
      </c>
      <c r="E65" s="16">
        <v>4674</v>
      </c>
      <c r="F65" s="16">
        <v>1381</v>
      </c>
      <c r="G65" s="16">
        <v>978</v>
      </c>
      <c r="H65" s="16">
        <v>754</v>
      </c>
      <c r="I65" s="16">
        <v>257</v>
      </c>
      <c r="J65" s="16">
        <v>146</v>
      </c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17</v>
      </c>
      <c r="D66" s="16">
        <f>SUM(E66:P66)</f>
        <v>6189</v>
      </c>
      <c r="E66" s="16">
        <v>3523</v>
      </c>
      <c r="F66" s="16">
        <v>1002</v>
      </c>
      <c r="G66" s="16">
        <v>784</v>
      </c>
      <c r="H66" s="16">
        <v>562</v>
      </c>
      <c r="I66" s="16">
        <v>200</v>
      </c>
      <c r="J66" s="16">
        <v>118</v>
      </c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18</v>
      </c>
      <c r="D67" s="16">
        <f>SUM(E67:P67)</f>
        <v>2001</v>
      </c>
      <c r="E67" s="16">
        <v>1151</v>
      </c>
      <c r="F67" s="16">
        <v>379</v>
      </c>
      <c r="G67" s="16">
        <v>194</v>
      </c>
      <c r="H67" s="16">
        <v>192</v>
      </c>
      <c r="I67" s="16">
        <v>57</v>
      </c>
      <c r="J67" s="16">
        <v>28</v>
      </c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19</v>
      </c>
      <c r="D68" s="16">
        <f>SUM(E68:P68)</f>
        <v>776</v>
      </c>
      <c r="E68" s="16">
        <v>282</v>
      </c>
      <c r="F68" s="16">
        <v>258</v>
      </c>
      <c r="G68" s="16">
        <v>97</v>
      </c>
      <c r="H68" s="16">
        <v>113</v>
      </c>
      <c r="I68" s="16">
        <v>26</v>
      </c>
      <c r="J68" s="16">
        <v>0</v>
      </c>
      <c r="K68" s="16"/>
      <c r="L68" s="16"/>
      <c r="M68" s="16"/>
      <c r="N68" s="16"/>
      <c r="O68" s="16"/>
      <c r="P68" s="16"/>
    </row>
    <row r="69" spans="1:16" s="2" customFormat="1">
      <c r="A69" s="14"/>
      <c r="B69" s="14"/>
      <c r="C69" s="19" t="s">
        <v>2</v>
      </c>
      <c r="D69" s="20">
        <f xml:space="preserve"> IF(D63=0,100,D64/D63*100)</f>
        <v>95.106182104998979</v>
      </c>
      <c r="E69" s="20">
        <v>95.009555942301333</v>
      </c>
      <c r="F69" s="20">
        <v>94.64707934416063</v>
      </c>
      <c r="G69" s="20">
        <v>95.752627464605226</v>
      </c>
      <c r="H69" s="20">
        <v>95.66716469371336</v>
      </c>
      <c r="I69" s="20">
        <v>94.597435358419176</v>
      </c>
      <c r="J69" s="20">
        <v>94.614533382515674</v>
      </c>
      <c r="K69" s="20"/>
      <c r="L69" s="20"/>
      <c r="M69" s="20"/>
      <c r="N69" s="20"/>
      <c r="O69" s="20"/>
      <c r="P69" s="20"/>
    </row>
    <row r="70" spans="1:16" s="3" customFormat="1">
      <c r="A70" s="14"/>
      <c r="B70" s="14"/>
      <c r="C70" s="21" t="s">
        <v>20</v>
      </c>
      <c r="D70" s="22">
        <f xml:space="preserve"> IF(D65=0,0,D66/D65*100)</f>
        <v>75.567765567765562</v>
      </c>
      <c r="E70" s="22">
        <v>75.374411638853232</v>
      </c>
      <c r="F70" s="22">
        <v>72.556118754525713</v>
      </c>
      <c r="G70" s="22">
        <v>80.163599182004091</v>
      </c>
      <c r="H70" s="22">
        <v>74.535809018567633</v>
      </c>
      <c r="I70" s="22">
        <v>77.821011673151745</v>
      </c>
      <c r="J70" s="22">
        <v>80.821917808219183</v>
      </c>
      <c r="K70" s="22"/>
      <c r="L70" s="22"/>
      <c r="M70" s="22"/>
      <c r="N70" s="22"/>
      <c r="O70" s="22"/>
      <c r="P70" s="22"/>
    </row>
    <row r="71" spans="1:16" s="5" customFormat="1">
      <c r="A71" s="14"/>
      <c r="B71" s="14"/>
      <c r="C71" s="23" t="s">
        <v>3</v>
      </c>
      <c r="D71" s="24">
        <f xml:space="preserve"> IF(D63=0,100,(D66+D64)/D63*100)</f>
        <v>98.804330939206707</v>
      </c>
      <c r="E71" s="24">
        <v>98.771073788957821</v>
      </c>
      <c r="F71" s="24">
        <v>98.530950812046981</v>
      </c>
      <c r="G71" s="24">
        <v>99.157474159645616</v>
      </c>
      <c r="H71" s="24">
        <v>98.896678542696236</v>
      </c>
      <c r="I71" s="24">
        <v>98.801765818793356</v>
      </c>
      <c r="J71" s="24">
        <v>98.967170785687941</v>
      </c>
      <c r="K71" s="24"/>
      <c r="L71" s="24"/>
      <c r="M71" s="24"/>
      <c r="N71" s="24"/>
      <c r="O71" s="24"/>
      <c r="P71" s="24"/>
    </row>
    <row r="72" spans="1:16" s="6" customFormat="1">
      <c r="A72" s="14"/>
      <c r="B72" s="14"/>
      <c r="C72" s="25" t="s">
        <v>21</v>
      </c>
      <c r="D72" s="26">
        <f>IF(D63=0,100,(D66+D64+D68)/D63*100)</f>
        <v>99.268018690918652</v>
      </c>
      <c r="E72" s="26">
        <v>99.072166049178406</v>
      </c>
      <c r="F72" s="26">
        <v>99.530989573239268</v>
      </c>
      <c r="G72" s="26">
        <v>99.578737079822815</v>
      </c>
      <c r="H72" s="26">
        <v>99.546029192046888</v>
      </c>
      <c r="I72" s="26">
        <v>99.348328778641999</v>
      </c>
      <c r="J72" s="26">
        <v>98.967170785687941</v>
      </c>
      <c r="K72" s="26"/>
      <c r="L72" s="26"/>
      <c r="M72" s="26"/>
      <c r="N72" s="26"/>
      <c r="O72" s="26"/>
      <c r="P72" s="26"/>
    </row>
    <row r="73" spans="1:16">
      <c r="A73" s="27" t="s">
        <v>27</v>
      </c>
      <c r="B73" s="28" t="s">
        <v>48</v>
      </c>
      <c r="C73" s="29" t="s">
        <v>63</v>
      </c>
      <c r="D73" s="28">
        <f>SUM(E73:P73)</f>
        <v>1861</v>
      </c>
      <c r="E73" s="28">
        <v>1017</v>
      </c>
      <c r="F73" s="28">
        <v>379</v>
      </c>
      <c r="G73" s="28">
        <v>188</v>
      </c>
      <c r="H73" s="28">
        <v>192</v>
      </c>
      <c r="I73" s="28">
        <v>57</v>
      </c>
      <c r="J73" s="28">
        <v>28</v>
      </c>
      <c r="K73" s="28"/>
      <c r="L73" s="28"/>
      <c r="M73" s="28"/>
      <c r="N73" s="28"/>
      <c r="O73" s="28"/>
      <c r="P73" s="28"/>
    </row>
    <row r="74" spans="1:16">
      <c r="A74" s="27"/>
      <c r="B74" s="28" t="s">
        <v>23</v>
      </c>
      <c r="C74" s="29" t="s">
        <v>54</v>
      </c>
      <c r="D74" s="28">
        <f>SUM(E74:P74)</f>
        <v>7</v>
      </c>
      <c r="E74" s="28">
        <v>1</v>
      </c>
      <c r="F74" s="28"/>
      <c r="G74" s="28">
        <v>6</v>
      </c>
      <c r="H74" s="28"/>
      <c r="I74" s="28"/>
      <c r="J74" s="28"/>
      <c r="K74" s="28"/>
      <c r="L74" s="28"/>
      <c r="M74" s="28"/>
      <c r="N74" s="28"/>
      <c r="O74" s="28"/>
      <c r="P74" s="28"/>
    </row>
    <row r="75" spans="1:16" ht="3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</row>
    <row r="76" spans="1:16">
      <c r="A76" s="14" t="s">
        <v>47</v>
      </c>
      <c r="B76" s="14"/>
      <c r="C76" s="15" t="s">
        <v>12</v>
      </c>
      <c r="D76" s="16">
        <f>SUM(E76:N76)</f>
        <v>165448</v>
      </c>
      <c r="E76" s="16">
        <v>93021</v>
      </c>
      <c r="F76" s="16">
        <v>25613</v>
      </c>
      <c r="G76" s="16">
        <v>22917</v>
      </c>
      <c r="H76" s="16">
        <v>17324</v>
      </c>
      <c r="I76" s="16">
        <v>4714</v>
      </c>
      <c r="J76" s="16">
        <v>1859</v>
      </c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13</v>
      </c>
      <c r="D77" s="16">
        <f>SUM(E77:N77)</f>
        <v>154349</v>
      </c>
      <c r="E77" s="16">
        <v>86246</v>
      </c>
      <c r="F77" s="16">
        <v>23925</v>
      </c>
      <c r="G77" s="16">
        <v>21583</v>
      </c>
      <c r="H77" s="16">
        <v>16431</v>
      </c>
      <c r="I77" s="16">
        <v>4426</v>
      </c>
      <c r="J77" s="16">
        <v>1738</v>
      </c>
      <c r="K77" s="16"/>
      <c r="L77" s="16"/>
      <c r="M77" s="16"/>
      <c r="N77" s="16"/>
      <c r="O77" s="16"/>
      <c r="P77" s="16"/>
    </row>
    <row r="78" spans="1:16">
      <c r="A78" s="14"/>
      <c r="B78" s="14"/>
      <c r="C78" s="15" t="s">
        <v>16</v>
      </c>
      <c r="D78" s="16">
        <f>SUM(E78:P78)</f>
        <v>11099</v>
      </c>
      <c r="E78" s="16">
        <v>6775</v>
      </c>
      <c r="F78" s="16">
        <v>1688</v>
      </c>
      <c r="G78" s="16">
        <v>1334</v>
      </c>
      <c r="H78" s="16">
        <v>893</v>
      </c>
      <c r="I78" s="16">
        <v>288</v>
      </c>
      <c r="J78" s="16">
        <v>121</v>
      </c>
      <c r="K78" s="16"/>
      <c r="L78" s="16"/>
      <c r="M78" s="16"/>
      <c r="N78" s="16"/>
      <c r="O78" s="16"/>
      <c r="P78" s="16"/>
    </row>
    <row r="79" spans="1:16">
      <c r="A79" s="14"/>
      <c r="B79" s="14"/>
      <c r="C79" s="15" t="s">
        <v>17</v>
      </c>
      <c r="D79" s="16">
        <f>SUM(E79:P79)</f>
        <v>7740</v>
      </c>
      <c r="E79" s="16">
        <v>4596</v>
      </c>
      <c r="F79" s="16">
        <v>1078</v>
      </c>
      <c r="G79" s="16">
        <v>1078</v>
      </c>
      <c r="H79" s="16">
        <v>669</v>
      </c>
      <c r="I79" s="16">
        <v>230</v>
      </c>
      <c r="J79" s="16">
        <v>89</v>
      </c>
      <c r="K79" s="16"/>
      <c r="L79" s="16"/>
      <c r="M79" s="16"/>
      <c r="N79" s="16"/>
      <c r="O79" s="16"/>
      <c r="P79" s="16"/>
    </row>
    <row r="80" spans="1:16">
      <c r="A80" s="14"/>
      <c r="B80" s="14"/>
      <c r="C80" s="15" t="s">
        <v>18</v>
      </c>
      <c r="D80" s="16">
        <f>SUM(E80:P80)</f>
        <v>3359</v>
      </c>
      <c r="E80" s="16">
        <v>2179</v>
      </c>
      <c r="F80" s="16">
        <v>610</v>
      </c>
      <c r="G80" s="16">
        <v>256</v>
      </c>
      <c r="H80" s="16">
        <v>224</v>
      </c>
      <c r="I80" s="16">
        <v>58</v>
      </c>
      <c r="J80" s="16">
        <v>32</v>
      </c>
      <c r="K80" s="16"/>
      <c r="L80" s="16"/>
      <c r="M80" s="16"/>
      <c r="N80" s="16"/>
      <c r="O80" s="16"/>
      <c r="P80" s="16"/>
    </row>
    <row r="81" spans="1:16">
      <c r="A81" s="14"/>
      <c r="B81" s="14"/>
      <c r="C81" s="15" t="s">
        <v>19</v>
      </c>
      <c r="D81" s="16">
        <f>SUM(E81:P81)</f>
        <v>1477</v>
      </c>
      <c r="E81" s="16">
        <v>627</v>
      </c>
      <c r="F81" s="16">
        <v>514</v>
      </c>
      <c r="G81" s="16">
        <v>168</v>
      </c>
      <c r="H81" s="16">
        <v>154</v>
      </c>
      <c r="I81" s="16">
        <v>14</v>
      </c>
      <c r="J81" s="16">
        <v>0</v>
      </c>
      <c r="K81" s="16"/>
      <c r="L81" s="16"/>
      <c r="M81" s="16"/>
      <c r="N81" s="16"/>
      <c r="O81" s="16"/>
      <c r="P81" s="16"/>
    </row>
    <row r="82" spans="1:16" s="2" customFormat="1">
      <c r="A82" s="14"/>
      <c r="B82" s="14"/>
      <c r="C82" s="19" t="s">
        <v>2</v>
      </c>
      <c r="D82" s="20">
        <f xml:space="preserve"> IF(D76=0,100,D77/D76*100)</f>
        <v>93.291547797495284</v>
      </c>
      <c r="E82" s="20">
        <v>92.716698379935707</v>
      </c>
      <c r="F82" s="20">
        <v>93.409596689181271</v>
      </c>
      <c r="G82" s="20">
        <v>94.178993760090762</v>
      </c>
      <c r="H82" s="20">
        <v>94.845301316093284</v>
      </c>
      <c r="I82" s="20">
        <v>93.890538820534573</v>
      </c>
      <c r="J82" s="20">
        <v>93.491124260355036</v>
      </c>
      <c r="K82" s="20"/>
      <c r="L82" s="20"/>
      <c r="M82" s="20"/>
      <c r="N82" s="20"/>
      <c r="O82" s="20"/>
      <c r="P82" s="20"/>
    </row>
    <row r="83" spans="1:16" s="3" customFormat="1">
      <c r="A83" s="14"/>
      <c r="B83" s="14"/>
      <c r="C83" s="21" t="s">
        <v>20</v>
      </c>
      <c r="D83" s="22">
        <f xml:space="preserve"> IF(D78=0,0,D79/D78*100)</f>
        <v>69.736012253356165</v>
      </c>
      <c r="E83" s="22">
        <v>67.837638376383765</v>
      </c>
      <c r="F83" s="22">
        <v>63.862559241706158</v>
      </c>
      <c r="G83" s="22">
        <v>80.809595202398796</v>
      </c>
      <c r="H83" s="22">
        <v>74.916013437849941</v>
      </c>
      <c r="I83" s="22">
        <v>79.861111111111114</v>
      </c>
      <c r="J83" s="22">
        <v>73.553719008264466</v>
      </c>
      <c r="K83" s="22"/>
      <c r="L83" s="22"/>
      <c r="M83" s="22"/>
      <c r="N83" s="22"/>
      <c r="O83" s="22"/>
      <c r="P83" s="22"/>
    </row>
    <row r="84" spans="1:16" s="5" customFormat="1">
      <c r="A84" s="14"/>
      <c r="B84" s="14"/>
      <c r="C84" s="23" t="s">
        <v>3</v>
      </c>
      <c r="D84" s="24">
        <f xml:space="preserve"> IF(D76=0,100,(D79+D77)/D76*100)</f>
        <v>97.969754847444506</v>
      </c>
      <c r="E84" s="24">
        <v>97.65751819481622</v>
      </c>
      <c r="F84" s="24">
        <v>97.618396907820241</v>
      </c>
      <c r="G84" s="24">
        <v>98.882925339267786</v>
      </c>
      <c r="H84" s="24">
        <v>98.70699607480951</v>
      </c>
      <c r="I84" s="24">
        <v>98.769622401357651</v>
      </c>
      <c r="J84" s="24">
        <v>98.27864443249058</v>
      </c>
      <c r="K84" s="24"/>
      <c r="L84" s="24"/>
      <c r="M84" s="24"/>
      <c r="N84" s="24"/>
      <c r="O84" s="24"/>
      <c r="P84" s="24"/>
    </row>
    <row r="85" spans="1:16" s="6" customFormat="1">
      <c r="A85" s="14"/>
      <c r="B85" s="14"/>
      <c r="C85" s="25" t="s">
        <v>21</v>
      </c>
      <c r="D85" s="26">
        <f>IF(D76=0,100,(D79+D77+D81)/D76*100)</f>
        <v>98.862482471834042</v>
      </c>
      <c r="E85" s="26">
        <v>98.33155954031885</v>
      </c>
      <c r="F85" s="26">
        <v>99.625190333034013</v>
      </c>
      <c r="G85" s="26">
        <v>99.616005585373301</v>
      </c>
      <c r="H85" s="26">
        <v>99.595936273377973</v>
      </c>
      <c r="I85" s="26">
        <v>99.066610097581673</v>
      </c>
      <c r="J85" s="26">
        <v>98.27864443249058</v>
      </c>
      <c r="K85" s="26"/>
      <c r="L85" s="26"/>
      <c r="M85" s="26"/>
      <c r="N85" s="26"/>
      <c r="O85" s="26"/>
      <c r="P85" s="26"/>
    </row>
    <row r="86" spans="1:16">
      <c r="A86" s="27" t="s">
        <v>27</v>
      </c>
      <c r="B86" s="28" t="s">
        <v>48</v>
      </c>
      <c r="C86" s="29" t="s">
        <v>63</v>
      </c>
      <c r="D86" s="28">
        <f>SUM(E86:P86)</f>
        <v>784</v>
      </c>
      <c r="E86" s="28">
        <v>581</v>
      </c>
      <c r="F86" s="28">
        <v>92</v>
      </c>
      <c r="G86" s="28">
        <v>51</v>
      </c>
      <c r="H86" s="28">
        <v>40</v>
      </c>
      <c r="I86" s="28">
        <v>13</v>
      </c>
      <c r="J86" s="28">
        <v>7</v>
      </c>
      <c r="K86" s="28"/>
      <c r="L86" s="28"/>
      <c r="M86" s="28"/>
      <c r="N86" s="28"/>
      <c r="O86" s="28"/>
      <c r="P86" s="28"/>
    </row>
    <row r="87" spans="1:16">
      <c r="A87" s="27"/>
      <c r="B87" s="28" t="s">
        <v>78</v>
      </c>
      <c r="C87" s="29" t="s">
        <v>81</v>
      </c>
      <c r="D87" s="28">
        <f>SUM(E87:P87)</f>
        <v>133</v>
      </c>
      <c r="E87" s="28">
        <v>81</v>
      </c>
      <c r="F87" s="28">
        <v>27</v>
      </c>
      <c r="G87" s="28">
        <v>7</v>
      </c>
      <c r="H87" s="28">
        <v>14</v>
      </c>
      <c r="I87" s="28">
        <v>3</v>
      </c>
      <c r="J87" s="28">
        <v>1</v>
      </c>
      <c r="K87" s="28"/>
      <c r="L87" s="28"/>
      <c r="M87" s="28"/>
      <c r="N87" s="28"/>
      <c r="O87" s="28"/>
      <c r="P87" s="28"/>
    </row>
    <row r="88" spans="1:16">
      <c r="A88" s="27"/>
      <c r="B88" s="28" t="s">
        <v>9</v>
      </c>
      <c r="C88" s="29" t="s">
        <v>9</v>
      </c>
      <c r="D88" s="28">
        <f>SUM(E88:P88)</f>
        <v>1</v>
      </c>
      <c r="E88" s="28"/>
      <c r="F88" s="28"/>
      <c r="G88" s="28"/>
      <c r="H88" s="28"/>
      <c r="I88" s="28"/>
      <c r="J88" s="28">
        <v>1</v>
      </c>
      <c r="K88" s="28"/>
      <c r="L88" s="28"/>
      <c r="M88" s="28"/>
      <c r="N88" s="28"/>
      <c r="O88" s="28"/>
      <c r="P88" s="28"/>
    </row>
    <row r="89" spans="1:16">
      <c r="A89" s="27"/>
      <c r="B89" s="28" t="s">
        <v>23</v>
      </c>
      <c r="C89" s="29" t="s">
        <v>54</v>
      </c>
      <c r="D89" s="28">
        <f>SUM(E89:P89)</f>
        <v>200</v>
      </c>
      <c r="E89" s="28">
        <v>116</v>
      </c>
      <c r="F89" s="28">
        <v>25</v>
      </c>
      <c r="G89" s="28">
        <v>26</v>
      </c>
      <c r="H89" s="28">
        <v>33</v>
      </c>
      <c r="I89" s="28"/>
      <c r="J89" s="28"/>
      <c r="K89" s="28"/>
      <c r="L89" s="28"/>
      <c r="M89" s="28"/>
      <c r="N89" s="28"/>
      <c r="O89" s="28"/>
      <c r="P89" s="28"/>
    </row>
    <row r="90" spans="1:16">
      <c r="A90" s="27"/>
      <c r="B90" s="28" t="s">
        <v>8</v>
      </c>
      <c r="C90" s="29" t="s">
        <v>41</v>
      </c>
      <c r="D90" s="28">
        <f>SUM(E90:P90)</f>
        <v>2078</v>
      </c>
      <c r="E90" s="28">
        <v>1238</v>
      </c>
      <c r="F90" s="28">
        <v>466</v>
      </c>
      <c r="G90" s="28">
        <v>172</v>
      </c>
      <c r="H90" s="28">
        <v>137</v>
      </c>
      <c r="I90" s="28">
        <v>42</v>
      </c>
      <c r="J90" s="28">
        <v>23</v>
      </c>
      <c r="K90" s="28"/>
      <c r="L90" s="28"/>
      <c r="M90" s="28"/>
      <c r="N90" s="28"/>
      <c r="O90" s="28"/>
      <c r="P90" s="28"/>
    </row>
    <row r="91" spans="1:16" ht="3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8"/>
      <c r="P91" s="18"/>
    </row>
    <row r="92" spans="1:16">
      <c r="A92" s="14" t="s">
        <v>79</v>
      </c>
      <c r="B92" s="14"/>
      <c r="C92" s="15" t="s">
        <v>12</v>
      </c>
      <c r="D92" s="16">
        <f>SUM(E92:N92)</f>
        <v>164220</v>
      </c>
      <c r="E92" s="16">
        <v>92326</v>
      </c>
      <c r="F92" s="16">
        <v>25461</v>
      </c>
      <c r="G92" s="16">
        <v>22792</v>
      </c>
      <c r="H92" s="16">
        <v>17303</v>
      </c>
      <c r="I92" s="16">
        <v>4668</v>
      </c>
      <c r="J92" s="16">
        <v>1670</v>
      </c>
      <c r="K92" s="16"/>
      <c r="L92" s="16"/>
      <c r="M92" s="16"/>
      <c r="N92" s="16"/>
      <c r="O92" s="16"/>
      <c r="P92" s="16"/>
    </row>
    <row r="93" spans="1:16">
      <c r="A93" s="14"/>
      <c r="B93" s="14"/>
      <c r="C93" s="15" t="s">
        <v>13</v>
      </c>
      <c r="D93" s="16">
        <f>SUM(E93:N93)</f>
        <v>158249</v>
      </c>
      <c r="E93" s="16">
        <v>88674</v>
      </c>
      <c r="F93" s="16">
        <v>24545</v>
      </c>
      <c r="G93" s="16">
        <v>22171</v>
      </c>
      <c r="H93" s="16">
        <v>16798</v>
      </c>
      <c r="I93" s="16">
        <v>4438</v>
      </c>
      <c r="J93" s="16">
        <v>1623</v>
      </c>
      <c r="K93" s="16"/>
      <c r="L93" s="16"/>
      <c r="M93" s="16"/>
      <c r="N93" s="16"/>
      <c r="O93" s="16"/>
      <c r="P93" s="16"/>
    </row>
    <row r="94" spans="1:16">
      <c r="A94" s="14"/>
      <c r="B94" s="14"/>
      <c r="C94" s="15" t="s">
        <v>16</v>
      </c>
      <c r="D94" s="16">
        <f>SUM(E94:P94)</f>
        <v>5971</v>
      </c>
      <c r="E94" s="16">
        <v>3652</v>
      </c>
      <c r="F94" s="16">
        <v>916</v>
      </c>
      <c r="G94" s="16">
        <v>621</v>
      </c>
      <c r="H94" s="16">
        <v>505</v>
      </c>
      <c r="I94" s="16">
        <v>230</v>
      </c>
      <c r="J94" s="16">
        <v>47</v>
      </c>
      <c r="K94" s="16"/>
      <c r="L94" s="16"/>
      <c r="M94" s="16"/>
      <c r="N94" s="16"/>
      <c r="O94" s="16"/>
      <c r="P94" s="16"/>
    </row>
    <row r="95" spans="1:16">
      <c r="A95" s="14"/>
      <c r="B95" s="14"/>
      <c r="C95" s="15" t="s">
        <v>17</v>
      </c>
      <c r="D95" s="16">
        <f>SUM(E95:P95)</f>
        <v>5516</v>
      </c>
      <c r="E95" s="16">
        <v>3330</v>
      </c>
      <c r="F95" s="16">
        <v>862</v>
      </c>
      <c r="G95" s="16">
        <v>581</v>
      </c>
      <c r="H95" s="16">
        <v>485</v>
      </c>
      <c r="I95" s="16">
        <v>218</v>
      </c>
      <c r="J95" s="16">
        <v>40</v>
      </c>
      <c r="K95" s="16"/>
      <c r="L95" s="16"/>
      <c r="M95" s="16"/>
      <c r="N95" s="16"/>
      <c r="O95" s="16"/>
      <c r="P95" s="16"/>
    </row>
    <row r="96" spans="1:16">
      <c r="A96" s="14"/>
      <c r="B96" s="14"/>
      <c r="C96" s="15" t="s">
        <v>18</v>
      </c>
      <c r="D96" s="16">
        <f>SUM(E96:P96)</f>
        <v>455</v>
      </c>
      <c r="E96" s="16">
        <v>322</v>
      </c>
      <c r="F96" s="16">
        <v>54</v>
      </c>
      <c r="G96" s="16">
        <v>40</v>
      </c>
      <c r="H96" s="16">
        <v>20</v>
      </c>
      <c r="I96" s="16">
        <v>12</v>
      </c>
      <c r="J96" s="16">
        <v>7</v>
      </c>
      <c r="K96" s="16"/>
      <c r="L96" s="16"/>
      <c r="M96" s="16"/>
      <c r="N96" s="16"/>
      <c r="O96" s="16"/>
      <c r="P96" s="16"/>
    </row>
    <row r="97" spans="1:16">
      <c r="A97" s="14"/>
      <c r="B97" s="14"/>
      <c r="C97" s="15" t="s">
        <v>19</v>
      </c>
      <c r="D97" s="16">
        <f>SUM(E97:P97)</f>
        <v>75</v>
      </c>
      <c r="E97" s="16">
        <v>27</v>
      </c>
      <c r="F97" s="16">
        <v>22</v>
      </c>
      <c r="G97" s="16">
        <v>15</v>
      </c>
      <c r="H97" s="16">
        <v>5</v>
      </c>
      <c r="I97" s="16">
        <v>6</v>
      </c>
      <c r="J97" s="16">
        <v>0</v>
      </c>
      <c r="K97" s="16"/>
      <c r="L97" s="16"/>
      <c r="M97" s="16"/>
      <c r="N97" s="16"/>
      <c r="O97" s="16"/>
      <c r="P97" s="16"/>
    </row>
    <row r="98" spans="1:16" s="2" customFormat="1">
      <c r="A98" s="14"/>
      <c r="B98" s="14"/>
      <c r="C98" s="19" t="s">
        <v>2</v>
      </c>
      <c r="D98" s="20">
        <f xml:space="preserve"> IF(D92=0,100,D93/D92*100)</f>
        <v>96.364023870417739</v>
      </c>
      <c r="E98" s="20">
        <v>96.044451183848537</v>
      </c>
      <c r="F98" s="20">
        <v>96.402340835002548</v>
      </c>
      <c r="G98" s="20">
        <v>97.275359775359775</v>
      </c>
      <c r="H98" s="20">
        <v>97.081430965728487</v>
      </c>
      <c r="I98" s="20">
        <v>95.072836332476442</v>
      </c>
      <c r="J98" s="20">
        <v>97.185628742514965</v>
      </c>
      <c r="K98" s="20"/>
      <c r="L98" s="20"/>
      <c r="M98" s="20"/>
      <c r="N98" s="20"/>
      <c r="O98" s="20"/>
      <c r="P98" s="20"/>
    </row>
    <row r="99" spans="1:16" s="3" customFormat="1">
      <c r="A99" s="14"/>
      <c r="B99" s="14"/>
      <c r="C99" s="21" t="s">
        <v>20</v>
      </c>
      <c r="D99" s="22">
        <f xml:space="preserve"> IF(D94=0,0,D95/D94*100)</f>
        <v>92.379835873388032</v>
      </c>
      <c r="E99" s="22">
        <v>91.182913472070098</v>
      </c>
      <c r="F99" s="22">
        <v>94.104803493449779</v>
      </c>
      <c r="G99" s="22">
        <v>93.558776167471819</v>
      </c>
      <c r="H99" s="22">
        <v>96.039603960396036</v>
      </c>
      <c r="I99" s="22">
        <v>94.782608695652172</v>
      </c>
      <c r="J99" s="22">
        <v>85.106382978723403</v>
      </c>
      <c r="K99" s="22"/>
      <c r="L99" s="22"/>
      <c r="M99" s="22"/>
      <c r="N99" s="22"/>
      <c r="O99" s="22"/>
      <c r="P99" s="22"/>
    </row>
    <row r="100" spans="1:16" s="5" customFormat="1">
      <c r="A100" s="14"/>
      <c r="B100" s="14"/>
      <c r="C100" s="23" t="s">
        <v>3</v>
      </c>
      <c r="D100" s="24">
        <f xml:space="preserve"> IF(D92=0,100,(D95+D93)/D92*100)</f>
        <v>99.7229326513214</v>
      </c>
      <c r="E100" s="24">
        <v>99.651235838225418</v>
      </c>
      <c r="F100" s="24">
        <v>99.787910922587486</v>
      </c>
      <c r="G100" s="24">
        <v>99.824499824499824</v>
      </c>
      <c r="H100" s="24">
        <v>99.884413107553598</v>
      </c>
      <c r="I100" s="24">
        <v>99.742930591259636</v>
      </c>
      <c r="J100" s="24">
        <v>99.580838323353291</v>
      </c>
      <c r="K100" s="24"/>
      <c r="L100" s="24"/>
      <c r="M100" s="24"/>
      <c r="N100" s="24"/>
      <c r="O100" s="24"/>
      <c r="P100" s="24"/>
    </row>
    <row r="101" spans="1:16" s="6" customFormat="1">
      <c r="A101" s="14"/>
      <c r="B101" s="14"/>
      <c r="C101" s="25" t="s">
        <v>21</v>
      </c>
      <c r="D101" s="26">
        <f>IF(D92=0,100,(D95+D93+D97)/D92*100)</f>
        <v>99.768603093411272</v>
      </c>
      <c r="E101" s="26">
        <v>99.680480038125765</v>
      </c>
      <c r="F101" s="26">
        <v>99.874317583755541</v>
      </c>
      <c r="G101" s="26">
        <v>99.890312390312388</v>
      </c>
      <c r="H101" s="26">
        <v>99.913309830665199</v>
      </c>
      <c r="I101" s="26">
        <v>99.871465295629818</v>
      </c>
      <c r="J101" s="26">
        <v>99.580838323353291</v>
      </c>
      <c r="K101" s="26"/>
      <c r="L101" s="26"/>
      <c r="M101" s="26"/>
      <c r="N101" s="26"/>
      <c r="O101" s="26"/>
      <c r="P101" s="26"/>
    </row>
    <row r="102" spans="1:16">
      <c r="A102" s="28" t="s">
        <v>27</v>
      </c>
      <c r="B102" s="28" t="s">
        <v>80</v>
      </c>
      <c r="C102" s="29"/>
      <c r="D102" s="28">
        <f>SUM(E102:P102)</f>
        <v>298</v>
      </c>
      <c r="E102" s="28">
        <v>165</v>
      </c>
      <c r="F102" s="28">
        <v>54</v>
      </c>
      <c r="G102" s="28">
        <v>40</v>
      </c>
      <c r="H102" s="28">
        <v>20</v>
      </c>
      <c r="I102" s="28">
        <v>12</v>
      </c>
      <c r="J102" s="28">
        <v>7</v>
      </c>
      <c r="K102" s="28"/>
      <c r="L102" s="28"/>
      <c r="M102" s="28"/>
      <c r="N102" s="28"/>
      <c r="O102" s="28"/>
      <c r="P102" s="28"/>
    </row>
    <row r="103" spans="1:16" ht="3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8"/>
      <c r="P103" s="18"/>
    </row>
    <row r="104" spans="1:16">
      <c r="A104" s="14" t="s">
        <v>51</v>
      </c>
      <c r="B104" s="14"/>
      <c r="C104" s="15" t="s">
        <v>12</v>
      </c>
      <c r="D104" s="16">
        <f>SUM(E104:N104)</f>
        <v>161704</v>
      </c>
      <c r="E104" s="16">
        <v>91804</v>
      </c>
      <c r="F104" s="16">
        <v>25279</v>
      </c>
      <c r="G104" s="16">
        <v>22401</v>
      </c>
      <c r="H104" s="16">
        <v>17565</v>
      </c>
      <c r="I104" s="16">
        <v>4375</v>
      </c>
      <c r="J104" s="16">
        <v>280</v>
      </c>
      <c r="K104" s="16"/>
      <c r="L104" s="16"/>
      <c r="M104" s="16"/>
      <c r="N104" s="16"/>
      <c r="O104" s="16"/>
      <c r="P104" s="16"/>
    </row>
    <row r="105" spans="1:16">
      <c r="A105" s="14"/>
      <c r="B105" s="14"/>
      <c r="C105" s="15" t="s">
        <v>13</v>
      </c>
      <c r="D105" s="16">
        <f>SUM(E105:N105)</f>
        <v>161704</v>
      </c>
      <c r="E105" s="16">
        <v>91804</v>
      </c>
      <c r="F105" s="16">
        <v>25279</v>
      </c>
      <c r="G105" s="16">
        <v>22401</v>
      </c>
      <c r="H105" s="16">
        <v>17565</v>
      </c>
      <c r="I105" s="16">
        <v>4375</v>
      </c>
      <c r="J105" s="16">
        <v>280</v>
      </c>
      <c r="K105" s="16"/>
      <c r="L105" s="16"/>
      <c r="M105" s="16"/>
      <c r="N105" s="16"/>
      <c r="O105" s="16"/>
      <c r="P105" s="16"/>
    </row>
    <row r="106" spans="1:16" ht="3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</sheetData>
  <mergeCells count="22">
    <mergeCell ref="A92:B101"/>
    <mergeCell ref="A103:N103"/>
    <mergeCell ref="A104:B105"/>
    <mergeCell ref="A106:N106"/>
    <mergeCell ref="A63:B72"/>
    <mergeCell ref="A73:A74"/>
    <mergeCell ref="A75:N75"/>
    <mergeCell ref="A76:B85"/>
    <mergeCell ref="A86:A90"/>
    <mergeCell ref="A91:N91"/>
    <mergeCell ref="A45:B54"/>
    <mergeCell ref="A56:N56"/>
    <mergeCell ref="A57:B58"/>
    <mergeCell ref="A59:N59"/>
    <mergeCell ref="A60:B61"/>
    <mergeCell ref="A62:N62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9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>
        <v>98</v>
      </c>
      <c r="J16" s="32">
        <v>98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80.14</v>
      </c>
      <c r="F17" s="32">
        <v>83.19</v>
      </c>
      <c r="G17" s="32">
        <v>82.44</v>
      </c>
      <c r="H17" s="32">
        <v>85.06</v>
      </c>
      <c r="I17" s="32">
        <v>85.83</v>
      </c>
      <c r="J17" s="32">
        <v>66.91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96.76</v>
      </c>
      <c r="F18" s="32">
        <v>98.15</v>
      </c>
      <c r="G18" s="32">
        <v>98.4</v>
      </c>
      <c r="H18" s="32">
        <v>97.08</v>
      </c>
      <c r="I18" s="32">
        <v>99.28</v>
      </c>
      <c r="J18" s="32">
        <v>93.75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97.315216124968373</v>
      </c>
      <c r="F19" s="35">
        <v>99.170111488180595</v>
      </c>
      <c r="G19" s="35">
        <v>99.679633249656774</v>
      </c>
      <c r="H19" s="35">
        <v>99.680633100386828</v>
      </c>
      <c r="I19" s="35">
        <v>99.716540092735301</v>
      </c>
      <c r="J19" s="35">
        <v>93.75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8</v>
      </c>
      <c r="E34" s="10"/>
      <c r="F34" s="10"/>
      <c r="G34" s="10"/>
      <c r="H34" s="10">
        <v>0.04</v>
      </c>
      <c r="I34" s="10">
        <v>0.78</v>
      </c>
      <c r="J34" s="10">
        <v>0.19</v>
      </c>
      <c r="K34" s="10">
        <v>6.25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>
      <c r="A36" s="10"/>
      <c r="B36" s="10"/>
      <c r="C36" s="11"/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252970</v>
      </c>
      <c r="E39" s="16">
        <v>158910</v>
      </c>
      <c r="F39" s="16">
        <v>64900</v>
      </c>
      <c r="G39" s="16"/>
      <c r="H39" s="16">
        <v>29160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252970</v>
      </c>
      <c r="E40" s="16">
        <v>158910</v>
      </c>
      <c r="F40" s="16">
        <v>64900</v>
      </c>
      <c r="G40" s="16"/>
      <c r="H40" s="16">
        <v>29160</v>
      </c>
      <c r="I40" s="16"/>
      <c r="J40" s="16"/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253290</v>
      </c>
      <c r="E42" s="16">
        <v>158910</v>
      </c>
      <c r="F42" s="16">
        <v>65220</v>
      </c>
      <c r="G42" s="16"/>
      <c r="H42" s="16">
        <v>29160</v>
      </c>
      <c r="I42" s="16"/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253290</v>
      </c>
      <c r="E43" s="16">
        <v>158910</v>
      </c>
      <c r="F43" s="16">
        <v>65220</v>
      </c>
      <c r="G43" s="16"/>
      <c r="H43" s="16">
        <v>29160</v>
      </c>
      <c r="I43" s="16"/>
      <c r="J43" s="16"/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254106</v>
      </c>
      <c r="E45" s="16">
        <v>158426</v>
      </c>
      <c r="F45" s="16">
        <v>66520</v>
      </c>
      <c r="G45" s="16"/>
      <c r="H45" s="16">
        <v>29160</v>
      </c>
      <c r="I45" s="16"/>
      <c r="J45" s="16"/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254106</v>
      </c>
      <c r="E46" s="16">
        <v>158426</v>
      </c>
      <c r="F46" s="16">
        <v>66520</v>
      </c>
      <c r="G46" s="16"/>
      <c r="H46" s="16">
        <v>29160</v>
      </c>
      <c r="I46" s="16"/>
      <c r="J46" s="16"/>
      <c r="K46" s="16"/>
      <c r="L46" s="16"/>
      <c r="M46" s="16"/>
      <c r="N46" s="16"/>
      <c r="O46" s="16"/>
      <c r="P46" s="16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28</v>
      </c>
      <c r="B48" s="14"/>
      <c r="C48" s="15" t="s">
        <v>12</v>
      </c>
      <c r="D48" s="16">
        <f>SUM(E48:N48)</f>
        <v>251985</v>
      </c>
      <c r="E48" s="16">
        <v>149106</v>
      </c>
      <c r="F48" s="16">
        <v>73980</v>
      </c>
      <c r="G48" s="16"/>
      <c r="H48" s="16">
        <v>28899</v>
      </c>
      <c r="I48" s="16"/>
      <c r="J48" s="16"/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13</v>
      </c>
      <c r="D49" s="16">
        <f>SUM(E49:N49)</f>
        <v>251985</v>
      </c>
      <c r="E49" s="16">
        <v>149106</v>
      </c>
      <c r="F49" s="16">
        <v>73980</v>
      </c>
      <c r="G49" s="16"/>
      <c r="H49" s="16">
        <v>28899</v>
      </c>
      <c r="I49" s="16"/>
      <c r="J49" s="16"/>
      <c r="K49" s="16"/>
      <c r="L49" s="16"/>
      <c r="M49" s="16"/>
      <c r="N49" s="16"/>
      <c r="O49" s="16"/>
      <c r="P49" s="16"/>
    </row>
    <row r="50" spans="1:16" ht="3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</row>
    <row r="51" spans="1:16">
      <c r="A51" s="14" t="s">
        <v>72</v>
      </c>
      <c r="B51" s="14"/>
      <c r="C51" s="15" t="s">
        <v>12</v>
      </c>
      <c r="D51" s="16">
        <f>SUM(E51:N51)</f>
        <v>282220</v>
      </c>
      <c r="E51" s="16">
        <v>167312</v>
      </c>
      <c r="F51" s="16">
        <v>72742</v>
      </c>
      <c r="G51" s="16">
        <v>12766</v>
      </c>
      <c r="H51" s="16">
        <v>16757</v>
      </c>
      <c r="I51" s="16">
        <v>12643</v>
      </c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13</v>
      </c>
      <c r="D52" s="16">
        <f>SUM(E52:N52)</f>
        <v>282220</v>
      </c>
      <c r="E52" s="16">
        <v>167312</v>
      </c>
      <c r="F52" s="16">
        <v>72742</v>
      </c>
      <c r="G52" s="16">
        <v>12766</v>
      </c>
      <c r="H52" s="16">
        <v>16757</v>
      </c>
      <c r="I52" s="16">
        <v>12643</v>
      </c>
      <c r="J52" s="16"/>
      <c r="K52" s="16"/>
      <c r="L52" s="16"/>
      <c r="M52" s="16"/>
      <c r="N52" s="16"/>
      <c r="O52" s="16"/>
      <c r="P52" s="16"/>
    </row>
    <row r="53" spans="1:16" ht="3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</row>
    <row r="54" spans="1:16">
      <c r="A54" s="14" t="s">
        <v>43</v>
      </c>
      <c r="B54" s="14"/>
      <c r="C54" s="15" t="s">
        <v>12</v>
      </c>
      <c r="D54" s="16">
        <f>SUM(E54:N54)</f>
        <v>281538</v>
      </c>
      <c r="E54" s="16">
        <v>166485</v>
      </c>
      <c r="F54" s="16">
        <v>71878</v>
      </c>
      <c r="G54" s="16">
        <v>13796</v>
      </c>
      <c r="H54" s="16">
        <v>16485</v>
      </c>
      <c r="I54" s="16">
        <v>12893</v>
      </c>
      <c r="J54" s="16">
        <v>1</v>
      </c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13</v>
      </c>
      <c r="D55" s="16">
        <f>SUM(E55:N55)</f>
        <v>252326</v>
      </c>
      <c r="E55" s="16">
        <v>148138</v>
      </c>
      <c r="F55" s="16">
        <v>65065</v>
      </c>
      <c r="G55" s="16">
        <v>12571</v>
      </c>
      <c r="H55" s="16">
        <v>14810</v>
      </c>
      <c r="I55" s="16">
        <v>11741</v>
      </c>
      <c r="J55" s="16">
        <v>1</v>
      </c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16</v>
      </c>
      <c r="D56" s="16">
        <f>SUM(E56:P56)</f>
        <v>29212</v>
      </c>
      <c r="E56" s="16">
        <v>18347</v>
      </c>
      <c r="F56" s="16">
        <v>6813</v>
      </c>
      <c r="G56" s="16">
        <v>1225</v>
      </c>
      <c r="H56" s="16">
        <v>1675</v>
      </c>
      <c r="I56" s="16">
        <v>1152</v>
      </c>
      <c r="J56" s="16">
        <v>0</v>
      </c>
      <c r="K56" s="16"/>
      <c r="L56" s="16"/>
      <c r="M56" s="16"/>
      <c r="N56" s="16"/>
      <c r="O56" s="16"/>
      <c r="P56" s="16"/>
    </row>
    <row r="57" spans="1:16">
      <c r="A57" s="14"/>
      <c r="B57" s="14"/>
      <c r="C57" s="15" t="s">
        <v>17</v>
      </c>
      <c r="D57" s="16">
        <f>SUM(E57:P57)</f>
        <v>25465</v>
      </c>
      <c r="E57" s="16">
        <v>15826</v>
      </c>
      <c r="F57" s="16">
        <v>6121</v>
      </c>
      <c r="G57" s="16">
        <v>1088</v>
      </c>
      <c r="H57" s="16">
        <v>1334</v>
      </c>
      <c r="I57" s="16">
        <v>1096</v>
      </c>
      <c r="J57" s="16">
        <v>0</v>
      </c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18</v>
      </c>
      <c r="D58" s="16">
        <f>SUM(E58:P58)</f>
        <v>3747</v>
      </c>
      <c r="E58" s="16">
        <v>2521</v>
      </c>
      <c r="F58" s="16">
        <v>692</v>
      </c>
      <c r="G58" s="16">
        <v>137</v>
      </c>
      <c r="H58" s="16">
        <v>341</v>
      </c>
      <c r="I58" s="16">
        <v>56</v>
      </c>
      <c r="J58" s="16">
        <v>0</v>
      </c>
      <c r="K58" s="16"/>
      <c r="L58" s="16"/>
      <c r="M58" s="16"/>
      <c r="N58" s="16"/>
      <c r="O58" s="16"/>
      <c r="P58" s="16"/>
    </row>
    <row r="59" spans="1:16">
      <c r="A59" s="14"/>
      <c r="B59" s="14"/>
      <c r="C59" s="15" t="s">
        <v>19</v>
      </c>
      <c r="D59" s="16">
        <f>SUM(E59:P59)</f>
        <v>1378</v>
      </c>
      <c r="E59" s="16">
        <v>516</v>
      </c>
      <c r="F59" s="16">
        <v>389</v>
      </c>
      <c r="G59" s="16">
        <v>110</v>
      </c>
      <c r="H59" s="16">
        <v>321</v>
      </c>
      <c r="I59" s="16">
        <v>42</v>
      </c>
      <c r="J59" s="16">
        <v>0</v>
      </c>
      <c r="K59" s="16"/>
      <c r="L59" s="16"/>
      <c r="M59" s="16"/>
      <c r="N59" s="16"/>
      <c r="O59" s="16"/>
      <c r="P59" s="16"/>
    </row>
    <row r="60" spans="1:16" s="2" customFormat="1">
      <c r="A60" s="14"/>
      <c r="B60" s="14"/>
      <c r="C60" s="19" t="s">
        <v>2</v>
      </c>
      <c r="D60" s="20">
        <f xml:space="preserve"> IF(D54=0,100,D55/D54*100)</f>
        <v>89.624135995851361</v>
      </c>
      <c r="E60" s="20">
        <v>88.979787968886086</v>
      </c>
      <c r="F60" s="20">
        <v>90.521439105150392</v>
      </c>
      <c r="G60" s="20">
        <v>91.12061467091911</v>
      </c>
      <c r="H60" s="20">
        <v>89.839247801031235</v>
      </c>
      <c r="I60" s="20">
        <v>91.064918948266495</v>
      </c>
      <c r="J60" s="20">
        <v>100</v>
      </c>
      <c r="K60" s="20"/>
      <c r="L60" s="20"/>
      <c r="M60" s="20"/>
      <c r="N60" s="20"/>
      <c r="O60" s="20"/>
      <c r="P60" s="20"/>
    </row>
    <row r="61" spans="1:16" s="3" customFormat="1">
      <c r="A61" s="14"/>
      <c r="B61" s="14"/>
      <c r="C61" s="21" t="s">
        <v>20</v>
      </c>
      <c r="D61" s="22">
        <f xml:space="preserve"> IF(D56=0,0,D57/D56*100)</f>
        <v>87.173079556346707</v>
      </c>
      <c r="E61" s="22">
        <v>86.259333951054671</v>
      </c>
      <c r="F61" s="22">
        <v>89.842947306619692</v>
      </c>
      <c r="G61" s="22">
        <v>88.816326530612244</v>
      </c>
      <c r="H61" s="22">
        <v>79.641791044776113</v>
      </c>
      <c r="I61" s="22">
        <v>95.138888888888886</v>
      </c>
      <c r="J61" s="22">
        <v>0</v>
      </c>
      <c r="K61" s="22"/>
      <c r="L61" s="22"/>
      <c r="M61" s="22"/>
      <c r="N61" s="22"/>
      <c r="O61" s="22"/>
      <c r="P61" s="22"/>
    </row>
    <row r="62" spans="1:16" s="5" customFormat="1">
      <c r="A62" s="14"/>
      <c r="B62" s="14"/>
      <c r="C62" s="23" t="s">
        <v>3</v>
      </c>
      <c r="D62" s="24">
        <f xml:space="preserve"> IF(D54=0,100,(D57+D55)/D54*100)</f>
        <v>98.669096178846189</v>
      </c>
      <c r="E62" s="24">
        <v>98.485749466918946</v>
      </c>
      <c r="F62" s="24">
        <v>99.037257575335985</v>
      </c>
      <c r="G62" s="24">
        <v>99.006958538706868</v>
      </c>
      <c r="H62" s="24">
        <v>97.931452835911429</v>
      </c>
      <c r="I62" s="24">
        <v>99.565655782207401</v>
      </c>
      <c r="J62" s="24">
        <v>100</v>
      </c>
      <c r="K62" s="24"/>
      <c r="L62" s="24"/>
      <c r="M62" s="24"/>
      <c r="N62" s="24"/>
      <c r="O62" s="24"/>
      <c r="P62" s="24"/>
    </row>
    <row r="63" spans="1:16" s="6" customFormat="1">
      <c r="A63" s="14"/>
      <c r="B63" s="14"/>
      <c r="C63" s="25" t="s">
        <v>21</v>
      </c>
      <c r="D63" s="26">
        <f>IF(D54=0,100,(D57+D55+D59)/D54*100)</f>
        <v>99.158550533142957</v>
      </c>
      <c r="E63" s="26">
        <v>98.795687299156086</v>
      </c>
      <c r="F63" s="26">
        <v>99.578452377639891</v>
      </c>
      <c r="G63" s="26">
        <v>99.804291098869243</v>
      </c>
      <c r="H63" s="26">
        <v>99.87867758568396</v>
      </c>
      <c r="I63" s="26">
        <v>99.891413945551847</v>
      </c>
      <c r="J63" s="26">
        <v>100</v>
      </c>
      <c r="K63" s="26"/>
      <c r="L63" s="26"/>
      <c r="M63" s="26"/>
      <c r="N63" s="26"/>
      <c r="O63" s="26"/>
      <c r="P63" s="26"/>
    </row>
    <row r="64" spans="1:16">
      <c r="A64" s="27" t="s">
        <v>27</v>
      </c>
      <c r="B64" s="28" t="s">
        <v>48</v>
      </c>
      <c r="C64" s="29" t="s">
        <v>63</v>
      </c>
      <c r="D64" s="28">
        <f>SUM(E64:P64)</f>
        <v>2972</v>
      </c>
      <c r="E64" s="28">
        <v>1766</v>
      </c>
      <c r="F64" s="28">
        <v>673</v>
      </c>
      <c r="G64" s="28">
        <v>137</v>
      </c>
      <c r="H64" s="28">
        <v>341</v>
      </c>
      <c r="I64" s="28">
        <v>55</v>
      </c>
      <c r="J64" s="28"/>
      <c r="K64" s="28"/>
      <c r="L64" s="28"/>
      <c r="M64" s="28"/>
      <c r="N64" s="28"/>
      <c r="O64" s="28"/>
      <c r="P64" s="28"/>
    </row>
    <row r="65" spans="1:16">
      <c r="A65" s="27"/>
      <c r="B65" s="28" t="s">
        <v>9</v>
      </c>
      <c r="C65" s="29" t="s">
        <v>9</v>
      </c>
      <c r="D65" s="28">
        <f>SUM(E65:P65)</f>
        <v>1</v>
      </c>
      <c r="E65" s="28"/>
      <c r="F65" s="28"/>
      <c r="G65" s="28"/>
      <c r="H65" s="28"/>
      <c r="I65" s="28">
        <v>1</v>
      </c>
      <c r="J65" s="28"/>
      <c r="K65" s="28"/>
      <c r="L65" s="28"/>
      <c r="M65" s="28"/>
      <c r="N65" s="28"/>
      <c r="O65" s="28"/>
      <c r="P65" s="28"/>
    </row>
    <row r="66" spans="1:16">
      <c r="A66" s="27"/>
      <c r="B66" s="28" t="s">
        <v>23</v>
      </c>
      <c r="C66" s="29" t="s">
        <v>54</v>
      </c>
      <c r="D66" s="28">
        <f>SUM(E66:P66)</f>
        <v>76</v>
      </c>
      <c r="E66" s="28">
        <v>57</v>
      </c>
      <c r="F66" s="28">
        <v>19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ht="3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8"/>
      <c r="P67" s="18"/>
    </row>
    <row r="68" spans="1:16">
      <c r="A68" s="14" t="s">
        <v>47</v>
      </c>
      <c r="B68" s="14"/>
      <c r="C68" s="15" t="s">
        <v>12</v>
      </c>
      <c r="D68" s="16">
        <f>SUM(E68:N68)</f>
        <v>280941</v>
      </c>
      <c r="E68" s="16">
        <v>165598</v>
      </c>
      <c r="F68" s="16">
        <v>71732</v>
      </c>
      <c r="G68" s="16">
        <v>14307</v>
      </c>
      <c r="H68" s="16">
        <v>16189</v>
      </c>
      <c r="I68" s="16">
        <v>13099</v>
      </c>
      <c r="J68" s="16">
        <v>16</v>
      </c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13</v>
      </c>
      <c r="D69" s="16">
        <f>SUM(E69:N69)</f>
        <v>265989</v>
      </c>
      <c r="E69" s="16">
        <v>155638</v>
      </c>
      <c r="F69" s="16">
        <v>68030</v>
      </c>
      <c r="G69" s="16">
        <v>13640</v>
      </c>
      <c r="H69" s="16">
        <v>15780</v>
      </c>
      <c r="I69" s="16">
        <v>12887</v>
      </c>
      <c r="J69" s="16">
        <v>14</v>
      </c>
      <c r="K69" s="16"/>
      <c r="L69" s="16"/>
      <c r="M69" s="16"/>
      <c r="N69" s="16"/>
      <c r="O69" s="16"/>
      <c r="P69" s="16"/>
    </row>
    <row r="70" spans="1:16">
      <c r="A70" s="14"/>
      <c r="B70" s="14"/>
      <c r="C70" s="15" t="s">
        <v>16</v>
      </c>
      <c r="D70" s="16">
        <f>SUM(E70:P70)</f>
        <v>14952</v>
      </c>
      <c r="E70" s="16">
        <v>9960</v>
      </c>
      <c r="F70" s="16">
        <v>3702</v>
      </c>
      <c r="G70" s="16">
        <v>667</v>
      </c>
      <c r="H70" s="16">
        <v>409</v>
      </c>
      <c r="I70" s="16">
        <v>212</v>
      </c>
      <c r="J70" s="16">
        <v>2</v>
      </c>
      <c r="K70" s="16"/>
      <c r="L70" s="16"/>
      <c r="M70" s="16"/>
      <c r="N70" s="16"/>
      <c r="O70" s="16"/>
      <c r="P70" s="16"/>
    </row>
    <row r="71" spans="1:16">
      <c r="A71" s="14"/>
      <c r="B71" s="14"/>
      <c r="C71" s="15" t="s">
        <v>17</v>
      </c>
      <c r="D71" s="16">
        <f>SUM(E71:P71)</f>
        <v>12113</v>
      </c>
      <c r="E71" s="16">
        <v>7924</v>
      </c>
      <c r="F71" s="16">
        <v>3128</v>
      </c>
      <c r="G71" s="16">
        <v>585</v>
      </c>
      <c r="H71" s="16">
        <v>289</v>
      </c>
      <c r="I71" s="16">
        <v>186</v>
      </c>
      <c r="J71" s="16">
        <v>1</v>
      </c>
      <c r="K71" s="16"/>
      <c r="L71" s="16"/>
      <c r="M71" s="16"/>
      <c r="N71" s="16"/>
      <c r="O71" s="16"/>
      <c r="P71" s="16"/>
    </row>
    <row r="72" spans="1:16">
      <c r="A72" s="14"/>
      <c r="B72" s="14"/>
      <c r="C72" s="15" t="s">
        <v>18</v>
      </c>
      <c r="D72" s="16">
        <f>SUM(E72:P72)</f>
        <v>2839</v>
      </c>
      <c r="E72" s="16">
        <v>2036</v>
      </c>
      <c r="F72" s="16">
        <v>574</v>
      </c>
      <c r="G72" s="16">
        <v>82</v>
      </c>
      <c r="H72" s="16">
        <v>120</v>
      </c>
      <c r="I72" s="16">
        <v>26</v>
      </c>
      <c r="J72" s="16">
        <v>1</v>
      </c>
      <c r="K72" s="16"/>
      <c r="L72" s="16"/>
      <c r="M72" s="16"/>
      <c r="N72" s="16"/>
      <c r="O72" s="16"/>
      <c r="P72" s="16"/>
    </row>
    <row r="73" spans="1:16">
      <c r="A73" s="14"/>
      <c r="B73" s="14"/>
      <c r="C73" s="15" t="s">
        <v>19</v>
      </c>
      <c r="D73" s="16">
        <f>SUM(E73:P73)</f>
        <v>912</v>
      </c>
      <c r="E73" s="16">
        <v>396</v>
      </c>
      <c r="F73" s="16">
        <v>326</v>
      </c>
      <c r="G73" s="16">
        <v>68</v>
      </c>
      <c r="H73" s="16">
        <v>107</v>
      </c>
      <c r="I73" s="16">
        <v>15</v>
      </c>
      <c r="J73" s="16">
        <v>0</v>
      </c>
      <c r="K73" s="16"/>
      <c r="L73" s="16"/>
      <c r="M73" s="16"/>
      <c r="N73" s="16"/>
      <c r="O73" s="16"/>
      <c r="P73" s="16"/>
    </row>
    <row r="74" spans="1:16" s="2" customFormat="1">
      <c r="A74" s="14"/>
      <c r="B74" s="14"/>
      <c r="C74" s="19" t="s">
        <v>2</v>
      </c>
      <c r="D74" s="20">
        <f xml:space="preserve"> IF(D68=0,100,D69/D68*100)</f>
        <v>94.677886104199814</v>
      </c>
      <c r="E74" s="20">
        <v>93.985434606698149</v>
      </c>
      <c r="F74" s="20">
        <v>94.839123403780746</v>
      </c>
      <c r="G74" s="20">
        <v>95.33794645977494</v>
      </c>
      <c r="H74" s="20">
        <v>97.473593180554701</v>
      </c>
      <c r="I74" s="20">
        <v>98.381555843957557</v>
      </c>
      <c r="J74" s="20">
        <v>87.5</v>
      </c>
      <c r="K74" s="20"/>
      <c r="L74" s="20"/>
      <c r="M74" s="20"/>
      <c r="N74" s="20"/>
      <c r="O74" s="20"/>
      <c r="P74" s="20"/>
    </row>
    <row r="75" spans="1:16" s="3" customFormat="1">
      <c r="A75" s="14"/>
      <c r="B75" s="14"/>
      <c r="C75" s="21" t="s">
        <v>20</v>
      </c>
      <c r="D75" s="22">
        <f xml:space="preserve"> IF(D70=0,0,D71/D70*100)</f>
        <v>81.012573568753339</v>
      </c>
      <c r="E75" s="22">
        <v>79.558232931726906</v>
      </c>
      <c r="F75" s="22">
        <v>84.494867639113991</v>
      </c>
      <c r="G75" s="22">
        <v>87.706146926536732</v>
      </c>
      <c r="H75" s="22">
        <v>70.660146699266505</v>
      </c>
      <c r="I75" s="22">
        <v>87.735849056603769</v>
      </c>
      <c r="J75" s="22">
        <v>50</v>
      </c>
      <c r="K75" s="22"/>
      <c r="L75" s="22"/>
      <c r="M75" s="22"/>
      <c r="N75" s="22"/>
      <c r="O75" s="22"/>
      <c r="P75" s="22"/>
    </row>
    <row r="76" spans="1:16" s="5" customFormat="1">
      <c r="A76" s="14"/>
      <c r="B76" s="14"/>
      <c r="C76" s="23" t="s">
        <v>3</v>
      </c>
      <c r="D76" s="24">
        <f xml:space="preserve"> IF(D68=0,100,(D71+D69)/D68*100)</f>
        <v>98.989467539447787</v>
      </c>
      <c r="E76" s="24">
        <v>98.770516552132278</v>
      </c>
      <c r="F76" s="24">
        <v>99.199799252774213</v>
      </c>
      <c r="G76" s="24">
        <v>99.426853987558545</v>
      </c>
      <c r="H76" s="24">
        <v>99.258755945395023</v>
      </c>
      <c r="I76" s="24">
        <v>99.801511565768379</v>
      </c>
      <c r="J76" s="24">
        <v>93.75</v>
      </c>
      <c r="K76" s="24"/>
      <c r="L76" s="24"/>
      <c r="M76" s="24"/>
      <c r="N76" s="24"/>
      <c r="O76" s="24"/>
      <c r="P76" s="24"/>
    </row>
    <row r="77" spans="1:16" s="6" customFormat="1">
      <c r="A77" s="14"/>
      <c r="B77" s="14"/>
      <c r="C77" s="25" t="s">
        <v>21</v>
      </c>
      <c r="D77" s="26">
        <f>IF(D68=0,100,(D71+D69+D73)/D68*100)</f>
        <v>99.31409085893479</v>
      </c>
      <c r="E77" s="26">
        <v>99.009649874998487</v>
      </c>
      <c r="F77" s="26">
        <v>99.654268666703842</v>
      </c>
      <c r="G77" s="26">
        <v>99.902145802753893</v>
      </c>
      <c r="H77" s="26">
        <v>99.919698560751129</v>
      </c>
      <c r="I77" s="26">
        <v>99.916024123978929</v>
      </c>
      <c r="J77" s="26">
        <v>93.75</v>
      </c>
      <c r="K77" s="26"/>
      <c r="L77" s="26"/>
      <c r="M77" s="26"/>
      <c r="N77" s="26"/>
      <c r="O77" s="26"/>
      <c r="P77" s="26"/>
    </row>
    <row r="78" spans="1:16">
      <c r="A78" s="27" t="s">
        <v>27</v>
      </c>
      <c r="B78" s="28" t="s">
        <v>78</v>
      </c>
      <c r="C78" s="29" t="s">
        <v>81</v>
      </c>
      <c r="D78" s="28">
        <f>SUM(E78:P78)</f>
        <v>92</v>
      </c>
      <c r="E78" s="28">
        <v>59</v>
      </c>
      <c r="F78" s="28">
        <v>18</v>
      </c>
      <c r="G78" s="28">
        <v>8</v>
      </c>
      <c r="H78" s="28">
        <v>6</v>
      </c>
      <c r="I78" s="28">
        <v>1</v>
      </c>
      <c r="J78" s="28"/>
      <c r="K78" s="28"/>
      <c r="L78" s="28"/>
      <c r="M78" s="28"/>
      <c r="N78" s="28"/>
      <c r="O78" s="28"/>
      <c r="P78" s="28"/>
    </row>
    <row r="79" spans="1:16">
      <c r="A79" s="27"/>
      <c r="B79" s="28" t="s">
        <v>9</v>
      </c>
      <c r="C79" s="29" t="s">
        <v>9</v>
      </c>
      <c r="D79" s="28">
        <f>SUM(E79:P79)</f>
        <v>1</v>
      </c>
      <c r="E79" s="28"/>
      <c r="F79" s="28"/>
      <c r="G79" s="28"/>
      <c r="H79" s="28">
        <v>1</v>
      </c>
      <c r="I79" s="28"/>
      <c r="J79" s="28"/>
      <c r="K79" s="28"/>
      <c r="L79" s="28"/>
      <c r="M79" s="28"/>
      <c r="N79" s="28"/>
      <c r="O79" s="28"/>
      <c r="P79" s="28"/>
    </row>
    <row r="80" spans="1:16">
      <c r="A80" s="27"/>
      <c r="B80" s="28" t="s">
        <v>23</v>
      </c>
      <c r="C80" s="29" t="s">
        <v>54</v>
      </c>
      <c r="D80" s="28">
        <f>SUM(E80:P80)</f>
        <v>1523</v>
      </c>
      <c r="E80" s="28">
        <v>1121</v>
      </c>
      <c r="F80" s="28">
        <v>361</v>
      </c>
      <c r="G80" s="28">
        <v>38</v>
      </c>
      <c r="H80" s="28">
        <v>3</v>
      </c>
      <c r="I80" s="28"/>
      <c r="J80" s="28"/>
      <c r="K80" s="28"/>
      <c r="L80" s="28"/>
      <c r="M80" s="28"/>
      <c r="N80" s="28"/>
      <c r="O80" s="28"/>
      <c r="P80" s="28"/>
    </row>
    <row r="81" spans="1:16">
      <c r="A81" s="27"/>
      <c r="B81" s="28" t="s">
        <v>8</v>
      </c>
      <c r="C81" s="29" t="s">
        <v>41</v>
      </c>
      <c r="D81" s="28">
        <f>SUM(E81:P81)</f>
        <v>938</v>
      </c>
      <c r="E81" s="28">
        <v>571</v>
      </c>
      <c r="F81" s="28">
        <v>195</v>
      </c>
      <c r="G81" s="28">
        <v>36</v>
      </c>
      <c r="H81" s="28">
        <v>110</v>
      </c>
      <c r="I81" s="28">
        <v>25</v>
      </c>
      <c r="J81" s="28">
        <v>1</v>
      </c>
      <c r="K81" s="28"/>
      <c r="L81" s="28"/>
      <c r="M81" s="28"/>
      <c r="N81" s="28"/>
      <c r="O81" s="28"/>
      <c r="P81" s="28"/>
    </row>
    <row r="82" spans="1:16" ht="3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8"/>
      <c r="P82" s="18"/>
    </row>
    <row r="83" spans="1:16">
      <c r="A83" s="14" t="s">
        <v>79</v>
      </c>
      <c r="B83" s="14"/>
      <c r="C83" s="15" t="s">
        <v>12</v>
      </c>
      <c r="D83" s="16">
        <f>SUM(E83:N83)</f>
        <v>279737</v>
      </c>
      <c r="E83" s="16">
        <v>164442</v>
      </c>
      <c r="F83" s="16">
        <v>71250</v>
      </c>
      <c r="G83" s="16">
        <v>14774</v>
      </c>
      <c r="H83" s="16">
        <v>16091</v>
      </c>
      <c r="I83" s="16">
        <v>13163</v>
      </c>
      <c r="J83" s="16">
        <v>17</v>
      </c>
      <c r="K83" s="16"/>
      <c r="L83" s="16"/>
      <c r="M83" s="16"/>
      <c r="N83" s="16"/>
      <c r="O83" s="16"/>
      <c r="P83" s="16"/>
    </row>
    <row r="84" spans="1:16">
      <c r="A84" s="14"/>
      <c r="B84" s="14"/>
      <c r="C84" s="15" t="s">
        <v>13</v>
      </c>
      <c r="D84" s="16">
        <f>SUM(E84:N84)</f>
        <v>268888</v>
      </c>
      <c r="E84" s="16">
        <v>157575</v>
      </c>
      <c r="F84" s="16">
        <v>69040</v>
      </c>
      <c r="G84" s="16">
        <v>14020</v>
      </c>
      <c r="H84" s="16">
        <v>15630</v>
      </c>
      <c r="I84" s="16">
        <v>12610</v>
      </c>
      <c r="J84" s="16">
        <v>13</v>
      </c>
      <c r="K84" s="16"/>
      <c r="L84" s="16"/>
      <c r="M84" s="16"/>
      <c r="N84" s="16"/>
      <c r="O84" s="16"/>
      <c r="P84" s="16"/>
    </row>
    <row r="85" spans="1:16">
      <c r="A85" s="14"/>
      <c r="B85" s="14"/>
      <c r="C85" s="15" t="s">
        <v>16</v>
      </c>
      <c r="D85" s="16">
        <f>SUM(E85:P85)</f>
        <v>10849</v>
      </c>
      <c r="E85" s="16">
        <v>6867</v>
      </c>
      <c r="F85" s="16">
        <v>2210</v>
      </c>
      <c r="G85" s="16">
        <v>754</v>
      </c>
      <c r="H85" s="16">
        <v>461</v>
      </c>
      <c r="I85" s="16">
        <v>553</v>
      </c>
      <c r="J85" s="16">
        <v>4</v>
      </c>
      <c r="K85" s="16"/>
      <c r="L85" s="16"/>
      <c r="M85" s="16"/>
      <c r="N85" s="16"/>
      <c r="O85" s="16"/>
      <c r="P85" s="16"/>
    </row>
    <row r="86" spans="1:16">
      <c r="A86" s="14"/>
      <c r="B86" s="14"/>
      <c r="C86" s="15" t="s">
        <v>17</v>
      </c>
      <c r="D86" s="16">
        <f>SUM(E86:P86)</f>
        <v>9872</v>
      </c>
      <c r="E86" s="16">
        <v>5997</v>
      </c>
      <c r="F86" s="16">
        <v>2141</v>
      </c>
      <c r="G86" s="16">
        <v>748</v>
      </c>
      <c r="H86" s="16">
        <v>441</v>
      </c>
      <c r="I86" s="16">
        <v>541</v>
      </c>
      <c r="J86" s="16">
        <v>4</v>
      </c>
      <c r="K86" s="16"/>
      <c r="L86" s="16"/>
      <c r="M86" s="16"/>
      <c r="N86" s="16"/>
      <c r="O86" s="16"/>
      <c r="P86" s="16"/>
    </row>
    <row r="87" spans="1:16">
      <c r="A87" s="14"/>
      <c r="B87" s="14"/>
      <c r="C87" s="15" t="s">
        <v>18</v>
      </c>
      <c r="D87" s="16">
        <f>SUM(E87:P87)</f>
        <v>977</v>
      </c>
      <c r="E87" s="16">
        <v>870</v>
      </c>
      <c r="F87" s="16">
        <v>69</v>
      </c>
      <c r="G87" s="16">
        <v>6</v>
      </c>
      <c r="H87" s="16">
        <v>20</v>
      </c>
      <c r="I87" s="16">
        <v>12</v>
      </c>
      <c r="J87" s="16">
        <v>0</v>
      </c>
      <c r="K87" s="16"/>
      <c r="L87" s="16"/>
      <c r="M87" s="16"/>
      <c r="N87" s="16"/>
      <c r="O87" s="16"/>
      <c r="P87" s="16"/>
    </row>
    <row r="88" spans="1:16">
      <c r="A88" s="14"/>
      <c r="B88" s="14"/>
      <c r="C88" s="15" t="s">
        <v>19</v>
      </c>
      <c r="D88" s="16">
        <f>SUM(E88:P88)</f>
        <v>52</v>
      </c>
      <c r="E88" s="16">
        <v>26</v>
      </c>
      <c r="F88" s="16">
        <v>23</v>
      </c>
      <c r="G88" s="16">
        <v>2</v>
      </c>
      <c r="H88" s="16">
        <v>1</v>
      </c>
      <c r="I88" s="16">
        <v>0</v>
      </c>
      <c r="J88" s="16">
        <v>0</v>
      </c>
      <c r="K88" s="16"/>
      <c r="L88" s="16"/>
      <c r="M88" s="16"/>
      <c r="N88" s="16"/>
      <c r="O88" s="16"/>
      <c r="P88" s="16"/>
    </row>
    <row r="89" spans="1:16" s="2" customFormat="1">
      <c r="A89" s="14"/>
      <c r="B89" s="14"/>
      <c r="C89" s="19" t="s">
        <v>2</v>
      </c>
      <c r="D89" s="20">
        <f xml:space="preserve"> IF(D83=0,100,D84/D83*100)</f>
        <v>96.121714324526252</v>
      </c>
      <c r="E89" s="20">
        <v>95.824059546831108</v>
      </c>
      <c r="F89" s="20">
        <v>96.898245614035091</v>
      </c>
      <c r="G89" s="20">
        <v>94.89643969134967</v>
      </c>
      <c r="H89" s="20">
        <v>97.1350444347772</v>
      </c>
      <c r="I89" s="20">
        <v>95.798830053939071</v>
      </c>
      <c r="J89" s="20">
        <v>76.470588235294116</v>
      </c>
      <c r="K89" s="20"/>
      <c r="L89" s="20"/>
      <c r="M89" s="20"/>
      <c r="N89" s="20"/>
      <c r="O89" s="20"/>
      <c r="P89" s="20"/>
    </row>
    <row r="90" spans="1:16" s="3" customFormat="1">
      <c r="A90" s="14"/>
      <c r="B90" s="14"/>
      <c r="C90" s="21" t="s">
        <v>20</v>
      </c>
      <c r="D90" s="22">
        <f xml:space="preserve"> IF(D85=0,0,D86/D85*100)</f>
        <v>90.994561710756756</v>
      </c>
      <c r="E90" s="22">
        <v>87.330712101354308</v>
      </c>
      <c r="F90" s="22">
        <v>96.877828054298647</v>
      </c>
      <c r="G90" s="22">
        <v>99.204244031830243</v>
      </c>
      <c r="H90" s="22">
        <v>95.661605206073759</v>
      </c>
      <c r="I90" s="22">
        <v>97.830018083182637</v>
      </c>
      <c r="J90" s="22">
        <v>100</v>
      </c>
      <c r="K90" s="22"/>
      <c r="L90" s="22"/>
      <c r="M90" s="22"/>
      <c r="N90" s="22"/>
      <c r="O90" s="22"/>
      <c r="P90" s="22"/>
    </row>
    <row r="91" spans="1:16" s="5" customFormat="1">
      <c r="A91" s="14"/>
      <c r="B91" s="14"/>
      <c r="C91" s="23" t="s">
        <v>3</v>
      </c>
      <c r="D91" s="24">
        <f xml:space="preserve"> IF(D83=0,100,(D86+D84)/D83*100)</f>
        <v>99.65074337681466</v>
      </c>
      <c r="E91" s="24">
        <v>99.470938081512017</v>
      </c>
      <c r="F91" s="24">
        <v>99.903157894736836</v>
      </c>
      <c r="G91" s="24">
        <v>99.959388114254779</v>
      </c>
      <c r="H91" s="24">
        <v>99.875706916910076</v>
      </c>
      <c r="I91" s="24">
        <v>99.908835371875711</v>
      </c>
      <c r="J91" s="24">
        <v>100</v>
      </c>
      <c r="K91" s="24"/>
      <c r="L91" s="24"/>
      <c r="M91" s="24"/>
      <c r="N91" s="24"/>
      <c r="O91" s="24"/>
      <c r="P91" s="24"/>
    </row>
    <row r="92" spans="1:16" s="6" customFormat="1">
      <c r="A92" s="14"/>
      <c r="B92" s="14"/>
      <c r="C92" s="25" t="s">
        <v>21</v>
      </c>
      <c r="D92" s="26">
        <f>IF(D83=0,100,(D86+D84+D88)/D83*100)</f>
        <v>99.669332265663826</v>
      </c>
      <c r="E92" s="26">
        <v>99.486749127351899</v>
      </c>
      <c r="F92" s="26">
        <v>99.935438596491224</v>
      </c>
      <c r="G92" s="26">
        <v>99.972925409503176</v>
      </c>
      <c r="H92" s="26">
        <v>99.881921571064566</v>
      </c>
      <c r="I92" s="26">
        <v>99.908835371875711</v>
      </c>
      <c r="J92" s="26">
        <v>100</v>
      </c>
      <c r="K92" s="26"/>
      <c r="L92" s="26"/>
      <c r="M92" s="26"/>
      <c r="N92" s="26"/>
      <c r="O92" s="26"/>
      <c r="P92" s="26"/>
    </row>
    <row r="93" spans="1:16">
      <c r="A93" s="28" t="s">
        <v>27</v>
      </c>
      <c r="B93" s="28" t="s">
        <v>80</v>
      </c>
      <c r="C93" s="29"/>
      <c r="D93" s="28">
        <f>SUM(E93:P93)</f>
        <v>318</v>
      </c>
      <c r="E93" s="28">
        <v>211</v>
      </c>
      <c r="F93" s="28">
        <v>69</v>
      </c>
      <c r="G93" s="28">
        <v>6</v>
      </c>
      <c r="H93" s="28">
        <v>20</v>
      </c>
      <c r="I93" s="28">
        <v>12</v>
      </c>
      <c r="J93" s="28"/>
      <c r="K93" s="28"/>
      <c r="L93" s="28"/>
      <c r="M93" s="28"/>
      <c r="N93" s="28"/>
      <c r="O93" s="28"/>
      <c r="P93" s="28"/>
    </row>
    <row r="94" spans="1:16" ht="3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8"/>
      <c r="P94" s="18"/>
    </row>
    <row r="95" spans="1:16">
      <c r="A95" s="14" t="s">
        <v>51</v>
      </c>
      <c r="B95" s="14"/>
      <c r="C95" s="15" t="s">
        <v>12</v>
      </c>
      <c r="D95" s="16">
        <f>SUM(E95:N95)</f>
        <v>280004</v>
      </c>
      <c r="E95" s="16">
        <v>164998</v>
      </c>
      <c r="F95" s="16">
        <v>70337</v>
      </c>
      <c r="G95" s="16">
        <v>15441</v>
      </c>
      <c r="H95" s="16">
        <v>15357</v>
      </c>
      <c r="I95" s="16">
        <v>13433</v>
      </c>
      <c r="J95" s="16">
        <v>438</v>
      </c>
      <c r="K95" s="16"/>
      <c r="L95" s="16"/>
      <c r="M95" s="16"/>
      <c r="N95" s="16"/>
      <c r="O95" s="16"/>
      <c r="P95" s="16"/>
    </row>
    <row r="96" spans="1:16">
      <c r="A96" s="14"/>
      <c r="B96" s="14"/>
      <c r="C96" s="15" t="s">
        <v>13</v>
      </c>
      <c r="D96" s="16">
        <f>SUM(E96:N96)</f>
        <v>280004</v>
      </c>
      <c r="E96" s="16">
        <v>164998</v>
      </c>
      <c r="F96" s="16">
        <v>70337</v>
      </c>
      <c r="G96" s="16">
        <v>15441</v>
      </c>
      <c r="H96" s="16">
        <v>15357</v>
      </c>
      <c r="I96" s="16">
        <v>13433</v>
      </c>
      <c r="J96" s="16">
        <v>438</v>
      </c>
      <c r="K96" s="16"/>
      <c r="L96" s="16"/>
      <c r="M96" s="16"/>
      <c r="N96" s="16"/>
      <c r="O96" s="16"/>
      <c r="P96" s="16"/>
    </row>
    <row r="97" spans="1:14" ht="3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</sheetData>
  <mergeCells count="22">
    <mergeCell ref="A83:B92"/>
    <mergeCell ref="A94:N94"/>
    <mergeCell ref="A95:B96"/>
    <mergeCell ref="A97:N97"/>
    <mergeCell ref="A54:B63"/>
    <mergeCell ref="A64:A66"/>
    <mergeCell ref="A67:N67"/>
    <mergeCell ref="A68:B77"/>
    <mergeCell ref="A78:A81"/>
    <mergeCell ref="A82:N82"/>
    <mergeCell ref="A45:B46"/>
    <mergeCell ref="A47:N47"/>
    <mergeCell ref="A48:B49"/>
    <mergeCell ref="A50:N50"/>
    <mergeCell ref="A51:B52"/>
    <mergeCell ref="A53:N53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7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92.39</v>
      </c>
      <c r="F17" s="32">
        <v>97.76</v>
      </c>
      <c r="G17" s="32">
        <v>97.15</v>
      </c>
      <c r="H17" s="32">
        <v>85.6</v>
      </c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98.21</v>
      </c>
      <c r="F18" s="32">
        <v>99.81</v>
      </c>
      <c r="G18" s="32">
        <v>99.8</v>
      </c>
      <c r="H18" s="32">
        <v>99.93</v>
      </c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98.309832295324071</v>
      </c>
      <c r="F19" s="35">
        <v>99.805542051531361</v>
      </c>
      <c r="G19" s="35">
        <v>99.866220735785959</v>
      </c>
      <c r="H19" s="35">
        <v>99.965397923875429</v>
      </c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12530</v>
      </c>
      <c r="E22" s="16">
        <v>6100</v>
      </c>
      <c r="F22" s="16">
        <v>2100</v>
      </c>
      <c r="G22" s="16">
        <v>1510</v>
      </c>
      <c r="H22" s="16">
        <v>2820</v>
      </c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12530</v>
      </c>
      <c r="E23" s="16">
        <v>6100</v>
      </c>
      <c r="F23" s="16">
        <v>2100</v>
      </c>
      <c r="G23" s="16">
        <v>1510</v>
      </c>
      <c r="H23" s="16">
        <v>2820</v>
      </c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12530</v>
      </c>
      <c r="E25" s="16">
        <v>6100</v>
      </c>
      <c r="F25" s="16">
        <v>2100</v>
      </c>
      <c r="G25" s="16">
        <v>1510</v>
      </c>
      <c r="H25" s="16">
        <v>2820</v>
      </c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12530</v>
      </c>
      <c r="E26" s="16">
        <v>6100</v>
      </c>
      <c r="F26" s="16">
        <v>2100</v>
      </c>
      <c r="G26" s="16">
        <v>1510</v>
      </c>
      <c r="H26" s="16">
        <v>2820</v>
      </c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12530</v>
      </c>
      <c r="E28" s="16">
        <v>6100</v>
      </c>
      <c r="F28" s="16">
        <v>2100</v>
      </c>
      <c r="G28" s="16">
        <v>1510</v>
      </c>
      <c r="H28" s="16">
        <v>2820</v>
      </c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12530</v>
      </c>
      <c r="E29" s="16">
        <v>6100</v>
      </c>
      <c r="F29" s="16">
        <v>2100</v>
      </c>
      <c r="G29" s="16">
        <v>1510</v>
      </c>
      <c r="H29" s="16">
        <v>2820</v>
      </c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12501</v>
      </c>
      <c r="E31" s="16">
        <v>6071</v>
      </c>
      <c r="F31" s="16">
        <v>2100</v>
      </c>
      <c r="G31" s="16">
        <v>1510</v>
      </c>
      <c r="H31" s="16">
        <v>2820</v>
      </c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12501</v>
      </c>
      <c r="E32" s="16">
        <v>6071</v>
      </c>
      <c r="F32" s="16">
        <v>2100</v>
      </c>
      <c r="G32" s="16">
        <v>1510</v>
      </c>
      <c r="H32" s="16">
        <v>2820</v>
      </c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13290</v>
      </c>
      <c r="E34" s="16">
        <v>6845</v>
      </c>
      <c r="F34" s="16">
        <v>2048</v>
      </c>
      <c r="G34" s="16">
        <v>1503</v>
      </c>
      <c r="H34" s="16">
        <v>2894</v>
      </c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13290</v>
      </c>
      <c r="E35" s="16">
        <v>6845</v>
      </c>
      <c r="F35" s="16">
        <v>2048</v>
      </c>
      <c r="G35" s="16">
        <v>1503</v>
      </c>
      <c r="H35" s="16">
        <v>2894</v>
      </c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43</v>
      </c>
      <c r="B37" s="14"/>
      <c r="C37" s="15" t="s">
        <v>12</v>
      </c>
      <c r="D37" s="16">
        <f>SUM(E37:N37)</f>
        <v>13222</v>
      </c>
      <c r="E37" s="16">
        <v>6778</v>
      </c>
      <c r="F37" s="16">
        <v>2057</v>
      </c>
      <c r="G37" s="16">
        <v>1495</v>
      </c>
      <c r="H37" s="16">
        <v>2892</v>
      </c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13062</v>
      </c>
      <c r="E38" s="16">
        <v>6652</v>
      </c>
      <c r="F38" s="16">
        <v>2049</v>
      </c>
      <c r="G38" s="16">
        <v>1484</v>
      </c>
      <c r="H38" s="16">
        <v>2877</v>
      </c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160</v>
      </c>
      <c r="E39" s="16">
        <v>126</v>
      </c>
      <c r="F39" s="16">
        <v>8</v>
      </c>
      <c r="G39" s="16">
        <v>11</v>
      </c>
      <c r="H39" s="16">
        <v>15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78</v>
      </c>
      <c r="E40" s="16">
        <v>51</v>
      </c>
      <c r="F40" s="16">
        <v>4</v>
      </c>
      <c r="G40" s="16">
        <v>9</v>
      </c>
      <c r="H40" s="16">
        <v>14</v>
      </c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82</v>
      </c>
      <c r="E41" s="16">
        <v>75</v>
      </c>
      <c r="F41" s="16">
        <v>4</v>
      </c>
      <c r="G41" s="16">
        <v>2</v>
      </c>
      <c r="H41" s="16">
        <v>1</v>
      </c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3</v>
      </c>
      <c r="E42" s="16">
        <v>2</v>
      </c>
      <c r="F42" s="16">
        <v>0</v>
      </c>
      <c r="G42" s="16">
        <v>0</v>
      </c>
      <c r="H42" s="16">
        <v>1</v>
      </c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98.789895628497959</v>
      </c>
      <c r="E43" s="20">
        <v>98.141044555916196</v>
      </c>
      <c r="F43" s="20">
        <v>99.611084103062709</v>
      </c>
      <c r="G43" s="20">
        <v>99.264214046822744</v>
      </c>
      <c r="H43" s="20">
        <v>99.481327800829874</v>
      </c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48.75</v>
      </c>
      <c r="E44" s="22">
        <v>40.476190476190474</v>
      </c>
      <c r="F44" s="22">
        <v>50</v>
      </c>
      <c r="G44" s="22">
        <v>81.818181818181813</v>
      </c>
      <c r="H44" s="22">
        <v>93.333333333333329</v>
      </c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99.379821509605208</v>
      </c>
      <c r="E45" s="24">
        <v>98.893478902331069</v>
      </c>
      <c r="F45" s="24">
        <v>99.805542051531361</v>
      </c>
      <c r="G45" s="24">
        <v>99.866220735785959</v>
      </c>
      <c r="H45" s="24">
        <v>99.965421853388662</v>
      </c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99.402510966570873</v>
      </c>
      <c r="E46" s="26">
        <v>98.922986131602244</v>
      </c>
      <c r="F46" s="26">
        <v>99.805542051531361</v>
      </c>
      <c r="G46" s="26">
        <v>99.866220735785959</v>
      </c>
      <c r="H46" s="26">
        <v>100</v>
      </c>
      <c r="I46" s="26"/>
      <c r="J46" s="26"/>
      <c r="K46" s="26"/>
      <c r="L46" s="26"/>
      <c r="M46" s="26"/>
      <c r="N46" s="26"/>
      <c r="O46" s="26"/>
      <c r="P46" s="26"/>
    </row>
    <row r="47" spans="1:16">
      <c r="A47" s="27" t="s">
        <v>27</v>
      </c>
      <c r="B47" s="28" t="s">
        <v>48</v>
      </c>
      <c r="C47" s="29" t="s">
        <v>63</v>
      </c>
      <c r="D47" s="28">
        <f>SUM(E47:P47)</f>
        <v>18</v>
      </c>
      <c r="E47" s="28">
        <v>12</v>
      </c>
      <c r="F47" s="28">
        <v>4</v>
      </c>
      <c r="G47" s="28">
        <v>2</v>
      </c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27"/>
      <c r="B48" s="28" t="s">
        <v>9</v>
      </c>
      <c r="C48" s="29" t="s">
        <v>9</v>
      </c>
      <c r="D48" s="28">
        <f>SUM(E48:P48)</f>
        <v>1</v>
      </c>
      <c r="E48" s="28"/>
      <c r="F48" s="28"/>
      <c r="G48" s="28"/>
      <c r="H48" s="28">
        <v>1</v>
      </c>
      <c r="I48" s="28"/>
      <c r="J48" s="28"/>
      <c r="K48" s="28"/>
      <c r="L48" s="28"/>
      <c r="M48" s="28"/>
      <c r="N48" s="28"/>
      <c r="O48" s="28"/>
      <c r="P48" s="28"/>
    </row>
    <row r="49" spans="1:16">
      <c r="A49" s="27"/>
      <c r="B49" s="28" t="s">
        <v>23</v>
      </c>
      <c r="C49" s="29" t="s">
        <v>54</v>
      </c>
      <c r="D49" s="28">
        <f>SUM(E49:P49)</f>
        <v>1</v>
      </c>
      <c r="E49" s="28">
        <v>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ht="3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</row>
    <row r="51" spans="1:16">
      <c r="A51" s="14" t="s">
        <v>47</v>
      </c>
      <c r="B51" s="14"/>
      <c r="C51" s="15" t="s">
        <v>12</v>
      </c>
      <c r="D51" s="16">
        <f>SUM(E51:N51)</f>
        <v>13197</v>
      </c>
      <c r="E51" s="16">
        <v>6773</v>
      </c>
      <c r="F51" s="16">
        <v>2043</v>
      </c>
      <c r="G51" s="16">
        <v>1491</v>
      </c>
      <c r="H51" s="16">
        <v>2890</v>
      </c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13</v>
      </c>
      <c r="D52" s="16">
        <f>SUM(E52:N52)</f>
        <v>12884</v>
      </c>
      <c r="E52" s="16">
        <v>6555</v>
      </c>
      <c r="F52" s="16">
        <v>2014</v>
      </c>
      <c r="G52" s="16">
        <v>1472</v>
      </c>
      <c r="H52" s="16">
        <v>2843</v>
      </c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16</v>
      </c>
      <c r="D53" s="16">
        <f>SUM(E53:P53)</f>
        <v>313</v>
      </c>
      <c r="E53" s="16">
        <v>218</v>
      </c>
      <c r="F53" s="16">
        <v>29</v>
      </c>
      <c r="G53" s="16">
        <v>19</v>
      </c>
      <c r="H53" s="16">
        <v>47</v>
      </c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17</v>
      </c>
      <c r="D54" s="16">
        <f>SUM(E54:P54)</f>
        <v>282</v>
      </c>
      <c r="E54" s="16">
        <v>188</v>
      </c>
      <c r="F54" s="16">
        <v>29</v>
      </c>
      <c r="G54" s="16">
        <v>19</v>
      </c>
      <c r="H54" s="16">
        <v>46</v>
      </c>
      <c r="I54" s="16"/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18</v>
      </c>
      <c r="D55" s="16">
        <f>SUM(E55:P55)</f>
        <v>31</v>
      </c>
      <c r="E55" s="16">
        <v>30</v>
      </c>
      <c r="F55" s="16">
        <v>0</v>
      </c>
      <c r="G55" s="16">
        <v>0</v>
      </c>
      <c r="H55" s="16">
        <v>1</v>
      </c>
      <c r="I55" s="16"/>
      <c r="J55" s="16"/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19</v>
      </c>
      <c r="D56" s="16">
        <f>SUM(E56:P56)</f>
        <v>4</v>
      </c>
      <c r="E56" s="16">
        <v>4</v>
      </c>
      <c r="F56" s="16">
        <v>0</v>
      </c>
      <c r="G56" s="16">
        <v>0</v>
      </c>
      <c r="H56" s="16">
        <v>0</v>
      </c>
      <c r="I56" s="16"/>
      <c r="J56" s="16"/>
      <c r="K56" s="16"/>
      <c r="L56" s="16"/>
      <c r="M56" s="16"/>
      <c r="N56" s="16"/>
      <c r="O56" s="16"/>
      <c r="P56" s="16"/>
    </row>
    <row r="57" spans="1:16" s="2" customFormat="1">
      <c r="A57" s="14"/>
      <c r="B57" s="14"/>
      <c r="C57" s="19" t="s">
        <v>2</v>
      </c>
      <c r="D57" s="20">
        <f xml:space="preserve"> IF(D51=0,100,D52/D51*100)</f>
        <v>97.628248844434339</v>
      </c>
      <c r="E57" s="20">
        <v>96.781337664255133</v>
      </c>
      <c r="F57" s="20">
        <v>98.580518844836021</v>
      </c>
      <c r="G57" s="20">
        <v>98.725687458081822</v>
      </c>
      <c r="H57" s="20">
        <v>98.373702422145328</v>
      </c>
      <c r="I57" s="20"/>
      <c r="J57" s="20"/>
      <c r="K57" s="20"/>
      <c r="L57" s="20"/>
      <c r="M57" s="20"/>
      <c r="N57" s="20"/>
      <c r="O57" s="20"/>
      <c r="P57" s="20"/>
    </row>
    <row r="58" spans="1:16" s="3" customFormat="1">
      <c r="A58" s="14"/>
      <c r="B58" s="14"/>
      <c r="C58" s="21" t="s">
        <v>20</v>
      </c>
      <c r="D58" s="22">
        <f xml:space="preserve"> IF(D53=0,0,D54/D53*100)</f>
        <v>90.095846645367416</v>
      </c>
      <c r="E58" s="22">
        <v>86.238532110091739</v>
      </c>
      <c r="F58" s="22">
        <v>100</v>
      </c>
      <c r="G58" s="22">
        <v>100</v>
      </c>
      <c r="H58" s="22">
        <v>97.872340425531917</v>
      </c>
      <c r="I58" s="22"/>
      <c r="J58" s="22"/>
      <c r="K58" s="22"/>
      <c r="L58" s="22"/>
      <c r="M58" s="22"/>
      <c r="N58" s="22"/>
      <c r="O58" s="22"/>
      <c r="P58" s="22"/>
    </row>
    <row r="59" spans="1:16" s="5" customFormat="1">
      <c r="A59" s="14"/>
      <c r="B59" s="14"/>
      <c r="C59" s="23" t="s">
        <v>3</v>
      </c>
      <c r="D59" s="24">
        <f xml:space="preserve"> IF(D51=0,100,(D54+D52)/D51*100)</f>
        <v>99.76509812836251</v>
      </c>
      <c r="E59" s="24">
        <v>99.557064816181892</v>
      </c>
      <c r="F59" s="24">
        <v>100</v>
      </c>
      <c r="G59" s="24">
        <v>100</v>
      </c>
      <c r="H59" s="24">
        <v>99.965397923875429</v>
      </c>
      <c r="I59" s="24"/>
      <c r="J59" s="24"/>
      <c r="K59" s="24"/>
      <c r="L59" s="24"/>
      <c r="M59" s="24"/>
      <c r="N59" s="24"/>
      <c r="O59" s="24"/>
      <c r="P59" s="24"/>
    </row>
    <row r="60" spans="1:16" s="6" customFormat="1">
      <c r="A60" s="14"/>
      <c r="B60" s="14"/>
      <c r="C60" s="25" t="s">
        <v>21</v>
      </c>
      <c r="D60" s="26">
        <f>IF(D51=0,100,(D54+D52+D56)/D51*100)</f>
        <v>99.795408047283473</v>
      </c>
      <c r="E60" s="26">
        <v>99.616122840690977</v>
      </c>
      <c r="F60" s="26">
        <v>100</v>
      </c>
      <c r="G60" s="26">
        <v>100</v>
      </c>
      <c r="H60" s="26">
        <v>99.965397923875429</v>
      </c>
      <c r="I60" s="26"/>
      <c r="J60" s="26"/>
      <c r="K60" s="26"/>
      <c r="L60" s="26"/>
      <c r="M60" s="26"/>
      <c r="N60" s="26"/>
      <c r="O60" s="26"/>
      <c r="P60" s="26"/>
    </row>
    <row r="61" spans="1:16">
      <c r="A61" s="27" t="s">
        <v>27</v>
      </c>
      <c r="B61" s="28" t="s">
        <v>78</v>
      </c>
      <c r="C61" s="29" t="s">
        <v>81</v>
      </c>
      <c r="D61" s="28">
        <f>SUM(E61:P61)</f>
        <v>4</v>
      </c>
      <c r="E61" s="28">
        <v>3</v>
      </c>
      <c r="F61" s="28"/>
      <c r="G61" s="28"/>
      <c r="H61" s="28">
        <v>1</v>
      </c>
      <c r="I61" s="28"/>
      <c r="J61" s="28"/>
      <c r="K61" s="28"/>
      <c r="L61" s="28"/>
      <c r="M61" s="28"/>
      <c r="N61" s="28"/>
      <c r="O61" s="28"/>
      <c r="P61" s="28"/>
    </row>
    <row r="62" spans="1:16">
      <c r="A62" s="27"/>
      <c r="B62" s="28" t="s">
        <v>23</v>
      </c>
      <c r="C62" s="29" t="s">
        <v>54</v>
      </c>
      <c r="D62" s="28">
        <f>SUM(E62:P62)</f>
        <v>1</v>
      </c>
      <c r="E62" s="28">
        <v>1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>
      <c r="A63" s="27"/>
      <c r="B63" s="28" t="s">
        <v>8</v>
      </c>
      <c r="C63" s="29" t="s">
        <v>41</v>
      </c>
      <c r="D63" s="28">
        <f>SUM(E63:P63)</f>
        <v>7</v>
      </c>
      <c r="E63" s="28">
        <v>7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ht="3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8"/>
      <c r="P64" s="18"/>
    </row>
    <row r="65" spans="1:16">
      <c r="A65" s="14" t="s">
        <v>79</v>
      </c>
      <c r="B65" s="14"/>
      <c r="C65" s="15" t="s">
        <v>12</v>
      </c>
      <c r="D65" s="16">
        <f>SUM(E65:N65)</f>
        <v>13180</v>
      </c>
      <c r="E65" s="16">
        <v>6755</v>
      </c>
      <c r="F65" s="16">
        <v>2044</v>
      </c>
      <c r="G65" s="16">
        <v>1492</v>
      </c>
      <c r="H65" s="16">
        <v>2889</v>
      </c>
      <c r="I65" s="16"/>
      <c r="J65" s="16"/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13</v>
      </c>
      <c r="D66" s="16">
        <f>SUM(E66:N66)</f>
        <v>12612</v>
      </c>
      <c r="E66" s="16">
        <v>6571</v>
      </c>
      <c r="F66" s="16">
        <v>2035</v>
      </c>
      <c r="G66" s="16">
        <v>1479</v>
      </c>
      <c r="H66" s="16">
        <v>2527</v>
      </c>
      <c r="I66" s="16"/>
      <c r="J66" s="16"/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16</v>
      </c>
      <c r="D67" s="16">
        <f>SUM(E67:P67)</f>
        <v>568</v>
      </c>
      <c r="E67" s="16">
        <v>184</v>
      </c>
      <c r="F67" s="16">
        <v>9</v>
      </c>
      <c r="G67" s="16">
        <v>13</v>
      </c>
      <c r="H67" s="16">
        <v>362</v>
      </c>
      <c r="I67" s="16"/>
      <c r="J67" s="16"/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17</v>
      </c>
      <c r="D68" s="16">
        <f>SUM(E68:P68)</f>
        <v>550</v>
      </c>
      <c r="E68" s="16">
        <v>167</v>
      </c>
      <c r="F68" s="16">
        <v>9</v>
      </c>
      <c r="G68" s="16">
        <v>12</v>
      </c>
      <c r="H68" s="16">
        <v>362</v>
      </c>
      <c r="I68" s="16"/>
      <c r="J68" s="16"/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18</v>
      </c>
      <c r="D69" s="16">
        <f>SUM(E69:P69)</f>
        <v>18</v>
      </c>
      <c r="E69" s="16">
        <v>17</v>
      </c>
      <c r="F69" s="16">
        <v>0</v>
      </c>
      <c r="G69" s="16">
        <v>1</v>
      </c>
      <c r="H69" s="16">
        <v>0</v>
      </c>
      <c r="I69" s="16"/>
      <c r="J69" s="16"/>
      <c r="K69" s="16"/>
      <c r="L69" s="16"/>
      <c r="M69" s="16"/>
      <c r="N69" s="16"/>
      <c r="O69" s="16"/>
      <c r="P69" s="16"/>
    </row>
    <row r="70" spans="1:16">
      <c r="A70" s="14"/>
      <c r="B70" s="14"/>
      <c r="C70" s="15" t="s">
        <v>19</v>
      </c>
      <c r="D70" s="16">
        <f>SUM(E70:P70)</f>
        <v>2</v>
      </c>
      <c r="E70" s="16">
        <v>1</v>
      </c>
      <c r="F70" s="16">
        <v>0</v>
      </c>
      <c r="G70" s="16">
        <v>1</v>
      </c>
      <c r="H70" s="16">
        <v>0</v>
      </c>
      <c r="I70" s="16"/>
      <c r="J70" s="16"/>
      <c r="K70" s="16"/>
      <c r="L70" s="16"/>
      <c r="M70" s="16"/>
      <c r="N70" s="16"/>
      <c r="O70" s="16"/>
      <c r="P70" s="16"/>
    </row>
    <row r="71" spans="1:16" s="2" customFormat="1">
      <c r="A71" s="14"/>
      <c r="B71" s="14"/>
      <c r="C71" s="19" t="s">
        <v>2</v>
      </c>
      <c r="D71" s="20">
        <f xml:space="preserve"> IF(D65=0,100,D66/D65*100)</f>
        <v>95.690440060698023</v>
      </c>
      <c r="E71" s="20">
        <v>97.276091783863805</v>
      </c>
      <c r="F71" s="20">
        <v>99.55968688845401</v>
      </c>
      <c r="G71" s="20">
        <v>99.128686327077745</v>
      </c>
      <c r="H71" s="20">
        <v>87.469712703357558</v>
      </c>
      <c r="I71" s="20"/>
      <c r="J71" s="20"/>
      <c r="K71" s="20"/>
      <c r="L71" s="20"/>
      <c r="M71" s="20"/>
      <c r="N71" s="20"/>
      <c r="O71" s="20"/>
      <c r="P71" s="20"/>
    </row>
    <row r="72" spans="1:16" s="3" customFormat="1">
      <c r="A72" s="14"/>
      <c r="B72" s="14"/>
      <c r="C72" s="21" t="s">
        <v>20</v>
      </c>
      <c r="D72" s="22">
        <f xml:space="preserve"> IF(D67=0,0,D68/D67*100)</f>
        <v>96.83098591549296</v>
      </c>
      <c r="E72" s="22">
        <v>90.760869565217391</v>
      </c>
      <c r="F72" s="22">
        <v>100</v>
      </c>
      <c r="G72" s="22">
        <v>92.307692307692307</v>
      </c>
      <c r="H72" s="22">
        <v>100</v>
      </c>
      <c r="I72" s="22"/>
      <c r="J72" s="22"/>
      <c r="K72" s="22"/>
      <c r="L72" s="22"/>
      <c r="M72" s="22"/>
      <c r="N72" s="22"/>
      <c r="O72" s="22"/>
      <c r="P72" s="22"/>
    </row>
    <row r="73" spans="1:16" s="5" customFormat="1">
      <c r="A73" s="14"/>
      <c r="B73" s="14"/>
      <c r="C73" s="23" t="s">
        <v>3</v>
      </c>
      <c r="D73" s="24">
        <f xml:space="preserve"> IF(D65=0,100,(D68+D66)/D65*100)</f>
        <v>99.86342943854325</v>
      </c>
      <c r="E73" s="24">
        <v>99.74833456698741</v>
      </c>
      <c r="F73" s="24">
        <v>100</v>
      </c>
      <c r="G73" s="24">
        <v>99.932975871313673</v>
      </c>
      <c r="H73" s="24">
        <v>100</v>
      </c>
      <c r="I73" s="24"/>
      <c r="J73" s="24"/>
      <c r="K73" s="24"/>
      <c r="L73" s="24"/>
      <c r="M73" s="24"/>
      <c r="N73" s="24"/>
      <c r="O73" s="24"/>
      <c r="P73" s="24"/>
    </row>
    <row r="74" spans="1:16" s="6" customFormat="1">
      <c r="A74" s="14"/>
      <c r="B74" s="14"/>
      <c r="C74" s="25" t="s">
        <v>21</v>
      </c>
      <c r="D74" s="26">
        <f>IF(D65=0,100,(D68+D66+D70)/D65*100)</f>
        <v>99.878603945371779</v>
      </c>
      <c r="E74" s="26">
        <v>99.763138415988152</v>
      </c>
      <c r="F74" s="26">
        <v>100</v>
      </c>
      <c r="G74" s="26">
        <v>100</v>
      </c>
      <c r="H74" s="26">
        <v>100</v>
      </c>
      <c r="I74" s="26"/>
      <c r="J74" s="26"/>
      <c r="K74" s="26"/>
      <c r="L74" s="26"/>
      <c r="M74" s="26"/>
      <c r="N74" s="26"/>
      <c r="O74" s="26"/>
      <c r="P74" s="26"/>
    </row>
    <row r="75" spans="1:16">
      <c r="A75" s="28" t="s">
        <v>27</v>
      </c>
      <c r="B75" s="28" t="s">
        <v>80</v>
      </c>
      <c r="C75" s="29"/>
      <c r="D75" s="28">
        <f>SUM(E75:P75)</f>
        <v>2</v>
      </c>
      <c r="E75" s="28">
        <v>1</v>
      </c>
      <c r="F75" s="28"/>
      <c r="G75" s="28">
        <v>1</v>
      </c>
      <c r="H75" s="28"/>
      <c r="I75" s="28"/>
      <c r="J75" s="28"/>
      <c r="K75" s="28"/>
      <c r="L75" s="28"/>
      <c r="M75" s="28"/>
      <c r="N75" s="28"/>
      <c r="O75" s="28"/>
      <c r="P75" s="28"/>
    </row>
    <row r="76" spans="1:16" ht="3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8"/>
      <c r="P76" s="18"/>
    </row>
    <row r="77" spans="1:16">
      <c r="A77" s="14" t="s">
        <v>51</v>
      </c>
      <c r="B77" s="14"/>
      <c r="C77" s="15" t="s">
        <v>12</v>
      </c>
      <c r="D77" s="16">
        <f>SUM(E77:N77)</f>
        <v>13369</v>
      </c>
      <c r="E77" s="16">
        <v>6941</v>
      </c>
      <c r="F77" s="16">
        <v>1602</v>
      </c>
      <c r="G77" s="16">
        <v>1908</v>
      </c>
      <c r="H77" s="16">
        <v>2918</v>
      </c>
      <c r="I77" s="16"/>
      <c r="J77" s="16"/>
      <c r="K77" s="16"/>
      <c r="L77" s="16"/>
      <c r="M77" s="16"/>
      <c r="N77" s="16"/>
      <c r="O77" s="16"/>
      <c r="P77" s="16"/>
    </row>
    <row r="78" spans="1:16">
      <c r="A78" s="14"/>
      <c r="B78" s="14"/>
      <c r="C78" s="15" t="s">
        <v>13</v>
      </c>
      <c r="D78" s="16">
        <f>SUM(E78:N78)</f>
        <v>13369</v>
      </c>
      <c r="E78" s="16">
        <v>6941</v>
      </c>
      <c r="F78" s="16">
        <v>1602</v>
      </c>
      <c r="G78" s="16">
        <v>1908</v>
      </c>
      <c r="H78" s="16">
        <v>2918</v>
      </c>
      <c r="I78" s="16"/>
      <c r="J78" s="16"/>
      <c r="K78" s="16"/>
      <c r="L78" s="16"/>
      <c r="M78" s="16"/>
      <c r="N78" s="16"/>
      <c r="O78" s="16"/>
      <c r="P78" s="16"/>
    </row>
    <row r="79" spans="1:16" ht="3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</sheetData>
  <mergeCells count="22">
    <mergeCell ref="A65:B74"/>
    <mergeCell ref="A76:N76"/>
    <mergeCell ref="A77:B78"/>
    <mergeCell ref="A79:N79"/>
    <mergeCell ref="A37:B46"/>
    <mergeCell ref="A47:A49"/>
    <mergeCell ref="A50:N50"/>
    <mergeCell ref="A51:B60"/>
    <mergeCell ref="A61:A63"/>
    <mergeCell ref="A64:N64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/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74.33</v>
      </c>
      <c r="F17" s="32">
        <v>70.48</v>
      </c>
      <c r="G17" s="32"/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93.24</v>
      </c>
      <c r="F18" s="32">
        <v>97.56</v>
      </c>
      <c r="G18" s="32"/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93.932498305742698</v>
      </c>
      <c r="F19" s="35">
        <v>99.570462754529586</v>
      </c>
      <c r="G19" s="35"/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41652</v>
      </c>
      <c r="E22" s="16">
        <v>25826</v>
      </c>
      <c r="F22" s="16">
        <v>15826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41652</v>
      </c>
      <c r="E23" s="16">
        <v>25826</v>
      </c>
      <c r="F23" s="16">
        <v>15826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41652</v>
      </c>
      <c r="E25" s="16">
        <v>25826</v>
      </c>
      <c r="F25" s="16">
        <v>15826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41652</v>
      </c>
      <c r="E26" s="16">
        <v>25826</v>
      </c>
      <c r="F26" s="16">
        <v>15826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41652</v>
      </c>
      <c r="E28" s="16">
        <v>25826</v>
      </c>
      <c r="F28" s="16">
        <v>15826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41652</v>
      </c>
      <c r="E29" s="16">
        <v>25826</v>
      </c>
      <c r="F29" s="16">
        <v>15826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41650</v>
      </c>
      <c r="E31" s="16">
        <v>25825</v>
      </c>
      <c r="F31" s="16">
        <v>15825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41650</v>
      </c>
      <c r="E32" s="16">
        <v>25825</v>
      </c>
      <c r="F32" s="16">
        <v>15825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38128</v>
      </c>
      <c r="E34" s="16">
        <v>22283</v>
      </c>
      <c r="F34" s="16">
        <v>15845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38128</v>
      </c>
      <c r="E35" s="16">
        <v>22283</v>
      </c>
      <c r="F35" s="16">
        <v>15845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43</v>
      </c>
      <c r="B37" s="14"/>
      <c r="C37" s="15" t="s">
        <v>12</v>
      </c>
      <c r="D37" s="16">
        <f>SUM(E37:N37)</f>
        <v>38102</v>
      </c>
      <c r="E37" s="16">
        <v>22267</v>
      </c>
      <c r="F37" s="16">
        <v>15835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31642</v>
      </c>
      <c r="E38" s="16">
        <v>18704</v>
      </c>
      <c r="F38" s="16">
        <v>12938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6460</v>
      </c>
      <c r="E39" s="16">
        <v>3563</v>
      </c>
      <c r="F39" s="16">
        <v>2897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5463</v>
      </c>
      <c r="E40" s="16">
        <v>2783</v>
      </c>
      <c r="F40" s="16">
        <v>2680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997</v>
      </c>
      <c r="E41" s="16">
        <v>780</v>
      </c>
      <c r="F41" s="16">
        <v>217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274</v>
      </c>
      <c r="E42" s="16">
        <v>91</v>
      </c>
      <c r="F42" s="16">
        <v>183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83.045509422077572</v>
      </c>
      <c r="E43" s="20">
        <v>83.998742533794399</v>
      </c>
      <c r="F43" s="20">
        <v>81.705083675402591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84.566563467492259</v>
      </c>
      <c r="E44" s="22">
        <v>78.108335672186357</v>
      </c>
      <c r="F44" s="22">
        <v>92.509492578529517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97.383339457246336</v>
      </c>
      <c r="E45" s="24">
        <v>96.497058427269053</v>
      </c>
      <c r="F45" s="24">
        <v>98.629617934954211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98.102461813028185</v>
      </c>
      <c r="E46" s="26">
        <v>96.905734944087669</v>
      </c>
      <c r="F46" s="26">
        <v>99.785285759393744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7" t="s">
        <v>27</v>
      </c>
      <c r="B47" s="28" t="s">
        <v>48</v>
      </c>
      <c r="C47" s="29" t="s">
        <v>63</v>
      </c>
      <c r="D47" s="28">
        <f>SUM(E47:P47)</f>
        <v>494</v>
      </c>
      <c r="E47" s="28">
        <v>277</v>
      </c>
      <c r="F47" s="28">
        <v>217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27"/>
      <c r="B48" s="28" t="s">
        <v>23</v>
      </c>
      <c r="C48" s="29" t="s">
        <v>54</v>
      </c>
      <c r="D48" s="28">
        <f>SUM(E48:P48)</f>
        <v>2</v>
      </c>
      <c r="E48" s="28">
        <v>2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ht="3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</row>
    <row r="50" spans="1:16">
      <c r="A50" s="14" t="s">
        <v>47</v>
      </c>
      <c r="B50" s="14"/>
      <c r="C50" s="15" t="s">
        <v>12</v>
      </c>
      <c r="D50" s="16">
        <f>SUM(E50:N50)</f>
        <v>37881</v>
      </c>
      <c r="E50" s="16">
        <v>22088</v>
      </c>
      <c r="F50" s="16">
        <v>15793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13</v>
      </c>
      <c r="D51" s="16">
        <f>SUM(E51:N51)</f>
        <v>35011</v>
      </c>
      <c r="E51" s="16">
        <v>20439</v>
      </c>
      <c r="F51" s="16">
        <v>14572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16</v>
      </c>
      <c r="D52" s="16">
        <f>SUM(E52:P52)</f>
        <v>2870</v>
      </c>
      <c r="E52" s="16">
        <v>1649</v>
      </c>
      <c r="F52" s="16">
        <v>1221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17</v>
      </c>
      <c r="D53" s="16">
        <f>SUM(E53:P53)</f>
        <v>2151</v>
      </c>
      <c r="E53" s="16">
        <v>1079</v>
      </c>
      <c r="F53" s="16">
        <v>1072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18</v>
      </c>
      <c r="D54" s="16">
        <f>SUM(E54:P54)</f>
        <v>719</v>
      </c>
      <c r="E54" s="16">
        <v>570</v>
      </c>
      <c r="F54" s="16">
        <v>149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19</v>
      </c>
      <c r="D55" s="16">
        <f>SUM(E55:P55)</f>
        <v>188</v>
      </c>
      <c r="E55" s="16">
        <v>63</v>
      </c>
      <c r="F55" s="16">
        <v>125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s="2" customFormat="1">
      <c r="A56" s="14"/>
      <c r="B56" s="14"/>
      <c r="C56" s="19" t="s">
        <v>2</v>
      </c>
      <c r="D56" s="20">
        <f xml:space="preserve"> IF(D50=0,100,D51/D50*100)</f>
        <v>92.423642459280373</v>
      </c>
      <c r="E56" s="20">
        <v>92.534407823252451</v>
      </c>
      <c r="F56" s="20">
        <v>92.268726651047928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s="3" customFormat="1">
      <c r="A57" s="14"/>
      <c r="B57" s="14"/>
      <c r="C57" s="21" t="s">
        <v>20</v>
      </c>
      <c r="D57" s="22">
        <f xml:space="preserve"> IF(D52=0,0,D53/D52*100)</f>
        <v>74.947735191637634</v>
      </c>
      <c r="E57" s="22">
        <v>65.43359611885991</v>
      </c>
      <c r="F57" s="22">
        <v>87.796887796887802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s="5" customFormat="1">
      <c r="A58" s="14"/>
      <c r="B58" s="14"/>
      <c r="C58" s="23" t="s">
        <v>3</v>
      </c>
      <c r="D58" s="24">
        <f xml:space="preserve"> IF(D50=0,100,(D53+D51)/D50*100)</f>
        <v>98.101950846070579</v>
      </c>
      <c r="E58" s="24">
        <v>97.419413256066647</v>
      </c>
      <c r="F58" s="24">
        <v>99.056544038498075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s="6" customFormat="1">
      <c r="A59" s="14"/>
      <c r="B59" s="14"/>
      <c r="C59" s="25" t="s">
        <v>21</v>
      </c>
      <c r="D59" s="26">
        <f>IF(D50=0,100,(D53+D51+D55)/D50*100)</f>
        <v>98.598241862675224</v>
      </c>
      <c r="E59" s="26">
        <v>97.704636001448748</v>
      </c>
      <c r="F59" s="26">
        <v>99.848033939086932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>
      <c r="A60" s="27" t="s">
        <v>27</v>
      </c>
      <c r="B60" s="28" t="s">
        <v>78</v>
      </c>
      <c r="C60" s="29" t="s">
        <v>81</v>
      </c>
      <c r="D60" s="28">
        <f>SUM(E60:P60)</f>
        <v>18</v>
      </c>
      <c r="E60" s="28">
        <v>16</v>
      </c>
      <c r="F60" s="28">
        <v>2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>
      <c r="A61" s="27"/>
      <c r="B61" s="28" t="s">
        <v>23</v>
      </c>
      <c r="C61" s="29" t="s">
        <v>54</v>
      </c>
      <c r="D61" s="28">
        <f>SUM(E61:P61)</f>
        <v>176</v>
      </c>
      <c r="E61" s="28">
        <v>130</v>
      </c>
      <c r="F61" s="28">
        <v>46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>
      <c r="A62" s="27"/>
      <c r="B62" s="28" t="s">
        <v>8</v>
      </c>
      <c r="C62" s="29" t="s">
        <v>41</v>
      </c>
      <c r="D62" s="28">
        <f>SUM(E62:P62)</f>
        <v>402</v>
      </c>
      <c r="E62" s="28">
        <v>301</v>
      </c>
      <c r="F62" s="28">
        <v>101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ht="3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</row>
    <row r="64" spans="1:16">
      <c r="A64" s="14" t="s">
        <v>79</v>
      </c>
      <c r="B64" s="14"/>
      <c r="C64" s="15" t="s">
        <v>12</v>
      </c>
      <c r="D64" s="16">
        <f>SUM(E64:N64)</f>
        <v>37641</v>
      </c>
      <c r="E64" s="16">
        <v>21872</v>
      </c>
      <c r="F64" s="16">
        <v>15769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13</v>
      </c>
      <c r="D65" s="16">
        <f>SUM(E65:N65)</f>
        <v>35659</v>
      </c>
      <c r="E65" s="16">
        <v>20917</v>
      </c>
      <c r="F65" s="16">
        <v>14742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16</v>
      </c>
      <c r="D66" s="16">
        <f>SUM(E66:P66)</f>
        <v>1982</v>
      </c>
      <c r="E66" s="16">
        <v>955</v>
      </c>
      <c r="F66" s="16">
        <v>1027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17</v>
      </c>
      <c r="D67" s="16">
        <f>SUM(E67:P67)</f>
        <v>1781</v>
      </c>
      <c r="E67" s="16">
        <v>777</v>
      </c>
      <c r="F67" s="16">
        <v>1004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18</v>
      </c>
      <c r="D68" s="16">
        <f>SUM(E68:P68)</f>
        <v>201</v>
      </c>
      <c r="E68" s="16">
        <v>178</v>
      </c>
      <c r="F68" s="16">
        <v>23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19</v>
      </c>
      <c r="D69" s="16">
        <f>SUM(E69:P69)</f>
        <v>18</v>
      </c>
      <c r="E69" s="16">
        <v>5</v>
      </c>
      <c r="F69" s="16">
        <v>13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2" customFormat="1">
      <c r="A70" s="14"/>
      <c r="B70" s="14"/>
      <c r="C70" s="19" t="s">
        <v>2</v>
      </c>
      <c r="D70" s="20">
        <f xml:space="preserve"> IF(D64=0,100,D65/D64*100)</f>
        <v>94.734465077973482</v>
      </c>
      <c r="E70" s="20">
        <v>95.633686905632771</v>
      </c>
      <c r="F70" s="20">
        <v>93.487221764220934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s="3" customFormat="1">
      <c r="A71" s="14"/>
      <c r="B71" s="14"/>
      <c r="C71" s="21" t="s">
        <v>20</v>
      </c>
      <c r="D71" s="22">
        <f xml:space="preserve"> IF(D66=0,0,D67/D66*100)</f>
        <v>89.858728557013123</v>
      </c>
      <c r="E71" s="22">
        <v>81.361256544502623</v>
      </c>
      <c r="F71" s="22">
        <v>97.760467380720542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s="5" customFormat="1">
      <c r="A72" s="14"/>
      <c r="B72" s="14"/>
      <c r="C72" s="23" t="s">
        <v>3</v>
      </c>
      <c r="D72" s="24">
        <f xml:space="preserve"> IF(D64=0,100,(D67+D65)/D64*100)</f>
        <v>99.466007810632036</v>
      </c>
      <c r="E72" s="24">
        <v>99.186174103877107</v>
      </c>
      <c r="F72" s="24">
        <v>99.854144206988394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16" s="6" customFormat="1">
      <c r="A73" s="14"/>
      <c r="B73" s="14"/>
      <c r="C73" s="25" t="s">
        <v>21</v>
      </c>
      <c r="D73" s="26">
        <f>IF(D64=0,100,(D67+D65+D69)/D64*100)</f>
        <v>99.513828006694823</v>
      </c>
      <c r="E73" s="26">
        <v>99.209034381858089</v>
      </c>
      <c r="F73" s="26">
        <v>99.93658443782104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>
      <c r="A74" s="28" t="s">
        <v>27</v>
      </c>
      <c r="B74" s="28" t="s">
        <v>80</v>
      </c>
      <c r="C74" s="29"/>
      <c r="D74" s="28">
        <f>SUM(E74:P74)</f>
        <v>66</v>
      </c>
      <c r="E74" s="28">
        <v>43</v>
      </c>
      <c r="F74" s="28">
        <v>23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ht="3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</row>
    <row r="76" spans="1:16">
      <c r="A76" s="14" t="s">
        <v>51</v>
      </c>
      <c r="B76" s="14"/>
      <c r="C76" s="15" t="s">
        <v>12</v>
      </c>
      <c r="D76" s="16">
        <f>SUM(E76:N76)</f>
        <v>36272</v>
      </c>
      <c r="E76" s="16">
        <v>20520</v>
      </c>
      <c r="F76" s="16">
        <v>15752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13</v>
      </c>
      <c r="D77" s="16">
        <f>SUM(E77:N77)</f>
        <v>36272</v>
      </c>
      <c r="E77" s="16">
        <v>20520</v>
      </c>
      <c r="F77" s="16">
        <v>15752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22">
    <mergeCell ref="A64:B73"/>
    <mergeCell ref="A75:N75"/>
    <mergeCell ref="A76:B77"/>
    <mergeCell ref="A78:N78"/>
    <mergeCell ref="A37:B46"/>
    <mergeCell ref="A47:A48"/>
    <mergeCell ref="A49:N49"/>
    <mergeCell ref="A50:B59"/>
    <mergeCell ref="A60:A62"/>
    <mergeCell ref="A63:N63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0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0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0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47</v>
      </c>
      <c r="B22" s="14"/>
      <c r="C22" s="15" t="s">
        <v>12</v>
      </c>
      <c r="D22" s="16">
        <f>SUM(E22:N22)</f>
        <v>1</v>
      </c>
      <c r="E22" s="16"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0</v>
      </c>
      <c r="E23" s="16"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14"/>
      <c r="B24" s="14"/>
      <c r="C24" s="15" t="s">
        <v>16</v>
      </c>
      <c r="D24" s="16">
        <f>SUM(E24:P24)</f>
        <v>1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14"/>
      <c r="B25" s="14"/>
      <c r="C25" s="15" t="s">
        <v>17</v>
      </c>
      <c r="D25" s="16">
        <f>SUM(E25:P25)</f>
        <v>0</v>
      </c>
      <c r="E25" s="16">
        <v>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18</v>
      </c>
      <c r="D26" s="16">
        <f>SUM(E26:P26)</f>
        <v>1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4"/>
      <c r="B27" s="14"/>
      <c r="C27" s="15" t="s">
        <v>19</v>
      </c>
      <c r="D27" s="16">
        <f>SUM(E27:P27)</f>
        <v>0</v>
      </c>
      <c r="E27" s="16">
        <v>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s="2" customFormat="1">
      <c r="A28" s="14"/>
      <c r="B28" s="14"/>
      <c r="C28" s="19" t="s">
        <v>2</v>
      </c>
      <c r="D28" s="20">
        <f xml:space="preserve"> IF(D22=0,100,D23/D22*100)</f>
        <v>0</v>
      </c>
      <c r="E28" s="20">
        <v>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s="3" customFormat="1">
      <c r="A29" s="14"/>
      <c r="B29" s="14"/>
      <c r="C29" s="21" t="s">
        <v>20</v>
      </c>
      <c r="D29" s="22">
        <f xml:space="preserve"> IF(D24=0,0,D25/D24*100)</f>
        <v>0</v>
      </c>
      <c r="E29" s="22">
        <v>0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5" customFormat="1">
      <c r="A30" s="14"/>
      <c r="B30" s="14"/>
      <c r="C30" s="23" t="s">
        <v>3</v>
      </c>
      <c r="D30" s="24">
        <f xml:space="preserve"> IF(D22=0,100,(D25+D23)/D22*100)</f>
        <v>0</v>
      </c>
      <c r="E30" s="24">
        <v>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s="6" customFormat="1">
      <c r="A31" s="14"/>
      <c r="B31" s="14"/>
      <c r="C31" s="25" t="s">
        <v>21</v>
      </c>
      <c r="D31" s="26">
        <f>IF(D22=0,100,(D25+D23+D27)/D22*100)</f>
        <v>0</v>
      </c>
      <c r="E31" s="26">
        <v>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>
      <c r="A32" s="28" t="s">
        <v>27</v>
      </c>
      <c r="B32" s="28" t="s">
        <v>23</v>
      </c>
      <c r="C32" s="29" t="s">
        <v>54</v>
      </c>
      <c r="D32" s="28">
        <f>SUM(E32:P32)</f>
        <v>1</v>
      </c>
      <c r="E32" s="28">
        <v>1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4">
    <mergeCell ref="A1:P1"/>
    <mergeCell ref="A21:B21"/>
    <mergeCell ref="A22:B31"/>
    <mergeCell ref="A33:N33"/>
  </mergeCells>
  <phoneticPr fontId="1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101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/>
      <c r="H16" s="32">
        <v>98</v>
      </c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100</v>
      </c>
      <c r="F17" s="32">
        <v>100</v>
      </c>
      <c r="G17" s="32"/>
      <c r="H17" s="32">
        <v>100</v>
      </c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100</v>
      </c>
      <c r="F18" s="32">
        <v>100</v>
      </c>
      <c r="G18" s="32"/>
      <c r="H18" s="32">
        <v>100</v>
      </c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100</v>
      </c>
      <c r="F19" s="35">
        <v>100</v>
      </c>
      <c r="G19" s="35"/>
      <c r="H19" s="35">
        <v>99.999017546617409</v>
      </c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267799</v>
      </c>
      <c r="E22" s="16">
        <v>165884</v>
      </c>
      <c r="F22" s="16">
        <v>129</v>
      </c>
      <c r="G22" s="16"/>
      <c r="H22" s="16">
        <v>101786</v>
      </c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267799</v>
      </c>
      <c r="E23" s="16">
        <v>165884</v>
      </c>
      <c r="F23" s="16">
        <v>129</v>
      </c>
      <c r="G23" s="16"/>
      <c r="H23" s="16">
        <v>101786</v>
      </c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267850</v>
      </c>
      <c r="E25" s="16">
        <v>165884</v>
      </c>
      <c r="F25" s="16">
        <v>180</v>
      </c>
      <c r="G25" s="16"/>
      <c r="H25" s="16">
        <v>101786</v>
      </c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267850</v>
      </c>
      <c r="E26" s="16">
        <v>165884</v>
      </c>
      <c r="F26" s="16">
        <v>180</v>
      </c>
      <c r="G26" s="16"/>
      <c r="H26" s="16">
        <v>101786</v>
      </c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268342</v>
      </c>
      <c r="E28" s="16">
        <v>165884</v>
      </c>
      <c r="F28" s="16">
        <v>672</v>
      </c>
      <c r="G28" s="16"/>
      <c r="H28" s="16">
        <v>101786</v>
      </c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268341</v>
      </c>
      <c r="E29" s="16">
        <v>165884</v>
      </c>
      <c r="F29" s="16">
        <v>672</v>
      </c>
      <c r="G29" s="16"/>
      <c r="H29" s="16">
        <v>101785</v>
      </c>
      <c r="I29" s="16"/>
      <c r="J29" s="16"/>
      <c r="K29" s="16"/>
      <c r="L29" s="16"/>
      <c r="M29" s="16"/>
      <c r="N29" s="16"/>
      <c r="O29" s="16"/>
      <c r="P29" s="16"/>
    </row>
    <row r="30" spans="1:16">
      <c r="A30" s="14"/>
      <c r="B30" s="14"/>
      <c r="C30" s="15" t="s">
        <v>16</v>
      </c>
      <c r="D30" s="16">
        <f>SUM(E30:P30)</f>
        <v>1</v>
      </c>
      <c r="E30" s="16">
        <v>0</v>
      </c>
      <c r="F30" s="16">
        <v>0</v>
      </c>
      <c r="G30" s="16"/>
      <c r="H30" s="16">
        <v>1</v>
      </c>
      <c r="I30" s="16"/>
      <c r="J30" s="16"/>
      <c r="K30" s="16"/>
      <c r="L30" s="16"/>
      <c r="M30" s="16"/>
      <c r="N30" s="16"/>
      <c r="O30" s="16"/>
      <c r="P30" s="16"/>
    </row>
    <row r="31" spans="1:16">
      <c r="A31" s="14"/>
      <c r="B31" s="14"/>
      <c r="C31" s="15" t="s">
        <v>17</v>
      </c>
      <c r="D31" s="16">
        <f>SUM(E31:P31)</f>
        <v>0</v>
      </c>
      <c r="E31" s="16">
        <v>0</v>
      </c>
      <c r="F31" s="16">
        <v>0</v>
      </c>
      <c r="G31" s="16"/>
      <c r="H31" s="16">
        <v>0</v>
      </c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18</v>
      </c>
      <c r="D32" s="16">
        <f>SUM(E32:P32)</f>
        <v>1</v>
      </c>
      <c r="E32" s="16">
        <v>0</v>
      </c>
      <c r="F32" s="16">
        <v>0</v>
      </c>
      <c r="G32" s="16"/>
      <c r="H32" s="16">
        <v>1</v>
      </c>
      <c r="I32" s="16"/>
      <c r="J32" s="16"/>
      <c r="K32" s="16"/>
      <c r="L32" s="16"/>
      <c r="M32" s="16"/>
      <c r="N32" s="16"/>
      <c r="O32" s="16"/>
      <c r="P32" s="16"/>
    </row>
    <row r="33" spans="1:16">
      <c r="A33" s="14"/>
      <c r="B33" s="14"/>
      <c r="C33" s="15" t="s">
        <v>19</v>
      </c>
      <c r="D33" s="16">
        <f>SUM(E33:P33)</f>
        <v>0</v>
      </c>
      <c r="E33" s="16">
        <v>0</v>
      </c>
      <c r="F33" s="16">
        <v>0</v>
      </c>
      <c r="G33" s="16"/>
      <c r="H33" s="16">
        <v>0</v>
      </c>
      <c r="I33" s="16"/>
      <c r="J33" s="16"/>
      <c r="K33" s="16"/>
      <c r="L33" s="16"/>
      <c r="M33" s="16"/>
      <c r="N33" s="16"/>
      <c r="O33" s="16"/>
      <c r="P33" s="16"/>
    </row>
    <row r="34" spans="1:16" s="2" customFormat="1">
      <c r="A34" s="14"/>
      <c r="B34" s="14"/>
      <c r="C34" s="19" t="s">
        <v>2</v>
      </c>
      <c r="D34" s="20">
        <f xml:space="preserve"> IF(D28=0,100,D29/D28*100)</f>
        <v>99.999627341228731</v>
      </c>
      <c r="E34" s="20">
        <v>100</v>
      </c>
      <c r="F34" s="20">
        <v>100</v>
      </c>
      <c r="G34" s="20"/>
      <c r="H34" s="20">
        <v>99.999017546617409</v>
      </c>
      <c r="I34" s="20"/>
      <c r="J34" s="20"/>
      <c r="K34" s="20"/>
      <c r="L34" s="20"/>
      <c r="M34" s="20"/>
      <c r="N34" s="20"/>
      <c r="O34" s="20"/>
      <c r="P34" s="20"/>
    </row>
    <row r="35" spans="1:16" s="3" customFormat="1">
      <c r="A35" s="14"/>
      <c r="B35" s="14"/>
      <c r="C35" s="21" t="s">
        <v>20</v>
      </c>
      <c r="D35" s="22">
        <f xml:space="preserve"> IF(D30=0,0,D31/D30*100)</f>
        <v>0</v>
      </c>
      <c r="E35" s="22">
        <v>0</v>
      </c>
      <c r="F35" s="22">
        <v>0</v>
      </c>
      <c r="G35" s="22"/>
      <c r="H35" s="22">
        <v>0</v>
      </c>
      <c r="I35" s="22"/>
      <c r="J35" s="22"/>
      <c r="K35" s="22"/>
      <c r="L35" s="22"/>
      <c r="M35" s="22"/>
      <c r="N35" s="22"/>
      <c r="O35" s="22"/>
      <c r="P35" s="22"/>
    </row>
    <row r="36" spans="1:16" s="5" customFormat="1">
      <c r="A36" s="14"/>
      <c r="B36" s="14"/>
      <c r="C36" s="23" t="s">
        <v>3</v>
      </c>
      <c r="D36" s="24">
        <f xml:space="preserve"> IF(D28=0,100,(D31+D29)/D28*100)</f>
        <v>99.999627341228731</v>
      </c>
      <c r="E36" s="24">
        <v>100</v>
      </c>
      <c r="F36" s="24">
        <v>100</v>
      </c>
      <c r="G36" s="24"/>
      <c r="H36" s="24">
        <v>99.999017546617409</v>
      </c>
      <c r="I36" s="24"/>
      <c r="J36" s="24"/>
      <c r="K36" s="24"/>
      <c r="L36" s="24"/>
      <c r="M36" s="24"/>
      <c r="N36" s="24"/>
      <c r="O36" s="24"/>
      <c r="P36" s="24"/>
    </row>
    <row r="37" spans="1:16" s="6" customFormat="1">
      <c r="A37" s="14"/>
      <c r="B37" s="14"/>
      <c r="C37" s="25" t="s">
        <v>21</v>
      </c>
      <c r="D37" s="26">
        <f>IF(D28=0,100,(D31+D29+D33)/D28*100)</f>
        <v>99.999627341228731</v>
      </c>
      <c r="E37" s="26">
        <v>100</v>
      </c>
      <c r="F37" s="26">
        <v>100</v>
      </c>
      <c r="G37" s="26"/>
      <c r="H37" s="26">
        <v>99.999017546617409</v>
      </c>
      <c r="I37" s="26"/>
      <c r="J37" s="26"/>
      <c r="K37" s="26"/>
      <c r="L37" s="26"/>
      <c r="M37" s="26"/>
      <c r="N37" s="26"/>
      <c r="O37" s="26"/>
      <c r="P37" s="26"/>
    </row>
    <row r="38" spans="1:16">
      <c r="A38" s="28" t="s">
        <v>27</v>
      </c>
      <c r="B38" s="28" t="s">
        <v>89</v>
      </c>
      <c r="C38" s="29" t="s">
        <v>91</v>
      </c>
      <c r="D38" s="28">
        <f>SUM(E38:P38)</f>
        <v>1</v>
      </c>
      <c r="E38" s="28"/>
      <c r="F38" s="28"/>
      <c r="G38" s="28"/>
      <c r="H38" s="28">
        <v>1</v>
      </c>
      <c r="I38" s="28"/>
      <c r="J38" s="28"/>
      <c r="K38" s="28"/>
      <c r="L38" s="28"/>
      <c r="M38" s="28"/>
      <c r="N38" s="28"/>
      <c r="O38" s="28"/>
      <c r="P38" s="28"/>
    </row>
    <row r="39" spans="1:16" ht="3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18"/>
    </row>
    <row r="40" spans="1:16">
      <c r="A40" s="14" t="s">
        <v>28</v>
      </c>
      <c r="B40" s="14"/>
      <c r="C40" s="15" t="s">
        <v>12</v>
      </c>
      <c r="D40" s="16">
        <f>SUM(E40:N40)</f>
        <v>325896</v>
      </c>
      <c r="E40" s="16">
        <v>165884</v>
      </c>
      <c r="F40" s="16">
        <v>58226</v>
      </c>
      <c r="G40" s="16"/>
      <c r="H40" s="16">
        <v>101786</v>
      </c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13</v>
      </c>
      <c r="D41" s="16">
        <f>SUM(E41:N41)</f>
        <v>325896</v>
      </c>
      <c r="E41" s="16">
        <v>165884</v>
      </c>
      <c r="F41" s="16">
        <v>58226</v>
      </c>
      <c r="G41" s="16"/>
      <c r="H41" s="16">
        <v>101786</v>
      </c>
      <c r="I41" s="16"/>
      <c r="J41" s="16"/>
      <c r="K41" s="16"/>
      <c r="L41" s="16"/>
      <c r="M41" s="16"/>
      <c r="N41" s="16"/>
      <c r="O41" s="16"/>
      <c r="P41" s="16"/>
    </row>
    <row r="42" spans="1:16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0">
    <mergeCell ref="A28:B37"/>
    <mergeCell ref="A39:N39"/>
    <mergeCell ref="A40:B41"/>
    <mergeCell ref="A42:N42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8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102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95</v>
      </c>
      <c r="F16" s="32">
        <v>95</v>
      </c>
      <c r="G16" s="32">
        <v>95</v>
      </c>
      <c r="H16" s="32">
        <v>95</v>
      </c>
      <c r="I16" s="32">
        <v>95</v>
      </c>
      <c r="J16" s="32">
        <v>95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67.900000000000006</v>
      </c>
      <c r="F17" s="32">
        <v>67.92</v>
      </c>
      <c r="G17" s="32">
        <v>55.7</v>
      </c>
      <c r="H17" s="32">
        <v>66.03</v>
      </c>
      <c r="I17" s="32">
        <v>38.380000000000003</v>
      </c>
      <c r="J17" s="32">
        <v>36.65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91.84</v>
      </c>
      <c r="F18" s="32">
        <v>91.83</v>
      </c>
      <c r="G18" s="32">
        <v>88.61</v>
      </c>
      <c r="H18" s="32">
        <v>87.34</v>
      </c>
      <c r="I18" s="32">
        <v>76.86</v>
      </c>
      <c r="J18" s="32">
        <v>46.88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96.752250870728133</v>
      </c>
      <c r="F19" s="35">
        <v>96.261641017358926</v>
      </c>
      <c r="G19" s="35">
        <v>88.607594936708864</v>
      </c>
      <c r="H19" s="35">
        <v>89.09500541299704</v>
      </c>
      <c r="I19" s="35">
        <v>76.859504132231393</v>
      </c>
      <c r="J19" s="35">
        <v>46.875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9</v>
      </c>
      <c r="E34" s="10"/>
      <c r="F34" s="10"/>
      <c r="G34" s="10"/>
      <c r="H34" s="10"/>
      <c r="I34" s="10"/>
      <c r="J34" s="10"/>
      <c r="K34" s="10">
        <v>11.71</v>
      </c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10</v>
      </c>
      <c r="E35" s="10"/>
      <c r="F35" s="10"/>
      <c r="G35" s="10"/>
      <c r="H35" s="10"/>
      <c r="I35" s="10"/>
      <c r="J35" s="10"/>
      <c r="K35" s="10">
        <v>2.34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23</v>
      </c>
      <c r="E36" s="10"/>
      <c r="F36" s="10">
        <v>9.94</v>
      </c>
      <c r="G36" s="10">
        <v>12.2</v>
      </c>
      <c r="H36" s="10">
        <v>3</v>
      </c>
      <c r="I36" s="10"/>
      <c r="J36" s="10">
        <v>3.03</v>
      </c>
      <c r="K36" s="10">
        <v>27.27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18980</v>
      </c>
      <c r="E39" s="16">
        <v>10991</v>
      </c>
      <c r="F39" s="16"/>
      <c r="G39" s="16"/>
      <c r="H39" s="16">
        <v>7989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18980</v>
      </c>
      <c r="E40" s="16">
        <v>10991</v>
      </c>
      <c r="F40" s="16"/>
      <c r="G40" s="16"/>
      <c r="H40" s="16">
        <v>7989</v>
      </c>
      <c r="I40" s="16"/>
      <c r="J40" s="16"/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18980</v>
      </c>
      <c r="E42" s="16">
        <v>10991</v>
      </c>
      <c r="F42" s="16"/>
      <c r="G42" s="16"/>
      <c r="H42" s="16">
        <v>7989</v>
      </c>
      <c r="I42" s="16"/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18980</v>
      </c>
      <c r="E43" s="16">
        <v>10991</v>
      </c>
      <c r="F43" s="16"/>
      <c r="G43" s="16"/>
      <c r="H43" s="16">
        <v>7989</v>
      </c>
      <c r="I43" s="16"/>
      <c r="J43" s="16"/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18969</v>
      </c>
      <c r="E45" s="16">
        <v>10991</v>
      </c>
      <c r="F45" s="16"/>
      <c r="G45" s="16"/>
      <c r="H45" s="16">
        <v>7978</v>
      </c>
      <c r="I45" s="16"/>
      <c r="J45" s="16"/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18969</v>
      </c>
      <c r="E46" s="16">
        <v>10991</v>
      </c>
      <c r="F46" s="16"/>
      <c r="G46" s="16"/>
      <c r="H46" s="16">
        <v>7978</v>
      </c>
      <c r="I46" s="16"/>
      <c r="J46" s="16"/>
      <c r="K46" s="16"/>
      <c r="L46" s="16"/>
      <c r="M46" s="16"/>
      <c r="N46" s="16"/>
      <c r="O46" s="16"/>
      <c r="P46" s="16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28</v>
      </c>
      <c r="B48" s="14"/>
      <c r="C48" s="15" t="s">
        <v>12</v>
      </c>
      <c r="D48" s="16">
        <f>SUM(E48:N48)</f>
        <v>18920</v>
      </c>
      <c r="E48" s="16">
        <v>10989</v>
      </c>
      <c r="F48" s="16"/>
      <c r="G48" s="16"/>
      <c r="H48" s="16">
        <v>7931</v>
      </c>
      <c r="I48" s="16"/>
      <c r="J48" s="16"/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13</v>
      </c>
      <c r="D49" s="16">
        <f>SUM(E49:N49)</f>
        <v>18920</v>
      </c>
      <c r="E49" s="16">
        <v>10989</v>
      </c>
      <c r="F49" s="16"/>
      <c r="G49" s="16"/>
      <c r="H49" s="16">
        <v>7931</v>
      </c>
      <c r="I49" s="16"/>
      <c r="J49" s="16"/>
      <c r="K49" s="16"/>
      <c r="L49" s="16"/>
      <c r="M49" s="16"/>
      <c r="N49" s="16"/>
      <c r="O49" s="16"/>
      <c r="P49" s="16"/>
    </row>
    <row r="50" spans="1:16" ht="3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</row>
    <row r="51" spans="1:16">
      <c r="A51" s="14" t="s">
        <v>72</v>
      </c>
      <c r="B51" s="14"/>
      <c r="C51" s="15" t="s">
        <v>12</v>
      </c>
      <c r="D51" s="16">
        <f>SUM(E51:N51)</f>
        <v>12588</v>
      </c>
      <c r="E51" s="16">
        <v>9363</v>
      </c>
      <c r="F51" s="16">
        <v>2013</v>
      </c>
      <c r="G51" s="16"/>
      <c r="H51" s="16">
        <v>963</v>
      </c>
      <c r="I51" s="16">
        <v>35</v>
      </c>
      <c r="J51" s="16">
        <v>214</v>
      </c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13</v>
      </c>
      <c r="D52" s="16">
        <f>SUM(E52:N52)</f>
        <v>12588</v>
      </c>
      <c r="E52" s="16">
        <v>9363</v>
      </c>
      <c r="F52" s="16">
        <v>2013</v>
      </c>
      <c r="G52" s="16"/>
      <c r="H52" s="16">
        <v>963</v>
      </c>
      <c r="I52" s="16">
        <v>35</v>
      </c>
      <c r="J52" s="16">
        <v>214</v>
      </c>
      <c r="K52" s="16"/>
      <c r="L52" s="16"/>
      <c r="M52" s="16"/>
      <c r="N52" s="16"/>
      <c r="O52" s="16"/>
      <c r="P52" s="16"/>
    </row>
    <row r="53" spans="1:16" ht="3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8"/>
    </row>
    <row r="54" spans="1:16">
      <c r="A54" s="14" t="s">
        <v>73</v>
      </c>
      <c r="B54" s="14"/>
      <c r="C54" s="15" t="s">
        <v>12</v>
      </c>
      <c r="D54" s="16">
        <f>SUM(E54:N54)</f>
        <v>12444</v>
      </c>
      <c r="E54" s="16">
        <v>9317</v>
      </c>
      <c r="F54" s="16">
        <v>2009</v>
      </c>
      <c r="G54" s="16">
        <v>1</v>
      </c>
      <c r="H54" s="16">
        <v>956</v>
      </c>
      <c r="I54" s="16">
        <v>33</v>
      </c>
      <c r="J54" s="16">
        <v>128</v>
      </c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13</v>
      </c>
      <c r="D55" s="16">
        <f>SUM(E55:N55)</f>
        <v>10264</v>
      </c>
      <c r="E55" s="16">
        <v>7772</v>
      </c>
      <c r="F55" s="16">
        <v>1640</v>
      </c>
      <c r="G55" s="16">
        <v>1</v>
      </c>
      <c r="H55" s="16">
        <v>746</v>
      </c>
      <c r="I55" s="16">
        <v>19</v>
      </c>
      <c r="J55" s="16">
        <v>86</v>
      </c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16</v>
      </c>
      <c r="D56" s="16">
        <f>SUM(E56:P56)</f>
        <v>2180</v>
      </c>
      <c r="E56" s="16">
        <v>1545</v>
      </c>
      <c r="F56" s="16">
        <v>369</v>
      </c>
      <c r="G56" s="16">
        <v>0</v>
      </c>
      <c r="H56" s="16">
        <v>210</v>
      </c>
      <c r="I56" s="16">
        <v>14</v>
      </c>
      <c r="J56" s="16">
        <v>42</v>
      </c>
      <c r="K56" s="16"/>
      <c r="L56" s="16"/>
      <c r="M56" s="16"/>
      <c r="N56" s="16"/>
      <c r="O56" s="16"/>
      <c r="P56" s="16"/>
    </row>
    <row r="57" spans="1:16">
      <c r="A57" s="14"/>
      <c r="B57" s="14"/>
      <c r="C57" s="15" t="s">
        <v>17</v>
      </c>
      <c r="D57" s="16">
        <f>SUM(E57:P57)</f>
        <v>1701</v>
      </c>
      <c r="E57" s="16">
        <v>1270</v>
      </c>
      <c r="F57" s="16">
        <v>283</v>
      </c>
      <c r="G57" s="16">
        <v>0</v>
      </c>
      <c r="H57" s="16">
        <v>112</v>
      </c>
      <c r="I57" s="16">
        <v>12</v>
      </c>
      <c r="J57" s="16">
        <v>24</v>
      </c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18</v>
      </c>
      <c r="D58" s="16">
        <f>SUM(E58:P58)</f>
        <v>479</v>
      </c>
      <c r="E58" s="16">
        <v>275</v>
      </c>
      <c r="F58" s="16">
        <v>86</v>
      </c>
      <c r="G58" s="16">
        <v>0</v>
      </c>
      <c r="H58" s="16">
        <v>98</v>
      </c>
      <c r="I58" s="16">
        <v>2</v>
      </c>
      <c r="J58" s="16">
        <v>18</v>
      </c>
      <c r="K58" s="16"/>
      <c r="L58" s="16"/>
      <c r="M58" s="16"/>
      <c r="N58" s="16"/>
      <c r="O58" s="16"/>
      <c r="P58" s="16"/>
    </row>
    <row r="59" spans="1:16">
      <c r="A59" s="14"/>
      <c r="B59" s="14"/>
      <c r="C59" s="15" t="s">
        <v>19</v>
      </c>
      <c r="D59" s="16">
        <f>SUM(E59:P59)</f>
        <v>204</v>
      </c>
      <c r="E59" s="16">
        <v>139</v>
      </c>
      <c r="F59" s="16">
        <v>53</v>
      </c>
      <c r="G59" s="16">
        <v>0</v>
      </c>
      <c r="H59" s="16">
        <v>12</v>
      </c>
      <c r="I59" s="16">
        <v>0</v>
      </c>
      <c r="J59" s="16">
        <v>0</v>
      </c>
      <c r="K59" s="16"/>
      <c r="L59" s="16"/>
      <c r="M59" s="16"/>
      <c r="N59" s="16"/>
      <c r="O59" s="16"/>
      <c r="P59" s="16"/>
    </row>
    <row r="60" spans="1:16" s="2" customFormat="1">
      <c r="A60" s="14"/>
      <c r="B60" s="14"/>
      <c r="C60" s="19" t="s">
        <v>2</v>
      </c>
      <c r="D60" s="20">
        <f xml:space="preserve"> IF(D54=0,100,D55/D54*100)</f>
        <v>82.481517197042749</v>
      </c>
      <c r="E60" s="20">
        <v>83.417409037243743</v>
      </c>
      <c r="F60" s="20">
        <v>81.632653061224488</v>
      </c>
      <c r="G60" s="20">
        <v>100</v>
      </c>
      <c r="H60" s="20">
        <v>78.03347280334728</v>
      </c>
      <c r="I60" s="20">
        <v>57.575757575757578</v>
      </c>
      <c r="J60" s="20">
        <v>67.1875</v>
      </c>
      <c r="K60" s="20"/>
      <c r="L60" s="20"/>
      <c r="M60" s="20"/>
      <c r="N60" s="20"/>
      <c r="O60" s="20"/>
      <c r="P60" s="20"/>
    </row>
    <row r="61" spans="1:16" s="3" customFormat="1">
      <c r="A61" s="14"/>
      <c r="B61" s="14"/>
      <c r="C61" s="21" t="s">
        <v>20</v>
      </c>
      <c r="D61" s="22">
        <f xml:space="preserve"> IF(D56=0,0,D57/D56*100)</f>
        <v>78.027522935779814</v>
      </c>
      <c r="E61" s="22">
        <v>82.200647249190936</v>
      </c>
      <c r="F61" s="22">
        <v>76.69376693766938</v>
      </c>
      <c r="G61" s="22">
        <v>0</v>
      </c>
      <c r="H61" s="22">
        <v>53.333333333333336</v>
      </c>
      <c r="I61" s="22">
        <v>85.714285714285708</v>
      </c>
      <c r="J61" s="22">
        <v>57.142857142857146</v>
      </c>
      <c r="K61" s="22"/>
      <c r="L61" s="22"/>
      <c r="M61" s="22"/>
      <c r="N61" s="22"/>
      <c r="O61" s="22"/>
      <c r="P61" s="22"/>
    </row>
    <row r="62" spans="1:16" s="5" customFormat="1">
      <c r="A62" s="14"/>
      <c r="B62" s="14"/>
      <c r="C62" s="23" t="s">
        <v>3</v>
      </c>
      <c r="D62" s="24">
        <f xml:space="preserve"> IF(D54=0,100,(D57+D55)/D54*100)</f>
        <v>96.150755384120856</v>
      </c>
      <c r="E62" s="24">
        <v>97.048406139315233</v>
      </c>
      <c r="F62" s="24">
        <v>95.719263315082131</v>
      </c>
      <c r="G62" s="24">
        <v>100</v>
      </c>
      <c r="H62" s="24">
        <v>89.7489539748954</v>
      </c>
      <c r="I62" s="24">
        <v>93.939393939393938</v>
      </c>
      <c r="J62" s="24">
        <v>85.9375</v>
      </c>
      <c r="K62" s="24"/>
      <c r="L62" s="24"/>
      <c r="M62" s="24"/>
      <c r="N62" s="24"/>
      <c r="O62" s="24"/>
      <c r="P62" s="24"/>
    </row>
    <row r="63" spans="1:16" s="6" customFormat="1">
      <c r="A63" s="14"/>
      <c r="B63" s="14"/>
      <c r="C63" s="25" t="s">
        <v>21</v>
      </c>
      <c r="D63" s="26">
        <f>IF(D54=0,100,(D57+D55+D59)/D54*100)</f>
        <v>97.790099646415939</v>
      </c>
      <c r="E63" s="26">
        <v>98.540302672534082</v>
      </c>
      <c r="F63" s="26">
        <v>98.357391737182681</v>
      </c>
      <c r="G63" s="26">
        <v>100</v>
      </c>
      <c r="H63" s="26">
        <v>91.004184100418414</v>
      </c>
      <c r="I63" s="26">
        <v>93.939393939393938</v>
      </c>
      <c r="J63" s="26">
        <v>85.9375</v>
      </c>
      <c r="K63" s="26"/>
      <c r="L63" s="26"/>
      <c r="M63" s="26"/>
      <c r="N63" s="26"/>
      <c r="O63" s="26"/>
      <c r="P63" s="26"/>
    </row>
    <row r="64" spans="1:16">
      <c r="A64" s="27" t="s">
        <v>27</v>
      </c>
      <c r="B64" s="28" t="s">
        <v>48</v>
      </c>
      <c r="C64" s="29" t="s">
        <v>63</v>
      </c>
      <c r="D64" s="28">
        <f>SUM(E64:P64)</f>
        <v>7</v>
      </c>
      <c r="E64" s="28">
        <v>5</v>
      </c>
      <c r="F64" s="28">
        <v>1</v>
      </c>
      <c r="G64" s="28"/>
      <c r="H64" s="28">
        <v>1</v>
      </c>
      <c r="I64" s="28"/>
      <c r="J64" s="28"/>
      <c r="K64" s="28"/>
      <c r="L64" s="28"/>
      <c r="M64" s="28"/>
      <c r="N64" s="28"/>
      <c r="O64" s="28"/>
      <c r="P64" s="28"/>
    </row>
    <row r="65" spans="1:16">
      <c r="A65" s="27"/>
      <c r="B65" s="28" t="s">
        <v>9</v>
      </c>
      <c r="C65" s="29" t="s">
        <v>9</v>
      </c>
      <c r="D65" s="28">
        <f>SUM(E65:P65)</f>
        <v>15</v>
      </c>
      <c r="E65" s="28"/>
      <c r="F65" s="28"/>
      <c r="G65" s="28"/>
      <c r="H65" s="28"/>
      <c r="I65" s="28"/>
      <c r="J65" s="28">
        <v>15</v>
      </c>
      <c r="K65" s="28"/>
      <c r="L65" s="28"/>
      <c r="M65" s="28"/>
      <c r="N65" s="28"/>
      <c r="O65" s="28"/>
      <c r="P65" s="28"/>
    </row>
    <row r="66" spans="1:16">
      <c r="A66" s="27"/>
      <c r="B66" s="28" t="s">
        <v>23</v>
      </c>
      <c r="C66" s="29" t="s">
        <v>54</v>
      </c>
      <c r="D66" s="28">
        <f>SUM(E66:P66)</f>
        <v>360</v>
      </c>
      <c r="E66" s="28">
        <v>207</v>
      </c>
      <c r="F66" s="28">
        <v>70</v>
      </c>
      <c r="G66" s="28"/>
      <c r="H66" s="28">
        <v>82</v>
      </c>
      <c r="I66" s="28">
        <v>1</v>
      </c>
      <c r="J66" s="28"/>
      <c r="K66" s="28"/>
      <c r="L66" s="28"/>
      <c r="M66" s="28"/>
      <c r="N66" s="28"/>
      <c r="O66" s="28"/>
      <c r="P66" s="28"/>
    </row>
    <row r="67" spans="1:16">
      <c r="A67" s="27"/>
      <c r="B67" s="28" t="s">
        <v>8</v>
      </c>
      <c r="C67" s="29" t="s">
        <v>41</v>
      </c>
      <c r="D67" s="28">
        <f>SUM(E67:P67)</f>
        <v>80</v>
      </c>
      <c r="E67" s="28">
        <v>57</v>
      </c>
      <c r="F67" s="28">
        <v>11</v>
      </c>
      <c r="G67" s="28"/>
      <c r="H67" s="28">
        <v>12</v>
      </c>
      <c r="I67" s="28"/>
      <c r="J67" s="28"/>
      <c r="K67" s="28"/>
      <c r="L67" s="28"/>
      <c r="M67" s="28"/>
      <c r="N67" s="28"/>
      <c r="O67" s="28"/>
      <c r="P67" s="28"/>
    </row>
    <row r="68" spans="1:16">
      <c r="A68" s="27"/>
      <c r="B68" s="28" t="s">
        <v>10</v>
      </c>
      <c r="C68" s="29" t="s">
        <v>45</v>
      </c>
      <c r="D68" s="28">
        <f>SUM(E68:P68)</f>
        <v>3</v>
      </c>
      <c r="E68" s="28"/>
      <c r="F68" s="28"/>
      <c r="G68" s="28"/>
      <c r="H68" s="28"/>
      <c r="I68" s="28"/>
      <c r="J68" s="28">
        <v>3</v>
      </c>
      <c r="K68" s="28"/>
      <c r="L68" s="28"/>
      <c r="M68" s="28"/>
      <c r="N68" s="28"/>
      <c r="O68" s="28"/>
      <c r="P68" s="28"/>
    </row>
    <row r="69" spans="1:16">
      <c r="A69" s="27"/>
      <c r="B69" s="28" t="s">
        <v>42</v>
      </c>
      <c r="C69" s="29" t="s">
        <v>60</v>
      </c>
      <c r="D69" s="28">
        <f>SUM(E69:P69)</f>
        <v>14</v>
      </c>
      <c r="E69" s="28">
        <v>6</v>
      </c>
      <c r="F69" s="28">
        <v>4</v>
      </c>
      <c r="G69" s="28"/>
      <c r="H69" s="28">
        <v>3</v>
      </c>
      <c r="I69" s="28">
        <v>1</v>
      </c>
      <c r="J69" s="28"/>
      <c r="K69" s="28"/>
      <c r="L69" s="28"/>
      <c r="M69" s="28"/>
      <c r="N69" s="28"/>
      <c r="O69" s="28"/>
      <c r="P69" s="28"/>
    </row>
    <row r="70" spans="1:16" ht="3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8"/>
      <c r="P70" s="18"/>
    </row>
    <row r="71" spans="1:16">
      <c r="A71" s="14" t="s">
        <v>47</v>
      </c>
      <c r="B71" s="14"/>
      <c r="C71" s="15" t="s">
        <v>12</v>
      </c>
      <c r="D71" s="16">
        <f>SUM(E71:N71)</f>
        <v>12029</v>
      </c>
      <c r="E71" s="16">
        <v>8983</v>
      </c>
      <c r="F71" s="16">
        <v>2065</v>
      </c>
      <c r="G71" s="16">
        <v>79</v>
      </c>
      <c r="H71" s="16">
        <v>858</v>
      </c>
      <c r="I71" s="16">
        <v>33</v>
      </c>
      <c r="J71" s="16">
        <v>11</v>
      </c>
      <c r="K71" s="16"/>
      <c r="L71" s="16"/>
      <c r="M71" s="16"/>
      <c r="N71" s="16"/>
      <c r="O71" s="16"/>
      <c r="P71" s="16"/>
    </row>
    <row r="72" spans="1:16">
      <c r="A72" s="14"/>
      <c r="B72" s="14"/>
      <c r="C72" s="15" t="s">
        <v>13</v>
      </c>
      <c r="D72" s="16">
        <f>SUM(E72:N72)</f>
        <v>9828</v>
      </c>
      <c r="E72" s="16">
        <v>7312</v>
      </c>
      <c r="F72" s="16">
        <v>1718</v>
      </c>
      <c r="G72" s="16">
        <v>44</v>
      </c>
      <c r="H72" s="16">
        <v>726</v>
      </c>
      <c r="I72" s="16">
        <v>22</v>
      </c>
      <c r="J72" s="16">
        <v>6</v>
      </c>
      <c r="K72" s="16"/>
      <c r="L72" s="16"/>
      <c r="M72" s="16"/>
      <c r="N72" s="16"/>
      <c r="O72" s="16"/>
      <c r="P72" s="16"/>
    </row>
    <row r="73" spans="1:16">
      <c r="A73" s="14"/>
      <c r="B73" s="14"/>
      <c r="C73" s="15" t="s">
        <v>16</v>
      </c>
      <c r="D73" s="16">
        <f>SUM(E73:P73)</f>
        <v>2201</v>
      </c>
      <c r="E73" s="16">
        <v>1671</v>
      </c>
      <c r="F73" s="16">
        <v>347</v>
      </c>
      <c r="G73" s="16">
        <v>35</v>
      </c>
      <c r="H73" s="16">
        <v>132</v>
      </c>
      <c r="I73" s="16">
        <v>11</v>
      </c>
      <c r="J73" s="16">
        <v>5</v>
      </c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17</v>
      </c>
      <c r="D74" s="16">
        <f>SUM(E74:P74)</f>
        <v>1592</v>
      </c>
      <c r="E74" s="16">
        <v>1189</v>
      </c>
      <c r="F74" s="16">
        <v>263</v>
      </c>
      <c r="G74" s="16">
        <v>26</v>
      </c>
      <c r="H74" s="16">
        <v>109</v>
      </c>
      <c r="I74" s="16">
        <v>5</v>
      </c>
      <c r="J74" s="16">
        <v>0</v>
      </c>
      <c r="K74" s="16"/>
      <c r="L74" s="16"/>
      <c r="M74" s="16"/>
      <c r="N74" s="16"/>
      <c r="O74" s="16"/>
      <c r="P74" s="16"/>
    </row>
    <row r="75" spans="1:16">
      <c r="A75" s="14"/>
      <c r="B75" s="14"/>
      <c r="C75" s="15" t="s">
        <v>18</v>
      </c>
      <c r="D75" s="16">
        <f>SUM(E75:P75)</f>
        <v>609</v>
      </c>
      <c r="E75" s="16">
        <v>482</v>
      </c>
      <c r="F75" s="16">
        <v>84</v>
      </c>
      <c r="G75" s="16">
        <v>9</v>
      </c>
      <c r="H75" s="16">
        <v>23</v>
      </c>
      <c r="I75" s="16">
        <v>6</v>
      </c>
      <c r="J75" s="16">
        <v>5</v>
      </c>
      <c r="K75" s="16"/>
      <c r="L75" s="16"/>
      <c r="M75" s="16"/>
      <c r="N75" s="16"/>
      <c r="O75" s="16"/>
      <c r="P75" s="16"/>
    </row>
    <row r="76" spans="1:16">
      <c r="A76" s="14"/>
      <c r="B76" s="14"/>
      <c r="C76" s="15" t="s">
        <v>19</v>
      </c>
      <c r="D76" s="16">
        <f>SUM(E76:P76)</f>
        <v>364</v>
      </c>
      <c r="E76" s="16">
        <v>319</v>
      </c>
      <c r="F76" s="16">
        <v>40</v>
      </c>
      <c r="G76" s="16">
        <v>0</v>
      </c>
      <c r="H76" s="16">
        <v>5</v>
      </c>
      <c r="I76" s="16">
        <v>0</v>
      </c>
      <c r="J76" s="16">
        <v>0</v>
      </c>
      <c r="K76" s="16"/>
      <c r="L76" s="16"/>
      <c r="M76" s="16"/>
      <c r="N76" s="16"/>
      <c r="O76" s="16"/>
      <c r="P76" s="16"/>
    </row>
    <row r="77" spans="1:16" s="2" customFormat="1">
      <c r="A77" s="14"/>
      <c r="B77" s="14"/>
      <c r="C77" s="19" t="s">
        <v>2</v>
      </c>
      <c r="D77" s="20">
        <f xml:space="preserve"> IF(D71=0,100,D72/D71*100)</f>
        <v>81.702552165599798</v>
      </c>
      <c r="E77" s="20">
        <v>81.398196593565629</v>
      </c>
      <c r="F77" s="20">
        <v>83.196125907990321</v>
      </c>
      <c r="G77" s="20">
        <v>55.696202531645568</v>
      </c>
      <c r="H77" s="20">
        <v>84.615384615384613</v>
      </c>
      <c r="I77" s="20">
        <v>66.666666666666671</v>
      </c>
      <c r="J77" s="20">
        <v>54.545454545454547</v>
      </c>
      <c r="K77" s="20"/>
      <c r="L77" s="20"/>
      <c r="M77" s="20"/>
      <c r="N77" s="20"/>
      <c r="O77" s="20"/>
      <c r="P77" s="20"/>
    </row>
    <row r="78" spans="1:16" s="3" customFormat="1">
      <c r="A78" s="14"/>
      <c r="B78" s="14"/>
      <c r="C78" s="21" t="s">
        <v>20</v>
      </c>
      <c r="D78" s="22">
        <f xml:space="preserve"> IF(D73=0,0,D74/D73*100)</f>
        <v>72.330758746024543</v>
      </c>
      <c r="E78" s="22">
        <v>71.15499700777977</v>
      </c>
      <c r="F78" s="22">
        <v>75.792507204610956</v>
      </c>
      <c r="G78" s="22">
        <v>74.285714285714292</v>
      </c>
      <c r="H78" s="22">
        <v>82.575757575757578</v>
      </c>
      <c r="I78" s="22">
        <v>45.454545454545453</v>
      </c>
      <c r="J78" s="22">
        <v>0</v>
      </c>
      <c r="K78" s="22"/>
      <c r="L78" s="22"/>
      <c r="M78" s="22"/>
      <c r="N78" s="22"/>
      <c r="O78" s="22"/>
      <c r="P78" s="22"/>
    </row>
    <row r="79" spans="1:16" s="5" customFormat="1">
      <c r="A79" s="14"/>
      <c r="B79" s="14"/>
      <c r="C79" s="23" t="s">
        <v>3</v>
      </c>
      <c r="D79" s="24">
        <f xml:space="preserve"> IF(D71=0,100,(D74+D72)/D71*100)</f>
        <v>94.9372350153795</v>
      </c>
      <c r="E79" s="24">
        <v>94.634309250807078</v>
      </c>
      <c r="F79" s="24">
        <v>95.932203389830505</v>
      </c>
      <c r="G79" s="24">
        <v>88.607594936708864</v>
      </c>
      <c r="H79" s="24">
        <v>97.319347319347315</v>
      </c>
      <c r="I79" s="24">
        <v>81.818181818181813</v>
      </c>
      <c r="J79" s="24">
        <v>54.545454545454547</v>
      </c>
      <c r="K79" s="24"/>
      <c r="L79" s="24"/>
      <c r="M79" s="24"/>
      <c r="N79" s="24"/>
      <c r="O79" s="24"/>
      <c r="P79" s="24"/>
    </row>
    <row r="80" spans="1:16" s="6" customFormat="1">
      <c r="A80" s="14"/>
      <c r="B80" s="14"/>
      <c r="C80" s="25" t="s">
        <v>21</v>
      </c>
      <c r="D80" s="26">
        <f>IF(D71=0,100,(D74+D72+D76)/D71*100)</f>
        <v>97.963255465957261</v>
      </c>
      <c r="E80" s="26">
        <v>98.185461427140154</v>
      </c>
      <c r="F80" s="26">
        <v>97.869249394673119</v>
      </c>
      <c r="G80" s="26">
        <v>88.607594936708864</v>
      </c>
      <c r="H80" s="26">
        <v>97.902097902097907</v>
      </c>
      <c r="I80" s="26">
        <v>81.818181818181813</v>
      </c>
      <c r="J80" s="26">
        <v>54.545454545454547</v>
      </c>
      <c r="K80" s="26"/>
      <c r="L80" s="26"/>
      <c r="M80" s="26"/>
      <c r="N80" s="26"/>
      <c r="O80" s="26"/>
      <c r="P80" s="26"/>
    </row>
    <row r="81" spans="1:16">
      <c r="A81" s="27" t="s">
        <v>27</v>
      </c>
      <c r="B81" s="28" t="s">
        <v>48</v>
      </c>
      <c r="C81" s="29" t="s">
        <v>63</v>
      </c>
      <c r="D81" s="28">
        <f>SUM(E81:P81)</f>
        <v>33</v>
      </c>
      <c r="E81" s="28">
        <v>30</v>
      </c>
      <c r="F81" s="28">
        <v>2</v>
      </c>
      <c r="G81" s="28"/>
      <c r="H81" s="28"/>
      <c r="I81" s="28"/>
      <c r="J81" s="28">
        <v>1</v>
      </c>
      <c r="K81" s="28"/>
      <c r="L81" s="28"/>
      <c r="M81" s="28"/>
      <c r="N81" s="28"/>
      <c r="O81" s="28"/>
      <c r="P81" s="28"/>
    </row>
    <row r="82" spans="1:16">
      <c r="A82" s="27"/>
      <c r="B82" s="28" t="s">
        <v>23</v>
      </c>
      <c r="C82" s="29" t="s">
        <v>54</v>
      </c>
      <c r="D82" s="28">
        <f>SUM(E82:P82)</f>
        <v>187</v>
      </c>
      <c r="E82" s="28">
        <v>136</v>
      </c>
      <c r="F82" s="28">
        <v>23</v>
      </c>
      <c r="G82" s="28">
        <v>7</v>
      </c>
      <c r="H82" s="28">
        <v>18</v>
      </c>
      <c r="I82" s="28"/>
      <c r="J82" s="28">
        <v>3</v>
      </c>
      <c r="K82" s="28"/>
      <c r="L82" s="28"/>
      <c r="M82" s="28"/>
      <c r="N82" s="28"/>
      <c r="O82" s="28"/>
      <c r="P82" s="28"/>
    </row>
    <row r="83" spans="1:16">
      <c r="A83" s="27"/>
      <c r="B83" s="28" t="s">
        <v>8</v>
      </c>
      <c r="C83" s="29" t="s">
        <v>41</v>
      </c>
      <c r="D83" s="28">
        <f>SUM(E83:P83)</f>
        <v>372</v>
      </c>
      <c r="E83" s="28">
        <v>311</v>
      </c>
      <c r="F83" s="28">
        <v>58</v>
      </c>
      <c r="G83" s="28">
        <v>1</v>
      </c>
      <c r="H83" s="28">
        <v>2</v>
      </c>
      <c r="I83" s="28"/>
      <c r="J83" s="28"/>
      <c r="K83" s="28"/>
      <c r="L83" s="28"/>
      <c r="M83" s="28"/>
      <c r="N83" s="28"/>
      <c r="O83" s="28"/>
      <c r="P83" s="28"/>
    </row>
    <row r="84" spans="1:16">
      <c r="A84" s="27"/>
      <c r="B84" s="28" t="s">
        <v>42</v>
      </c>
      <c r="C84" s="29" t="s">
        <v>60</v>
      </c>
      <c r="D84" s="28">
        <f>SUM(E84:P84)</f>
        <v>17</v>
      </c>
      <c r="E84" s="28">
        <v>5</v>
      </c>
      <c r="F84" s="28">
        <v>1</v>
      </c>
      <c r="G84" s="28">
        <v>1</v>
      </c>
      <c r="H84" s="28">
        <v>3</v>
      </c>
      <c r="I84" s="28">
        <v>6</v>
      </c>
      <c r="J84" s="28">
        <v>1</v>
      </c>
      <c r="K84" s="28"/>
      <c r="L84" s="28"/>
      <c r="M84" s="28"/>
      <c r="N84" s="28"/>
      <c r="O84" s="28"/>
      <c r="P84" s="28"/>
    </row>
    <row r="85" spans="1:16" ht="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18"/>
    </row>
    <row r="86" spans="1:16">
      <c r="A86" s="14" t="s">
        <v>51</v>
      </c>
      <c r="B86" s="14"/>
      <c r="C86" s="15" t="s">
        <v>12</v>
      </c>
      <c r="D86" s="16">
        <f>SUM(E86:N86)</f>
        <v>11505</v>
      </c>
      <c r="E86" s="16">
        <v>7933</v>
      </c>
      <c r="F86" s="16">
        <v>2343</v>
      </c>
      <c r="G86" s="16">
        <v>362</v>
      </c>
      <c r="H86" s="16">
        <v>841</v>
      </c>
      <c r="I86" s="16">
        <v>26</v>
      </c>
      <c r="J86" s="16"/>
      <c r="K86" s="16"/>
      <c r="L86" s="16"/>
      <c r="M86" s="16"/>
      <c r="N86" s="16"/>
      <c r="O86" s="16"/>
      <c r="P86" s="16"/>
    </row>
    <row r="87" spans="1:16">
      <c r="A87" s="14"/>
      <c r="B87" s="14"/>
      <c r="C87" s="15" t="s">
        <v>13</v>
      </c>
      <c r="D87" s="16">
        <f>SUM(E87:N87)</f>
        <v>11505</v>
      </c>
      <c r="E87" s="16">
        <v>7933</v>
      </c>
      <c r="F87" s="16">
        <v>2343</v>
      </c>
      <c r="G87" s="16">
        <v>362</v>
      </c>
      <c r="H87" s="16">
        <v>841</v>
      </c>
      <c r="I87" s="16">
        <v>26</v>
      </c>
      <c r="J87" s="16"/>
      <c r="K87" s="16"/>
      <c r="L87" s="16"/>
      <c r="M87" s="16"/>
      <c r="N87" s="16"/>
      <c r="O87" s="16"/>
      <c r="P87" s="16"/>
    </row>
    <row r="88" spans="1:16" ht="3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</sheetData>
  <mergeCells count="20">
    <mergeCell ref="A86:B87"/>
    <mergeCell ref="A88:N88"/>
    <mergeCell ref="A54:B63"/>
    <mergeCell ref="A64:A69"/>
    <mergeCell ref="A70:N70"/>
    <mergeCell ref="A71:B80"/>
    <mergeCell ref="A81:A84"/>
    <mergeCell ref="A85:N85"/>
    <mergeCell ref="A45:B46"/>
    <mergeCell ref="A47:N47"/>
    <mergeCell ref="A48:B49"/>
    <mergeCell ref="A50:N50"/>
    <mergeCell ref="A51:B52"/>
    <mergeCell ref="A53:N53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/>
      <c r="F16" s="32"/>
      <c r="G16" s="32">
        <v>95</v>
      </c>
      <c r="H16" s="32">
        <v>95</v>
      </c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/>
      <c r="F17" s="32"/>
      <c r="G17" s="32">
        <v>89.46</v>
      </c>
      <c r="H17" s="32">
        <v>33.33</v>
      </c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/>
      <c r="F18" s="32"/>
      <c r="G18" s="32">
        <v>95.74</v>
      </c>
      <c r="H18" s="32">
        <v>66.67</v>
      </c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/>
      <c r="F19" s="35"/>
      <c r="G19" s="35">
        <v>95.744680851063833</v>
      </c>
      <c r="H19" s="35">
        <v>66.666666666666671</v>
      </c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5258</v>
      </c>
      <c r="E22" s="16">
        <v>3708</v>
      </c>
      <c r="F22" s="16"/>
      <c r="G22" s="16">
        <v>1550</v>
      </c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5258</v>
      </c>
      <c r="E23" s="16">
        <v>3708</v>
      </c>
      <c r="F23" s="16"/>
      <c r="G23" s="16">
        <v>1550</v>
      </c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5258</v>
      </c>
      <c r="E25" s="16">
        <v>3708</v>
      </c>
      <c r="F25" s="16"/>
      <c r="G25" s="16">
        <v>1550</v>
      </c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5258</v>
      </c>
      <c r="E26" s="16">
        <v>3708</v>
      </c>
      <c r="F26" s="16"/>
      <c r="G26" s="16">
        <v>1550</v>
      </c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5258</v>
      </c>
      <c r="E28" s="16">
        <v>3708</v>
      </c>
      <c r="F28" s="16"/>
      <c r="G28" s="16">
        <v>1550</v>
      </c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5258</v>
      </c>
      <c r="E29" s="16">
        <v>3708</v>
      </c>
      <c r="F29" s="16"/>
      <c r="G29" s="16">
        <v>1550</v>
      </c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5258</v>
      </c>
      <c r="E31" s="16">
        <v>3708</v>
      </c>
      <c r="F31" s="16"/>
      <c r="G31" s="16">
        <v>1550</v>
      </c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5258</v>
      </c>
      <c r="E32" s="16">
        <v>3708</v>
      </c>
      <c r="F32" s="16"/>
      <c r="G32" s="16">
        <v>1550</v>
      </c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1542</v>
      </c>
      <c r="E34" s="16"/>
      <c r="F34" s="16"/>
      <c r="G34" s="16">
        <v>1542</v>
      </c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1542</v>
      </c>
      <c r="E35" s="16"/>
      <c r="F35" s="16"/>
      <c r="G35" s="16">
        <v>1542</v>
      </c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73</v>
      </c>
      <c r="B37" s="14"/>
      <c r="C37" s="15" t="s">
        <v>12</v>
      </c>
      <c r="D37" s="16">
        <f>SUM(E37:N37)</f>
        <v>987</v>
      </c>
      <c r="E37" s="16"/>
      <c r="F37" s="16"/>
      <c r="G37" s="16">
        <v>987</v>
      </c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883</v>
      </c>
      <c r="E38" s="16"/>
      <c r="F38" s="16"/>
      <c r="G38" s="16">
        <v>883</v>
      </c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104</v>
      </c>
      <c r="E39" s="16"/>
      <c r="F39" s="16"/>
      <c r="G39" s="16">
        <v>104</v>
      </c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62</v>
      </c>
      <c r="E40" s="16"/>
      <c r="F40" s="16"/>
      <c r="G40" s="16">
        <v>62</v>
      </c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42</v>
      </c>
      <c r="E41" s="16"/>
      <c r="F41" s="16"/>
      <c r="G41" s="16">
        <v>42</v>
      </c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0</v>
      </c>
      <c r="E42" s="16"/>
      <c r="F42" s="16"/>
      <c r="G42" s="16">
        <v>0</v>
      </c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89.463019250253296</v>
      </c>
      <c r="E43" s="20"/>
      <c r="F43" s="20"/>
      <c r="G43" s="20">
        <v>89.463019250253296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59.615384615384613</v>
      </c>
      <c r="E44" s="22"/>
      <c r="F44" s="22"/>
      <c r="G44" s="22">
        <v>59.615384615384613</v>
      </c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95.744680851063833</v>
      </c>
      <c r="E45" s="24"/>
      <c r="F45" s="24"/>
      <c r="G45" s="24">
        <v>95.744680851063833</v>
      </c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95.744680851063833</v>
      </c>
      <c r="E46" s="26"/>
      <c r="F46" s="26"/>
      <c r="G46" s="26">
        <v>95.744680851063833</v>
      </c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8" t="s">
        <v>27</v>
      </c>
      <c r="B47" s="28" t="s">
        <v>23</v>
      </c>
      <c r="C47" s="29" t="s">
        <v>54</v>
      </c>
      <c r="D47" s="28">
        <f>SUM(E47:P47)</f>
        <v>42</v>
      </c>
      <c r="E47" s="28"/>
      <c r="F47" s="28"/>
      <c r="G47" s="28">
        <v>42</v>
      </c>
      <c r="H47" s="28"/>
      <c r="I47" s="28"/>
      <c r="J47" s="28"/>
      <c r="K47" s="28"/>
      <c r="L47" s="28"/>
      <c r="M47" s="28"/>
      <c r="N47" s="28"/>
      <c r="O47" s="28"/>
      <c r="P47" s="28"/>
    </row>
    <row r="48" spans="1:16" ht="3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</row>
    <row r="49" spans="1:16">
      <c r="A49" s="14" t="s">
        <v>47</v>
      </c>
      <c r="B49" s="14"/>
      <c r="C49" s="15" t="s">
        <v>12</v>
      </c>
      <c r="D49" s="16">
        <f>SUM(E49:N49)</f>
        <v>3</v>
      </c>
      <c r="E49" s="16"/>
      <c r="F49" s="16"/>
      <c r="G49" s="16"/>
      <c r="H49" s="16">
        <v>3</v>
      </c>
      <c r="I49" s="16"/>
      <c r="J49" s="16"/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13</v>
      </c>
      <c r="D50" s="16">
        <f>SUM(E50:N50)</f>
        <v>1</v>
      </c>
      <c r="E50" s="16"/>
      <c r="F50" s="16"/>
      <c r="G50" s="16"/>
      <c r="H50" s="16">
        <v>1</v>
      </c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16</v>
      </c>
      <c r="D51" s="16">
        <f>SUM(E51:P51)</f>
        <v>2</v>
      </c>
      <c r="E51" s="16"/>
      <c r="F51" s="16"/>
      <c r="G51" s="16"/>
      <c r="H51" s="16">
        <v>2</v>
      </c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17</v>
      </c>
      <c r="D52" s="16">
        <f>SUM(E52:P52)</f>
        <v>1</v>
      </c>
      <c r="E52" s="16"/>
      <c r="F52" s="16"/>
      <c r="G52" s="16"/>
      <c r="H52" s="16">
        <v>1</v>
      </c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18</v>
      </c>
      <c r="D53" s="16">
        <f>SUM(E53:P53)</f>
        <v>1</v>
      </c>
      <c r="E53" s="16"/>
      <c r="F53" s="16"/>
      <c r="G53" s="16"/>
      <c r="H53" s="16">
        <v>1</v>
      </c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19</v>
      </c>
      <c r="D54" s="16">
        <f>SUM(E54:P54)</f>
        <v>0</v>
      </c>
      <c r="E54" s="16"/>
      <c r="F54" s="16"/>
      <c r="G54" s="16"/>
      <c r="H54" s="16">
        <v>0</v>
      </c>
      <c r="I54" s="16"/>
      <c r="J54" s="16"/>
      <c r="K54" s="16"/>
      <c r="L54" s="16"/>
      <c r="M54" s="16"/>
      <c r="N54" s="16"/>
      <c r="O54" s="16"/>
      <c r="P54" s="16"/>
    </row>
    <row r="55" spans="1:16" s="2" customFormat="1">
      <c r="A55" s="14"/>
      <c r="B55" s="14"/>
      <c r="C55" s="19" t="s">
        <v>2</v>
      </c>
      <c r="D55" s="20">
        <f xml:space="preserve"> IF(D49=0,100,D50/D49*100)</f>
        <v>33.333333333333329</v>
      </c>
      <c r="E55" s="20"/>
      <c r="F55" s="20"/>
      <c r="G55" s="20"/>
      <c r="H55" s="20">
        <v>33.333333333333336</v>
      </c>
      <c r="I55" s="20"/>
      <c r="J55" s="20"/>
      <c r="K55" s="20"/>
      <c r="L55" s="20"/>
      <c r="M55" s="20"/>
      <c r="N55" s="20"/>
      <c r="O55" s="20"/>
      <c r="P55" s="20"/>
    </row>
    <row r="56" spans="1:16" s="3" customFormat="1">
      <c r="A56" s="14"/>
      <c r="B56" s="14"/>
      <c r="C56" s="21" t="s">
        <v>20</v>
      </c>
      <c r="D56" s="22">
        <f xml:space="preserve"> IF(D51=0,0,D52/D51*100)</f>
        <v>50</v>
      </c>
      <c r="E56" s="22"/>
      <c r="F56" s="22"/>
      <c r="G56" s="22"/>
      <c r="H56" s="22">
        <v>50</v>
      </c>
      <c r="I56" s="22"/>
      <c r="J56" s="22"/>
      <c r="K56" s="22"/>
      <c r="L56" s="22"/>
      <c r="M56" s="22"/>
      <c r="N56" s="22"/>
      <c r="O56" s="22"/>
      <c r="P56" s="22"/>
    </row>
    <row r="57" spans="1:16" s="5" customFormat="1">
      <c r="A57" s="14"/>
      <c r="B57" s="14"/>
      <c r="C57" s="23" t="s">
        <v>3</v>
      </c>
      <c r="D57" s="24">
        <f xml:space="preserve"> IF(D49=0,100,(D52+D50)/D49*100)</f>
        <v>66.666666666666657</v>
      </c>
      <c r="E57" s="24"/>
      <c r="F57" s="24"/>
      <c r="G57" s="24"/>
      <c r="H57" s="24">
        <v>66.666666666666671</v>
      </c>
      <c r="I57" s="24"/>
      <c r="J57" s="24"/>
      <c r="K57" s="24"/>
      <c r="L57" s="24"/>
      <c r="M57" s="24"/>
      <c r="N57" s="24"/>
      <c r="O57" s="24"/>
      <c r="P57" s="24"/>
    </row>
    <row r="58" spans="1:16" s="6" customFormat="1">
      <c r="A58" s="14"/>
      <c r="B58" s="14"/>
      <c r="C58" s="25" t="s">
        <v>21</v>
      </c>
      <c r="D58" s="26">
        <f>IF(D49=0,100,(D52+D50+D54)/D49*100)</f>
        <v>66.666666666666657</v>
      </c>
      <c r="E58" s="26"/>
      <c r="F58" s="26"/>
      <c r="G58" s="26"/>
      <c r="H58" s="26">
        <v>66.666666666666671</v>
      </c>
      <c r="I58" s="26"/>
      <c r="J58" s="26"/>
      <c r="K58" s="26"/>
      <c r="L58" s="26"/>
      <c r="M58" s="26"/>
      <c r="N58" s="26"/>
      <c r="O58" s="26"/>
      <c r="P58" s="26"/>
    </row>
    <row r="59" spans="1:16">
      <c r="A59" s="28" t="s">
        <v>27</v>
      </c>
      <c r="B59" s="28" t="s">
        <v>23</v>
      </c>
      <c r="C59" s="29" t="s">
        <v>54</v>
      </c>
      <c r="D59" s="28">
        <f>SUM(E59:P59)</f>
        <v>1</v>
      </c>
      <c r="E59" s="28"/>
      <c r="F59" s="28"/>
      <c r="G59" s="28"/>
      <c r="H59" s="28">
        <v>1</v>
      </c>
      <c r="I59" s="28"/>
      <c r="J59" s="28"/>
      <c r="K59" s="28"/>
      <c r="L59" s="28"/>
      <c r="M59" s="28"/>
      <c r="N59" s="28"/>
      <c r="O59" s="28"/>
      <c r="P59" s="28"/>
    </row>
    <row r="60" spans="1:16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16">
    <mergeCell ref="A37:B46"/>
    <mergeCell ref="A48:N48"/>
    <mergeCell ref="A49:B58"/>
    <mergeCell ref="A60:N60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74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95</v>
      </c>
      <c r="F16" s="32">
        <v>95</v>
      </c>
      <c r="G16" s="32"/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85.11</v>
      </c>
      <c r="F17" s="32">
        <v>60.67</v>
      </c>
      <c r="G17" s="32"/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98.42</v>
      </c>
      <c r="F18" s="32">
        <v>96.43</v>
      </c>
      <c r="G18" s="32"/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98.419963650587164</v>
      </c>
      <c r="F19" s="35">
        <v>96.428571428571431</v>
      </c>
      <c r="G19" s="35"/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5920</v>
      </c>
      <c r="E22" s="16">
        <v>5920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5920</v>
      </c>
      <c r="E23" s="16">
        <v>5920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5920</v>
      </c>
      <c r="E25" s="16">
        <v>5920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5920</v>
      </c>
      <c r="E26" s="16">
        <v>5920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5920</v>
      </c>
      <c r="E28" s="16">
        <v>5920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5920</v>
      </c>
      <c r="E29" s="16">
        <v>5920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5920</v>
      </c>
      <c r="E31" s="16">
        <v>5920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5920</v>
      </c>
      <c r="E32" s="16">
        <v>5920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4600</v>
      </c>
      <c r="E34" s="16">
        <v>4600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4600</v>
      </c>
      <c r="E35" s="16">
        <v>4600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73</v>
      </c>
      <c r="B37" s="14"/>
      <c r="C37" s="15" t="s">
        <v>12</v>
      </c>
      <c r="D37" s="16">
        <f>SUM(E37:N37)</f>
        <v>4632</v>
      </c>
      <c r="E37" s="16">
        <v>4576</v>
      </c>
      <c r="F37" s="16">
        <v>56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4332</v>
      </c>
      <c r="E38" s="16">
        <v>4294</v>
      </c>
      <c r="F38" s="16">
        <v>38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300</v>
      </c>
      <c r="E39" s="16">
        <v>282</v>
      </c>
      <c r="F39" s="16">
        <v>18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272</v>
      </c>
      <c r="E40" s="16">
        <v>256</v>
      </c>
      <c r="F40" s="16">
        <v>16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28</v>
      </c>
      <c r="E41" s="16">
        <v>26</v>
      </c>
      <c r="F41" s="16">
        <v>2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0</v>
      </c>
      <c r="E42" s="16">
        <v>0</v>
      </c>
      <c r="F42" s="16">
        <v>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93.523316062176164</v>
      </c>
      <c r="E43" s="20">
        <v>93.837412587412587</v>
      </c>
      <c r="F43" s="20">
        <v>67.857142857142861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90.666666666666657</v>
      </c>
      <c r="E44" s="22">
        <v>90.780141843971634</v>
      </c>
      <c r="F44" s="22">
        <v>88.888888888888886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99.395509499136452</v>
      </c>
      <c r="E45" s="24">
        <v>99.431818181818187</v>
      </c>
      <c r="F45" s="24">
        <v>96.428571428571431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99.395509499136452</v>
      </c>
      <c r="E46" s="26">
        <v>99.431818181818187</v>
      </c>
      <c r="F46" s="26">
        <v>96.428571428571431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8" t="s">
        <v>27</v>
      </c>
      <c r="B47" s="28" t="s">
        <v>23</v>
      </c>
      <c r="C47" s="29" t="s">
        <v>54</v>
      </c>
      <c r="D47" s="28">
        <f>SUM(E47:P47)</f>
        <v>28</v>
      </c>
      <c r="E47" s="28">
        <v>26</v>
      </c>
      <c r="F47" s="28">
        <v>2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ht="3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</row>
    <row r="49" spans="1:16">
      <c r="A49" s="14" t="s">
        <v>47</v>
      </c>
      <c r="B49" s="14"/>
      <c r="C49" s="15" t="s">
        <v>12</v>
      </c>
      <c r="D49" s="16">
        <f>SUM(E49:N49)</f>
        <v>4727</v>
      </c>
      <c r="E49" s="16">
        <v>4532</v>
      </c>
      <c r="F49" s="16">
        <v>195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13</v>
      </c>
      <c r="D50" s="16">
        <f>SUM(E50:N50)</f>
        <v>4617</v>
      </c>
      <c r="E50" s="16">
        <v>4433</v>
      </c>
      <c r="F50" s="16">
        <v>184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16</v>
      </c>
      <c r="D51" s="16">
        <f>SUM(E51:P51)</f>
        <v>110</v>
      </c>
      <c r="E51" s="16">
        <v>99</v>
      </c>
      <c r="F51" s="16">
        <v>11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17</v>
      </c>
      <c r="D52" s="16">
        <f>SUM(E52:P52)</f>
        <v>74</v>
      </c>
      <c r="E52" s="16">
        <v>63</v>
      </c>
      <c r="F52" s="16">
        <v>11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18</v>
      </c>
      <c r="D53" s="16">
        <f>SUM(E53:P53)</f>
        <v>36</v>
      </c>
      <c r="E53" s="16">
        <v>36</v>
      </c>
      <c r="F53" s="16">
        <v>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19</v>
      </c>
      <c r="D54" s="16">
        <f>SUM(E54:P54)</f>
        <v>0</v>
      </c>
      <c r="E54" s="16">
        <v>0</v>
      </c>
      <c r="F54" s="16">
        <v>0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s="2" customFormat="1">
      <c r="A55" s="14"/>
      <c r="B55" s="14"/>
      <c r="C55" s="19" t="s">
        <v>2</v>
      </c>
      <c r="D55" s="20">
        <f xml:space="preserve"> IF(D49=0,100,D50/D49*100)</f>
        <v>97.672942669769412</v>
      </c>
      <c r="E55" s="20">
        <v>97.815533980582529</v>
      </c>
      <c r="F55" s="20">
        <v>94.358974358974365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s="3" customFormat="1">
      <c r="A56" s="14"/>
      <c r="B56" s="14"/>
      <c r="C56" s="21" t="s">
        <v>20</v>
      </c>
      <c r="D56" s="22">
        <f xml:space="preserve"> IF(D51=0,0,D52/D51*100)</f>
        <v>67.272727272727266</v>
      </c>
      <c r="E56" s="22">
        <v>63.636363636363633</v>
      </c>
      <c r="F56" s="22">
        <v>100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s="5" customFormat="1">
      <c r="A57" s="14"/>
      <c r="B57" s="14"/>
      <c r="C57" s="23" t="s">
        <v>3</v>
      </c>
      <c r="D57" s="24">
        <f xml:space="preserve"> IF(D49=0,100,(D52+D50)/D49*100)</f>
        <v>99.238417601015442</v>
      </c>
      <c r="E57" s="24">
        <v>99.205648720211826</v>
      </c>
      <c r="F57" s="24">
        <v>100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s="6" customFormat="1">
      <c r="A58" s="14"/>
      <c r="B58" s="14"/>
      <c r="C58" s="25" t="s">
        <v>21</v>
      </c>
      <c r="D58" s="26">
        <f>IF(D49=0,100,(D52+D50+D54)/D49*100)</f>
        <v>99.238417601015442</v>
      </c>
      <c r="E58" s="26">
        <v>99.205648720211826</v>
      </c>
      <c r="F58" s="26">
        <v>100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>
      <c r="A59" s="28" t="s">
        <v>27</v>
      </c>
      <c r="B59" s="28" t="s">
        <v>23</v>
      </c>
      <c r="C59" s="29" t="s">
        <v>54</v>
      </c>
      <c r="D59" s="28">
        <f>SUM(E59:P59)</f>
        <v>36</v>
      </c>
      <c r="E59" s="28">
        <v>36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ht="3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</row>
    <row r="61" spans="1:16">
      <c r="A61" s="14" t="s">
        <v>75</v>
      </c>
      <c r="B61" s="14"/>
      <c r="C61" s="15" t="s">
        <v>12</v>
      </c>
      <c r="D61" s="16">
        <f>SUM(E61:N61)</f>
        <v>4672</v>
      </c>
      <c r="E61" s="16">
        <v>4443</v>
      </c>
      <c r="F61" s="16">
        <v>229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>
      <c r="A62" s="14"/>
      <c r="B62" s="14"/>
      <c r="C62" s="15" t="s">
        <v>13</v>
      </c>
      <c r="D62" s="16">
        <f>SUM(E62:N62)</f>
        <v>4337</v>
      </c>
      <c r="E62" s="16">
        <v>4120</v>
      </c>
      <c r="F62" s="16">
        <v>217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14"/>
      <c r="B63" s="14"/>
      <c r="C63" s="15" t="s">
        <v>16</v>
      </c>
      <c r="D63" s="16">
        <f>SUM(E63:P63)</f>
        <v>335</v>
      </c>
      <c r="E63" s="16">
        <v>323</v>
      </c>
      <c r="F63" s="16">
        <v>12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17</v>
      </c>
      <c r="D64" s="16">
        <f>SUM(E64:P64)</f>
        <v>325</v>
      </c>
      <c r="E64" s="16">
        <v>313</v>
      </c>
      <c r="F64" s="16">
        <v>12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18</v>
      </c>
      <c r="D65" s="16">
        <f>SUM(E65:P65)</f>
        <v>10</v>
      </c>
      <c r="E65" s="16">
        <v>10</v>
      </c>
      <c r="F65" s="16">
        <v>0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19</v>
      </c>
      <c r="D66" s="16">
        <f>SUM(E66:P66)</f>
        <v>0</v>
      </c>
      <c r="E66" s="16">
        <v>0</v>
      </c>
      <c r="F66" s="16">
        <v>0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s="2" customFormat="1">
      <c r="A67" s="14"/>
      <c r="B67" s="14"/>
      <c r="C67" s="19" t="s">
        <v>2</v>
      </c>
      <c r="D67" s="20">
        <f xml:space="preserve"> IF(D61=0,100,D62/D61*100)</f>
        <v>92.829623287671239</v>
      </c>
      <c r="E67" s="20">
        <v>92.730137294620747</v>
      </c>
      <c r="F67" s="20">
        <v>94.75982532751091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s="3" customFormat="1">
      <c r="A68" s="14"/>
      <c r="B68" s="14"/>
      <c r="C68" s="21" t="s">
        <v>20</v>
      </c>
      <c r="D68" s="22">
        <f xml:space="preserve"> IF(D63=0,0,D64/D63*100)</f>
        <v>97.014925373134332</v>
      </c>
      <c r="E68" s="22">
        <v>96.904024767801857</v>
      </c>
      <c r="F68" s="22">
        <v>100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s="5" customFormat="1">
      <c r="A69" s="14"/>
      <c r="B69" s="14"/>
      <c r="C69" s="23" t="s">
        <v>3</v>
      </c>
      <c r="D69" s="24">
        <f xml:space="preserve"> IF(D61=0,100,(D64+D62)/D61*100)</f>
        <v>99.785958904109577</v>
      </c>
      <c r="E69" s="24">
        <v>99.774926851226653</v>
      </c>
      <c r="F69" s="24">
        <v>100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s="6" customFormat="1">
      <c r="A70" s="14"/>
      <c r="B70" s="14"/>
      <c r="C70" s="25" t="s">
        <v>21</v>
      </c>
      <c r="D70" s="26">
        <f>IF(D61=0,100,(D64+D62+D66)/D61*100)</f>
        <v>99.785958904109577</v>
      </c>
      <c r="E70" s="26">
        <v>99.774926851226653</v>
      </c>
      <c r="F70" s="26">
        <v>100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>
      <c r="A71" s="28" t="s">
        <v>27</v>
      </c>
      <c r="B71" s="28" t="s">
        <v>23</v>
      </c>
      <c r="C71" s="29" t="s">
        <v>54</v>
      </c>
      <c r="D71" s="28">
        <f>SUM(E71:P71)</f>
        <v>10</v>
      </c>
      <c r="E71" s="28">
        <v>10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ht="3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</row>
    <row r="73" spans="1:16">
      <c r="A73" s="14" t="s">
        <v>51</v>
      </c>
      <c r="B73" s="14"/>
      <c r="C73" s="15" t="s">
        <v>12</v>
      </c>
      <c r="D73" s="16">
        <f>SUM(E73:N73)</f>
        <v>4960</v>
      </c>
      <c r="E73" s="16">
        <v>4697</v>
      </c>
      <c r="F73" s="16">
        <v>263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13</v>
      </c>
      <c r="D74" s="16">
        <f>SUM(E74:N74)</f>
        <v>4960</v>
      </c>
      <c r="E74" s="16">
        <v>4697</v>
      </c>
      <c r="F74" s="16">
        <v>263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20">
    <mergeCell ref="A73:B74"/>
    <mergeCell ref="A75:N75"/>
    <mergeCell ref="A37:B46"/>
    <mergeCell ref="A48:N48"/>
    <mergeCell ref="A49:B58"/>
    <mergeCell ref="A60:N60"/>
    <mergeCell ref="A61:B70"/>
    <mergeCell ref="A72:N72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76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95</v>
      </c>
      <c r="F16" s="32"/>
      <c r="G16" s="32">
        <v>95</v>
      </c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96.33</v>
      </c>
      <c r="F17" s="32"/>
      <c r="G17" s="32">
        <v>94.77</v>
      </c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99.58</v>
      </c>
      <c r="F18" s="32"/>
      <c r="G18" s="32">
        <v>100</v>
      </c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99.582985821517937</v>
      </c>
      <c r="F19" s="35"/>
      <c r="G19" s="35">
        <v>100</v>
      </c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72</v>
      </c>
      <c r="B22" s="14"/>
      <c r="C22" s="15" t="s">
        <v>12</v>
      </c>
      <c r="D22" s="16">
        <f>SUM(E22:N22)</f>
        <v>1697</v>
      </c>
      <c r="E22" s="16">
        <v>1200</v>
      </c>
      <c r="F22" s="16"/>
      <c r="G22" s="16">
        <v>497</v>
      </c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1697</v>
      </c>
      <c r="E23" s="16">
        <v>1200</v>
      </c>
      <c r="F23" s="16"/>
      <c r="G23" s="16">
        <v>497</v>
      </c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43</v>
      </c>
      <c r="B25" s="14"/>
      <c r="C25" s="15" t="s">
        <v>12</v>
      </c>
      <c r="D25" s="16">
        <f>SUM(E25:N25)</f>
        <v>1697</v>
      </c>
      <c r="E25" s="16">
        <v>1200</v>
      </c>
      <c r="F25" s="16"/>
      <c r="G25" s="16">
        <v>497</v>
      </c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1630</v>
      </c>
      <c r="E26" s="16">
        <v>1153</v>
      </c>
      <c r="F26" s="16"/>
      <c r="G26" s="16">
        <v>477</v>
      </c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4"/>
      <c r="B27" s="14"/>
      <c r="C27" s="15" t="s">
        <v>16</v>
      </c>
      <c r="D27" s="16">
        <f>SUM(E27:P27)</f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4"/>
      <c r="B28" s="14"/>
      <c r="C28" s="15" t="s">
        <v>17</v>
      </c>
      <c r="D28" s="16">
        <f>SUM(E28:P28)</f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18</v>
      </c>
      <c r="D29" s="16">
        <f>SUM(E29:P29)</f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14"/>
      <c r="B30" s="14"/>
      <c r="C30" s="15" t="s">
        <v>19</v>
      </c>
      <c r="D30" s="16">
        <f>SUM(E30:P30)</f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2" customFormat="1">
      <c r="A31" s="14"/>
      <c r="B31" s="14"/>
      <c r="C31" s="19" t="s">
        <v>2</v>
      </c>
      <c r="D31" s="20">
        <f xml:space="preserve"> IF(D25=0,100,D26/D25*100)</f>
        <v>96.051856216853267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s="3" customFormat="1">
      <c r="A32" s="14"/>
      <c r="B32" s="14"/>
      <c r="C32" s="21" t="s">
        <v>20</v>
      </c>
      <c r="D32" s="22">
        <f xml:space="preserve"> IF(D27=0,0,D28/D27*100)</f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s="5" customFormat="1">
      <c r="A33" s="14"/>
      <c r="B33" s="14"/>
      <c r="C33" s="23" t="s">
        <v>3</v>
      </c>
      <c r="D33" s="24">
        <f xml:space="preserve"> IF(D25=0,100,(D28+D26)/D25*100)</f>
        <v>96.051856216853267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s="6" customFormat="1">
      <c r="A34" s="14"/>
      <c r="B34" s="14"/>
      <c r="C34" s="25" t="s">
        <v>21</v>
      </c>
      <c r="D34" s="26">
        <f>IF(D25=0,100,(D28+D26+D30)/D25*100)</f>
        <v>96.051856216853267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8"/>
    </row>
    <row r="36" spans="1:16">
      <c r="A36" s="14" t="s">
        <v>47</v>
      </c>
      <c r="B36" s="14"/>
      <c r="C36" s="15" t="s">
        <v>12</v>
      </c>
      <c r="D36" s="16">
        <f>SUM(E36:N36)</f>
        <v>1696</v>
      </c>
      <c r="E36" s="16">
        <v>1199</v>
      </c>
      <c r="F36" s="16"/>
      <c r="G36" s="16">
        <v>497</v>
      </c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14"/>
      <c r="B37" s="14"/>
      <c r="C37" s="15" t="s">
        <v>13</v>
      </c>
      <c r="D37" s="16">
        <f>SUM(E37:N37)</f>
        <v>1626</v>
      </c>
      <c r="E37" s="16">
        <v>1155</v>
      </c>
      <c r="F37" s="16"/>
      <c r="G37" s="16">
        <v>471</v>
      </c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16</v>
      </c>
      <c r="D38" s="16">
        <f>SUM(E38:P38)</f>
        <v>70</v>
      </c>
      <c r="E38" s="16">
        <v>44</v>
      </c>
      <c r="F38" s="16"/>
      <c r="G38" s="16">
        <v>26</v>
      </c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17</v>
      </c>
      <c r="D39" s="16">
        <f>SUM(E39:P39)</f>
        <v>65</v>
      </c>
      <c r="E39" s="16">
        <v>39</v>
      </c>
      <c r="F39" s="16"/>
      <c r="G39" s="16">
        <v>26</v>
      </c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18</v>
      </c>
      <c r="D40" s="16">
        <f>SUM(E40:P40)</f>
        <v>5</v>
      </c>
      <c r="E40" s="16">
        <v>5</v>
      </c>
      <c r="F40" s="16"/>
      <c r="G40" s="16">
        <v>0</v>
      </c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19</v>
      </c>
      <c r="D41" s="16">
        <f>SUM(E41:P41)</f>
        <v>0</v>
      </c>
      <c r="E41" s="16">
        <v>0</v>
      </c>
      <c r="F41" s="16"/>
      <c r="G41" s="16">
        <v>0</v>
      </c>
      <c r="H41" s="16"/>
      <c r="I41" s="16"/>
      <c r="J41" s="16"/>
      <c r="K41" s="16"/>
      <c r="L41" s="16"/>
      <c r="M41" s="16"/>
      <c r="N41" s="16"/>
      <c r="O41" s="16"/>
      <c r="P41" s="16"/>
    </row>
    <row r="42" spans="1:16" s="2" customFormat="1">
      <c r="A42" s="14"/>
      <c r="B42" s="14"/>
      <c r="C42" s="19" t="s">
        <v>2</v>
      </c>
      <c r="D42" s="20">
        <f xml:space="preserve"> IF(D36=0,100,D37/D36*100)</f>
        <v>95.872641509433961</v>
      </c>
      <c r="E42" s="20">
        <v>96.330275229357795</v>
      </c>
      <c r="F42" s="20"/>
      <c r="G42" s="20">
        <v>94.768611670020121</v>
      </c>
      <c r="H42" s="20"/>
      <c r="I42" s="20"/>
      <c r="J42" s="20"/>
      <c r="K42" s="20"/>
      <c r="L42" s="20"/>
      <c r="M42" s="20"/>
      <c r="N42" s="20"/>
      <c r="O42" s="20"/>
      <c r="P42" s="20"/>
    </row>
    <row r="43" spans="1:16" s="3" customFormat="1">
      <c r="A43" s="14"/>
      <c r="B43" s="14"/>
      <c r="C43" s="21" t="s">
        <v>20</v>
      </c>
      <c r="D43" s="22">
        <f xml:space="preserve"> IF(D38=0,0,D39/D38*100)</f>
        <v>92.857142857142861</v>
      </c>
      <c r="E43" s="22">
        <v>88.63636363636364</v>
      </c>
      <c r="F43" s="22"/>
      <c r="G43" s="22">
        <v>100</v>
      </c>
      <c r="H43" s="22"/>
      <c r="I43" s="22"/>
      <c r="J43" s="22"/>
      <c r="K43" s="22"/>
      <c r="L43" s="22"/>
      <c r="M43" s="22"/>
      <c r="N43" s="22"/>
      <c r="O43" s="22"/>
      <c r="P43" s="22"/>
    </row>
    <row r="44" spans="1:16" s="5" customFormat="1">
      <c r="A44" s="14"/>
      <c r="B44" s="14"/>
      <c r="C44" s="23" t="s">
        <v>3</v>
      </c>
      <c r="D44" s="24">
        <f xml:space="preserve"> IF(D36=0,100,(D39+D37)/D36*100)</f>
        <v>99.705188679245282</v>
      </c>
      <c r="E44" s="24">
        <v>99.582985821517937</v>
      </c>
      <c r="F44" s="24"/>
      <c r="G44" s="24">
        <v>100</v>
      </c>
      <c r="H44" s="24"/>
      <c r="I44" s="24"/>
      <c r="J44" s="24"/>
      <c r="K44" s="24"/>
      <c r="L44" s="24"/>
      <c r="M44" s="24"/>
      <c r="N44" s="24"/>
      <c r="O44" s="24"/>
      <c r="P44" s="24"/>
    </row>
    <row r="45" spans="1:16" s="6" customFormat="1">
      <c r="A45" s="14"/>
      <c r="B45" s="14"/>
      <c r="C45" s="25" t="s">
        <v>21</v>
      </c>
      <c r="D45" s="26">
        <f>IF(D36=0,100,(D39+D37+D41)/D36*100)</f>
        <v>99.705188679245282</v>
      </c>
      <c r="E45" s="26">
        <v>99.582985821517937</v>
      </c>
      <c r="F45" s="26"/>
      <c r="G45" s="26">
        <v>100</v>
      </c>
      <c r="H45" s="26"/>
      <c r="I45" s="26"/>
      <c r="J45" s="26"/>
      <c r="K45" s="26"/>
      <c r="L45" s="26"/>
      <c r="M45" s="26"/>
      <c r="N45" s="26"/>
      <c r="O45" s="26"/>
      <c r="P45" s="26"/>
    </row>
    <row r="46" spans="1:16">
      <c r="A46" s="28" t="s">
        <v>27</v>
      </c>
      <c r="B46" s="28" t="s">
        <v>23</v>
      </c>
      <c r="C46" s="29" t="s">
        <v>54</v>
      </c>
      <c r="D46" s="28">
        <f>SUM(E46:P46)</f>
        <v>5</v>
      </c>
      <c r="E46" s="28">
        <v>5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ht="3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18"/>
    </row>
    <row r="48" spans="1:16">
      <c r="A48" s="14" t="s">
        <v>51</v>
      </c>
      <c r="B48" s="14"/>
      <c r="C48" s="15" t="s">
        <v>12</v>
      </c>
      <c r="D48" s="16">
        <f>SUM(E48:N48)</f>
        <v>1694</v>
      </c>
      <c r="E48" s="16">
        <v>1197</v>
      </c>
      <c r="F48" s="16"/>
      <c r="G48" s="16">
        <v>497</v>
      </c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13</v>
      </c>
      <c r="D49" s="16">
        <f>SUM(E49:N49)</f>
        <v>1694</v>
      </c>
      <c r="E49" s="16">
        <v>1197</v>
      </c>
      <c r="F49" s="16"/>
      <c r="G49" s="16">
        <v>497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3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mergeCells count="10">
    <mergeCell ref="A36:B45"/>
    <mergeCell ref="A47:N47"/>
    <mergeCell ref="A48:B49"/>
    <mergeCell ref="A50:N50"/>
    <mergeCell ref="A1:P1"/>
    <mergeCell ref="A21:B21"/>
    <mergeCell ref="A22:B23"/>
    <mergeCell ref="A24:N24"/>
    <mergeCell ref="A25:B34"/>
    <mergeCell ref="A35:N35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86.74</v>
      </c>
      <c r="F17" s="32">
        <v>86.79</v>
      </c>
      <c r="G17" s="32">
        <v>87.83</v>
      </c>
      <c r="H17" s="32">
        <v>85.4</v>
      </c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98.52</v>
      </c>
      <c r="F18" s="32">
        <v>98.64</v>
      </c>
      <c r="G18" s="32">
        <v>98.27</v>
      </c>
      <c r="H18" s="32">
        <v>99.17</v>
      </c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99.111372010033961</v>
      </c>
      <c r="F19" s="35">
        <v>99.328812915299309</v>
      </c>
      <c r="G19" s="35">
        <v>98.648022679752728</v>
      </c>
      <c r="H19" s="35">
        <v>100</v>
      </c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72</v>
      </c>
      <c r="B22" s="14"/>
      <c r="C22" s="15" t="s">
        <v>12</v>
      </c>
      <c r="D22" s="16">
        <f>SUM(E22:N22)</f>
        <v>48251</v>
      </c>
      <c r="E22" s="16">
        <v>25900</v>
      </c>
      <c r="F22" s="16">
        <v>16551</v>
      </c>
      <c r="G22" s="16">
        <v>4000</v>
      </c>
      <c r="H22" s="16">
        <v>1800</v>
      </c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48251</v>
      </c>
      <c r="E23" s="16">
        <v>25900</v>
      </c>
      <c r="F23" s="16">
        <v>16551</v>
      </c>
      <c r="G23" s="16">
        <v>4000</v>
      </c>
      <c r="H23" s="16">
        <v>1800</v>
      </c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43</v>
      </c>
      <c r="B25" s="14"/>
      <c r="C25" s="15" t="s">
        <v>12</v>
      </c>
      <c r="D25" s="16">
        <f>SUM(E25:N25)</f>
        <v>48191</v>
      </c>
      <c r="E25" s="16">
        <v>25859</v>
      </c>
      <c r="F25" s="16">
        <v>16542</v>
      </c>
      <c r="G25" s="16">
        <v>3994</v>
      </c>
      <c r="H25" s="16">
        <v>1796</v>
      </c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45234</v>
      </c>
      <c r="E26" s="16">
        <v>24285</v>
      </c>
      <c r="F26" s="16">
        <v>15520</v>
      </c>
      <c r="G26" s="16">
        <v>3728</v>
      </c>
      <c r="H26" s="16">
        <v>1701</v>
      </c>
      <c r="I26" s="16"/>
      <c r="J26" s="16"/>
      <c r="K26" s="16"/>
      <c r="L26" s="16"/>
      <c r="M26" s="16"/>
      <c r="N26" s="16"/>
      <c r="O26" s="16"/>
      <c r="P26" s="16"/>
    </row>
    <row r="27" spans="1:16">
      <c r="A27" s="14"/>
      <c r="B27" s="14"/>
      <c r="C27" s="15" t="s">
        <v>16</v>
      </c>
      <c r="D27" s="16">
        <f>SUM(E27:P27)</f>
        <v>2957</v>
      </c>
      <c r="E27" s="16">
        <v>1574</v>
      </c>
      <c r="F27" s="16">
        <v>1022</v>
      </c>
      <c r="G27" s="16">
        <v>266</v>
      </c>
      <c r="H27" s="16">
        <v>95</v>
      </c>
      <c r="I27" s="16"/>
      <c r="J27" s="16"/>
      <c r="K27" s="16"/>
      <c r="L27" s="16"/>
      <c r="M27" s="16"/>
      <c r="N27" s="16"/>
      <c r="O27" s="16"/>
      <c r="P27" s="16"/>
    </row>
    <row r="28" spans="1:16">
      <c r="A28" s="14"/>
      <c r="B28" s="14"/>
      <c r="C28" s="15" t="s">
        <v>17</v>
      </c>
      <c r="D28" s="16">
        <f>SUM(E28:P28)</f>
        <v>2664</v>
      </c>
      <c r="E28" s="16">
        <v>1416</v>
      </c>
      <c r="F28" s="16">
        <v>924</v>
      </c>
      <c r="G28" s="16">
        <v>233</v>
      </c>
      <c r="H28" s="16">
        <v>91</v>
      </c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18</v>
      </c>
      <c r="D29" s="16">
        <f>SUM(E29:P29)</f>
        <v>293</v>
      </c>
      <c r="E29" s="16">
        <v>158</v>
      </c>
      <c r="F29" s="16">
        <v>98</v>
      </c>
      <c r="G29" s="16">
        <v>33</v>
      </c>
      <c r="H29" s="16">
        <v>4</v>
      </c>
      <c r="I29" s="16"/>
      <c r="J29" s="16"/>
      <c r="K29" s="16"/>
      <c r="L29" s="16"/>
      <c r="M29" s="16"/>
      <c r="N29" s="16"/>
      <c r="O29" s="16"/>
      <c r="P29" s="16"/>
    </row>
    <row r="30" spans="1:16">
      <c r="A30" s="14"/>
      <c r="B30" s="14"/>
      <c r="C30" s="15" t="s">
        <v>19</v>
      </c>
      <c r="D30" s="16">
        <f>SUM(E30:P30)</f>
        <v>115</v>
      </c>
      <c r="E30" s="16">
        <v>59</v>
      </c>
      <c r="F30" s="16">
        <v>49</v>
      </c>
      <c r="G30" s="16">
        <v>3</v>
      </c>
      <c r="H30" s="16">
        <v>4</v>
      </c>
      <c r="I30" s="16"/>
      <c r="J30" s="16"/>
      <c r="K30" s="16"/>
      <c r="L30" s="16"/>
      <c r="M30" s="16"/>
      <c r="N30" s="16"/>
      <c r="O30" s="16"/>
      <c r="P30" s="16"/>
    </row>
    <row r="31" spans="1:16" s="2" customFormat="1">
      <c r="A31" s="14"/>
      <c r="B31" s="14"/>
      <c r="C31" s="19" t="s">
        <v>2</v>
      </c>
      <c r="D31" s="20">
        <f xml:space="preserve"> IF(D25=0,100,D26/D25*100)</f>
        <v>93.863999501981695</v>
      </c>
      <c r="E31" s="20">
        <v>93.913144359797357</v>
      </c>
      <c r="F31" s="20">
        <v>93.821786966509492</v>
      </c>
      <c r="G31" s="20">
        <v>93.340010015022528</v>
      </c>
      <c r="H31" s="20">
        <v>94.710467706013361</v>
      </c>
      <c r="I31" s="20"/>
      <c r="J31" s="20"/>
      <c r="K31" s="20"/>
      <c r="L31" s="20"/>
      <c r="M31" s="20"/>
      <c r="N31" s="20"/>
      <c r="O31" s="20"/>
      <c r="P31" s="20"/>
    </row>
    <row r="32" spans="1:16" s="3" customFormat="1">
      <c r="A32" s="14"/>
      <c r="B32" s="14"/>
      <c r="C32" s="21" t="s">
        <v>20</v>
      </c>
      <c r="D32" s="22">
        <f xml:space="preserve"> IF(D27=0,0,D28/D27*100)</f>
        <v>90.091308758877247</v>
      </c>
      <c r="E32" s="22">
        <v>89.961880559085131</v>
      </c>
      <c r="F32" s="22">
        <v>90.410958904109592</v>
      </c>
      <c r="G32" s="22">
        <v>87.593984962406012</v>
      </c>
      <c r="H32" s="22">
        <v>95.78947368421052</v>
      </c>
      <c r="I32" s="22"/>
      <c r="J32" s="22"/>
      <c r="K32" s="22"/>
      <c r="L32" s="22"/>
      <c r="M32" s="22"/>
      <c r="N32" s="22"/>
      <c r="O32" s="22"/>
      <c r="P32" s="22"/>
    </row>
    <row r="33" spans="1:16" s="5" customFormat="1">
      <c r="A33" s="14"/>
      <c r="B33" s="14"/>
      <c r="C33" s="23" t="s">
        <v>3</v>
      </c>
      <c r="D33" s="24">
        <f xml:space="preserve"> IF(D25=0,100,(D28+D26)/D25*100)</f>
        <v>99.392002656097617</v>
      </c>
      <c r="E33" s="24">
        <v>99.388994160640394</v>
      </c>
      <c r="F33" s="24">
        <v>99.407568613226942</v>
      </c>
      <c r="G33" s="24">
        <v>99.173760640961447</v>
      </c>
      <c r="H33" s="24">
        <v>99.777282850779514</v>
      </c>
      <c r="I33" s="24"/>
      <c r="J33" s="24"/>
      <c r="K33" s="24"/>
      <c r="L33" s="24"/>
      <c r="M33" s="24"/>
      <c r="N33" s="24"/>
      <c r="O33" s="24"/>
      <c r="P33" s="24"/>
    </row>
    <row r="34" spans="1:16" s="6" customFormat="1">
      <c r="A34" s="14"/>
      <c r="B34" s="14"/>
      <c r="C34" s="25" t="s">
        <v>21</v>
      </c>
      <c r="D34" s="26">
        <f>IF(D25=0,100,(D28+D26+D30)/D25*100)</f>
        <v>99.630636425888653</v>
      </c>
      <c r="E34" s="26">
        <v>99.617154569008861</v>
      </c>
      <c r="F34" s="26">
        <v>99.703784306613471</v>
      </c>
      <c r="G34" s="26">
        <v>99.248873309964949</v>
      </c>
      <c r="H34" s="26">
        <v>100</v>
      </c>
      <c r="I34" s="26"/>
      <c r="J34" s="26"/>
      <c r="K34" s="26"/>
      <c r="L34" s="26"/>
      <c r="M34" s="26"/>
      <c r="N34" s="26"/>
      <c r="O34" s="26"/>
      <c r="P34" s="26"/>
    </row>
    <row r="35" spans="1:16">
      <c r="A35" s="27" t="s">
        <v>27</v>
      </c>
      <c r="B35" s="28" t="s">
        <v>48</v>
      </c>
      <c r="C35" s="29" t="s">
        <v>63</v>
      </c>
      <c r="D35" s="28">
        <f>SUM(E35:P35)</f>
        <v>50</v>
      </c>
      <c r="E35" s="28">
        <v>46</v>
      </c>
      <c r="F35" s="28"/>
      <c r="G35" s="28"/>
      <c r="H35" s="28">
        <v>4</v>
      </c>
      <c r="I35" s="28"/>
      <c r="J35" s="28"/>
      <c r="K35" s="28"/>
      <c r="L35" s="28"/>
      <c r="M35" s="28"/>
      <c r="N35" s="28"/>
      <c r="O35" s="28"/>
      <c r="P35" s="28"/>
    </row>
    <row r="36" spans="1:16">
      <c r="A36" s="27"/>
      <c r="B36" s="28" t="s">
        <v>23</v>
      </c>
      <c r="C36" s="29" t="s">
        <v>54</v>
      </c>
      <c r="D36" s="28">
        <f>SUM(E36:P36)</f>
        <v>243</v>
      </c>
      <c r="E36" s="28">
        <v>112</v>
      </c>
      <c r="F36" s="28">
        <v>98</v>
      </c>
      <c r="G36" s="28">
        <v>33</v>
      </c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3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8"/>
    </row>
    <row r="38" spans="1:16">
      <c r="A38" s="14" t="s">
        <v>47</v>
      </c>
      <c r="B38" s="14"/>
      <c r="C38" s="15" t="s">
        <v>12</v>
      </c>
      <c r="D38" s="16">
        <f>SUM(E38:N38)</f>
        <v>48036</v>
      </c>
      <c r="E38" s="16">
        <v>25792</v>
      </c>
      <c r="F38" s="16">
        <v>16484</v>
      </c>
      <c r="G38" s="16">
        <v>3964</v>
      </c>
      <c r="H38" s="16">
        <v>1796</v>
      </c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13</v>
      </c>
      <c r="D39" s="16">
        <f>SUM(E39:N39)</f>
        <v>45611</v>
      </c>
      <c r="E39" s="16">
        <v>24378</v>
      </c>
      <c r="F39" s="16">
        <v>15645</v>
      </c>
      <c r="G39" s="16">
        <v>3807</v>
      </c>
      <c r="H39" s="16">
        <v>1781</v>
      </c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16</v>
      </c>
      <c r="D40" s="16">
        <f>SUM(E40:P40)</f>
        <v>2425</v>
      </c>
      <c r="E40" s="16">
        <v>1414</v>
      </c>
      <c r="F40" s="16">
        <v>839</v>
      </c>
      <c r="G40" s="16">
        <v>157</v>
      </c>
      <c r="H40" s="16">
        <v>15</v>
      </c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17</v>
      </c>
      <c r="D41" s="16">
        <f>SUM(E41:P41)</f>
        <v>2131</v>
      </c>
      <c r="E41" s="16">
        <v>1250</v>
      </c>
      <c r="F41" s="16">
        <v>747</v>
      </c>
      <c r="G41" s="16">
        <v>129</v>
      </c>
      <c r="H41" s="16">
        <v>5</v>
      </c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18</v>
      </c>
      <c r="D42" s="16">
        <f>SUM(E42:P42)</f>
        <v>294</v>
      </c>
      <c r="E42" s="16">
        <v>164</v>
      </c>
      <c r="F42" s="16">
        <v>92</v>
      </c>
      <c r="G42" s="16">
        <v>28</v>
      </c>
      <c r="H42" s="16">
        <v>10</v>
      </c>
      <c r="I42" s="16"/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19</v>
      </c>
      <c r="D43" s="16">
        <f>SUM(E43:P43)</f>
        <v>150</v>
      </c>
      <c r="E43" s="16">
        <v>78</v>
      </c>
      <c r="F43" s="16">
        <v>50</v>
      </c>
      <c r="G43" s="16">
        <v>12</v>
      </c>
      <c r="H43" s="16">
        <v>10</v>
      </c>
      <c r="I43" s="16"/>
      <c r="J43" s="16"/>
      <c r="K43" s="16"/>
      <c r="L43" s="16"/>
      <c r="M43" s="16"/>
      <c r="N43" s="16"/>
      <c r="O43" s="16"/>
      <c r="P43" s="16"/>
    </row>
    <row r="44" spans="1:16" s="2" customFormat="1">
      <c r="A44" s="14"/>
      <c r="B44" s="14"/>
      <c r="C44" s="19" t="s">
        <v>2</v>
      </c>
      <c r="D44" s="20">
        <f xml:space="preserve"> IF(D38=0,100,D39/D38*100)</f>
        <v>94.951702889499543</v>
      </c>
      <c r="E44" s="20">
        <v>94.517679900744412</v>
      </c>
      <c r="F44" s="20">
        <v>94.910215966998308</v>
      </c>
      <c r="G44" s="20">
        <v>96.039354187689199</v>
      </c>
      <c r="H44" s="20">
        <v>99.164810690423167</v>
      </c>
      <c r="I44" s="20"/>
      <c r="J44" s="20"/>
      <c r="K44" s="20"/>
      <c r="L44" s="20"/>
      <c r="M44" s="20"/>
      <c r="N44" s="20"/>
      <c r="O44" s="20"/>
      <c r="P44" s="20"/>
    </row>
    <row r="45" spans="1:16" s="3" customFormat="1">
      <c r="A45" s="14"/>
      <c r="B45" s="14"/>
      <c r="C45" s="21" t="s">
        <v>20</v>
      </c>
      <c r="D45" s="22">
        <f xml:space="preserve"> IF(D40=0,0,D41/D40*100)</f>
        <v>87.876288659793815</v>
      </c>
      <c r="E45" s="22">
        <v>88.401697312588396</v>
      </c>
      <c r="F45" s="22">
        <v>89.034564958283667</v>
      </c>
      <c r="G45" s="22">
        <v>82.165605095541395</v>
      </c>
      <c r="H45" s="22">
        <v>33.333333333333336</v>
      </c>
      <c r="I45" s="22"/>
      <c r="J45" s="22"/>
      <c r="K45" s="22"/>
      <c r="L45" s="22"/>
      <c r="M45" s="22"/>
      <c r="N45" s="22"/>
      <c r="O45" s="22"/>
      <c r="P45" s="22"/>
    </row>
    <row r="46" spans="1:16" s="5" customFormat="1">
      <c r="A46" s="14"/>
      <c r="B46" s="14"/>
      <c r="C46" s="23" t="s">
        <v>3</v>
      </c>
      <c r="D46" s="24">
        <f xml:space="preserve"> IF(D38=0,100,(D41+D39)/D38*100)</f>
        <v>99.387959030726961</v>
      </c>
      <c r="E46" s="24">
        <v>99.364143920595538</v>
      </c>
      <c r="F46" s="24">
        <v>99.441883038097544</v>
      </c>
      <c r="G46" s="24">
        <v>99.293642785065586</v>
      </c>
      <c r="H46" s="24">
        <v>99.443207126948778</v>
      </c>
      <c r="I46" s="24"/>
      <c r="J46" s="24"/>
      <c r="K46" s="24"/>
      <c r="L46" s="24"/>
      <c r="M46" s="24"/>
      <c r="N46" s="24"/>
      <c r="O46" s="24"/>
      <c r="P46" s="24"/>
    </row>
    <row r="47" spans="1:16" s="6" customFormat="1">
      <c r="A47" s="14"/>
      <c r="B47" s="14"/>
      <c r="C47" s="25" t="s">
        <v>21</v>
      </c>
      <c r="D47" s="26">
        <f>IF(D38=0,100,(D41+D39+D43)/D38*100)</f>
        <v>99.700224831376474</v>
      </c>
      <c r="E47" s="26">
        <v>99.666563275434243</v>
      </c>
      <c r="F47" s="26">
        <v>99.745207473914093</v>
      </c>
      <c r="G47" s="26">
        <v>99.59636730575177</v>
      </c>
      <c r="H47" s="26">
        <v>100</v>
      </c>
      <c r="I47" s="26"/>
      <c r="J47" s="26"/>
      <c r="K47" s="26"/>
      <c r="L47" s="26"/>
      <c r="M47" s="26"/>
      <c r="N47" s="26"/>
      <c r="O47" s="26"/>
      <c r="P47" s="26"/>
    </row>
    <row r="48" spans="1:16">
      <c r="A48" s="27" t="s">
        <v>27</v>
      </c>
      <c r="B48" s="28" t="s">
        <v>78</v>
      </c>
      <c r="C48" s="29" t="s">
        <v>81</v>
      </c>
      <c r="D48" s="28">
        <f>SUM(E48:P48)</f>
        <v>3</v>
      </c>
      <c r="E48" s="28">
        <v>2</v>
      </c>
      <c r="F48" s="28">
        <v>1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>
      <c r="A49" s="27"/>
      <c r="B49" s="28" t="s">
        <v>23</v>
      </c>
      <c r="C49" s="29" t="s">
        <v>54</v>
      </c>
      <c r="D49" s="28">
        <f>SUM(E49:P49)</f>
        <v>220</v>
      </c>
      <c r="E49" s="28">
        <v>127</v>
      </c>
      <c r="F49" s="28">
        <v>72</v>
      </c>
      <c r="G49" s="28">
        <v>21</v>
      </c>
      <c r="H49" s="28"/>
      <c r="I49" s="28"/>
      <c r="J49" s="28"/>
      <c r="K49" s="28"/>
      <c r="L49" s="28"/>
      <c r="M49" s="28"/>
      <c r="N49" s="28"/>
      <c r="O49" s="28"/>
      <c r="P49" s="28"/>
    </row>
    <row r="50" spans="1:16">
      <c r="A50" s="27"/>
      <c r="B50" s="28" t="s">
        <v>8</v>
      </c>
      <c r="C50" s="29" t="s">
        <v>41</v>
      </c>
      <c r="D50" s="28">
        <f>SUM(E50:P50)</f>
        <v>71</v>
      </c>
      <c r="E50" s="28">
        <v>35</v>
      </c>
      <c r="F50" s="28">
        <v>19</v>
      </c>
      <c r="G50" s="28">
        <v>7</v>
      </c>
      <c r="H50" s="28">
        <v>10</v>
      </c>
      <c r="I50" s="28"/>
      <c r="J50" s="28"/>
      <c r="K50" s="28"/>
      <c r="L50" s="28"/>
      <c r="M50" s="28"/>
      <c r="N50" s="28"/>
      <c r="O50" s="28"/>
      <c r="P50" s="28"/>
    </row>
    <row r="51" spans="1:16" ht="3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8"/>
    </row>
    <row r="52" spans="1:16">
      <c r="A52" s="14" t="s">
        <v>79</v>
      </c>
      <c r="B52" s="14"/>
      <c r="C52" s="15" t="s">
        <v>12</v>
      </c>
      <c r="D52" s="16">
        <f>SUM(E52:N52)</f>
        <v>47925</v>
      </c>
      <c r="E52" s="16">
        <v>25733</v>
      </c>
      <c r="F52" s="16">
        <v>16447</v>
      </c>
      <c r="G52" s="16">
        <v>3949</v>
      </c>
      <c r="H52" s="16">
        <v>1796</v>
      </c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13</v>
      </c>
      <c r="D53" s="16">
        <f>SUM(E53:N53)</f>
        <v>46680</v>
      </c>
      <c r="E53" s="16">
        <v>25147</v>
      </c>
      <c r="F53" s="16">
        <v>16031</v>
      </c>
      <c r="G53" s="16">
        <v>3869</v>
      </c>
      <c r="H53" s="16">
        <v>1633</v>
      </c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16</v>
      </c>
      <c r="D54" s="16">
        <f>SUM(E54:P54)</f>
        <v>1245</v>
      </c>
      <c r="E54" s="16">
        <v>586</v>
      </c>
      <c r="F54" s="16">
        <v>416</v>
      </c>
      <c r="G54" s="16">
        <v>80</v>
      </c>
      <c r="H54" s="16">
        <v>163</v>
      </c>
      <c r="I54" s="16"/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17</v>
      </c>
      <c r="D55" s="16">
        <f>SUM(E55:P55)</f>
        <v>1139</v>
      </c>
      <c r="E55" s="16">
        <v>525</v>
      </c>
      <c r="F55" s="16">
        <v>380</v>
      </c>
      <c r="G55" s="16">
        <v>72</v>
      </c>
      <c r="H55" s="16">
        <v>162</v>
      </c>
      <c r="I55" s="16"/>
      <c r="J55" s="16"/>
      <c r="K55" s="16"/>
      <c r="L55" s="16"/>
      <c r="M55" s="16"/>
      <c r="N55" s="16"/>
      <c r="O55" s="16"/>
      <c r="P55" s="16"/>
    </row>
    <row r="56" spans="1:16">
      <c r="A56" s="14"/>
      <c r="B56" s="14"/>
      <c r="C56" s="15" t="s">
        <v>18</v>
      </c>
      <c r="D56" s="16">
        <f>SUM(E56:P56)</f>
        <v>106</v>
      </c>
      <c r="E56" s="16">
        <v>61</v>
      </c>
      <c r="F56" s="16">
        <v>36</v>
      </c>
      <c r="G56" s="16">
        <v>8</v>
      </c>
      <c r="H56" s="16">
        <v>1</v>
      </c>
      <c r="I56" s="16"/>
      <c r="J56" s="16"/>
      <c r="K56" s="16"/>
      <c r="L56" s="16"/>
      <c r="M56" s="16"/>
      <c r="N56" s="16"/>
      <c r="O56" s="16"/>
      <c r="P56" s="16"/>
    </row>
    <row r="57" spans="1:16">
      <c r="A57" s="14"/>
      <c r="B57" s="14"/>
      <c r="C57" s="15" t="s">
        <v>19</v>
      </c>
      <c r="D57" s="16">
        <f>SUM(E57:P57)</f>
        <v>33</v>
      </c>
      <c r="E57" s="16">
        <v>16</v>
      </c>
      <c r="F57" s="16">
        <v>16</v>
      </c>
      <c r="G57" s="16">
        <v>0</v>
      </c>
      <c r="H57" s="16">
        <v>1</v>
      </c>
      <c r="I57" s="16"/>
      <c r="J57" s="16"/>
      <c r="K57" s="16"/>
      <c r="L57" s="16"/>
      <c r="M57" s="16"/>
      <c r="N57" s="16"/>
      <c r="O57" s="16"/>
      <c r="P57" s="16"/>
    </row>
    <row r="58" spans="1:16" s="2" customFormat="1">
      <c r="A58" s="14"/>
      <c r="B58" s="14"/>
      <c r="C58" s="19" t="s">
        <v>2</v>
      </c>
      <c r="D58" s="20">
        <f xml:space="preserve"> IF(D52=0,100,D53/D52*100)</f>
        <v>97.40219092331769</v>
      </c>
      <c r="E58" s="20">
        <v>97.722768429642869</v>
      </c>
      <c r="F58" s="20">
        <v>97.470663342858884</v>
      </c>
      <c r="G58" s="20">
        <v>97.974170676120536</v>
      </c>
      <c r="H58" s="20">
        <v>90.924276169265028</v>
      </c>
      <c r="I58" s="20"/>
      <c r="J58" s="20"/>
      <c r="K58" s="20"/>
      <c r="L58" s="20"/>
      <c r="M58" s="20"/>
      <c r="N58" s="20"/>
      <c r="O58" s="20"/>
      <c r="P58" s="20"/>
    </row>
    <row r="59" spans="1:16" s="3" customFormat="1">
      <c r="A59" s="14"/>
      <c r="B59" s="14"/>
      <c r="C59" s="21" t="s">
        <v>20</v>
      </c>
      <c r="D59" s="22">
        <f xml:space="preserve"> IF(D54=0,0,D55/D54*100)</f>
        <v>91.485943775100395</v>
      </c>
      <c r="E59" s="22">
        <v>89.590443686006822</v>
      </c>
      <c r="F59" s="22">
        <v>91.34615384615384</v>
      </c>
      <c r="G59" s="22">
        <v>90</v>
      </c>
      <c r="H59" s="22">
        <v>99.386503067484668</v>
      </c>
      <c r="I59" s="22"/>
      <c r="J59" s="22"/>
      <c r="K59" s="22"/>
      <c r="L59" s="22"/>
      <c r="M59" s="22"/>
      <c r="N59" s="22"/>
      <c r="O59" s="22"/>
      <c r="P59" s="22"/>
    </row>
    <row r="60" spans="1:16" s="5" customFormat="1">
      <c r="A60" s="14"/>
      <c r="B60" s="14"/>
      <c r="C60" s="23" t="s">
        <v>3</v>
      </c>
      <c r="D60" s="24">
        <f xml:space="preserve"> IF(D52=0,100,(D55+D53)/D52*100)</f>
        <v>99.778821074595726</v>
      </c>
      <c r="E60" s="24">
        <v>99.762950297283638</v>
      </c>
      <c r="F60" s="24">
        <v>99.781115096978169</v>
      </c>
      <c r="G60" s="24">
        <v>99.797417067612059</v>
      </c>
      <c r="H60" s="24">
        <v>99.944320712694875</v>
      </c>
      <c r="I60" s="24"/>
      <c r="J60" s="24"/>
      <c r="K60" s="24"/>
      <c r="L60" s="24"/>
      <c r="M60" s="24"/>
      <c r="N60" s="24"/>
      <c r="O60" s="24"/>
      <c r="P60" s="24"/>
    </row>
    <row r="61" spans="1:16" s="6" customFormat="1">
      <c r="A61" s="14"/>
      <c r="B61" s="14"/>
      <c r="C61" s="25" t="s">
        <v>21</v>
      </c>
      <c r="D61" s="26">
        <f>IF(D52=0,100,(D55+D53+D57)/D52*100)</f>
        <v>99.847678664580073</v>
      </c>
      <c r="E61" s="26">
        <v>99.825127268487932</v>
      </c>
      <c r="F61" s="26">
        <v>99.87839727609898</v>
      </c>
      <c r="G61" s="26">
        <v>99.797417067612059</v>
      </c>
      <c r="H61" s="26">
        <v>100</v>
      </c>
      <c r="I61" s="26"/>
      <c r="J61" s="26"/>
      <c r="K61" s="26"/>
      <c r="L61" s="26"/>
      <c r="M61" s="26"/>
      <c r="N61" s="26"/>
      <c r="O61" s="26"/>
      <c r="P61" s="26"/>
    </row>
    <row r="62" spans="1:16">
      <c r="A62" s="28" t="s">
        <v>27</v>
      </c>
      <c r="B62" s="28" t="s">
        <v>80</v>
      </c>
      <c r="C62" s="29"/>
      <c r="D62" s="28">
        <f>SUM(E62:P62)</f>
        <v>106</v>
      </c>
      <c r="E62" s="28">
        <v>61</v>
      </c>
      <c r="F62" s="28">
        <v>36</v>
      </c>
      <c r="G62" s="28">
        <v>8</v>
      </c>
      <c r="H62" s="28">
        <v>1</v>
      </c>
      <c r="I62" s="28"/>
      <c r="J62" s="28"/>
      <c r="K62" s="28"/>
      <c r="L62" s="28"/>
      <c r="M62" s="28"/>
      <c r="N62" s="28"/>
      <c r="O62" s="28"/>
      <c r="P62" s="28"/>
    </row>
    <row r="63" spans="1:16" ht="3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</row>
    <row r="64" spans="1:16">
      <c r="A64" s="14" t="s">
        <v>51</v>
      </c>
      <c r="B64" s="14"/>
      <c r="C64" s="15" t="s">
        <v>12</v>
      </c>
      <c r="D64" s="16">
        <f>SUM(E64:N64)</f>
        <v>47840</v>
      </c>
      <c r="E64" s="16">
        <v>25671</v>
      </c>
      <c r="F64" s="16">
        <v>16446</v>
      </c>
      <c r="G64" s="16">
        <v>3927</v>
      </c>
      <c r="H64" s="16">
        <v>1796</v>
      </c>
      <c r="I64" s="16"/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13</v>
      </c>
      <c r="D65" s="16">
        <f>SUM(E65:N65)</f>
        <v>47840</v>
      </c>
      <c r="E65" s="16">
        <v>25671</v>
      </c>
      <c r="F65" s="16">
        <v>16446</v>
      </c>
      <c r="G65" s="16">
        <v>3927</v>
      </c>
      <c r="H65" s="16">
        <v>1796</v>
      </c>
      <c r="I65" s="16"/>
      <c r="J65" s="16"/>
      <c r="K65" s="16"/>
      <c r="L65" s="16"/>
      <c r="M65" s="16"/>
      <c r="N65" s="16"/>
      <c r="O65" s="16"/>
      <c r="P65" s="16"/>
    </row>
    <row r="66" spans="1:16" ht="3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</sheetData>
  <mergeCells count="14">
    <mergeCell ref="A64:B65"/>
    <mergeCell ref="A66:N66"/>
    <mergeCell ref="A37:N37"/>
    <mergeCell ref="A38:B47"/>
    <mergeCell ref="A48:A50"/>
    <mergeCell ref="A51:N51"/>
    <mergeCell ref="A52:B61"/>
    <mergeCell ref="A63:N63"/>
    <mergeCell ref="A1:P1"/>
    <mergeCell ref="A21:B21"/>
    <mergeCell ref="A22:B23"/>
    <mergeCell ref="A24:N24"/>
    <mergeCell ref="A25:B34"/>
    <mergeCell ref="A35:A36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>
        <v>98</v>
      </c>
      <c r="J16" s="32">
        <v>98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79.489999999999995</v>
      </c>
      <c r="F17" s="32">
        <v>76.510000000000005</v>
      </c>
      <c r="G17" s="32">
        <v>82.07</v>
      </c>
      <c r="H17" s="32">
        <v>82.27</v>
      </c>
      <c r="I17" s="32">
        <v>89.97</v>
      </c>
      <c r="J17" s="32">
        <v>21.88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97.18</v>
      </c>
      <c r="F18" s="32">
        <v>98.58</v>
      </c>
      <c r="G18" s="32">
        <v>98.14</v>
      </c>
      <c r="H18" s="32">
        <v>97.7</v>
      </c>
      <c r="I18" s="32">
        <v>98.6</v>
      </c>
      <c r="J18" s="32">
        <v>65.63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97.659276283197457</v>
      </c>
      <c r="F19" s="35">
        <v>99.588608884902527</v>
      </c>
      <c r="G19" s="35">
        <v>99.444270082158667</v>
      </c>
      <c r="H19" s="35">
        <v>99.589294706200477</v>
      </c>
      <c r="I19" s="35">
        <v>99.091206685941756</v>
      </c>
      <c r="J19" s="35">
        <v>65.625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78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48</v>
      </c>
      <c r="E35" s="10">
        <v>0</v>
      </c>
      <c r="F35" s="10"/>
      <c r="G35" s="10">
        <v>2.0499999999999998</v>
      </c>
      <c r="H35" s="10">
        <v>1.47</v>
      </c>
      <c r="I35" s="10">
        <v>0.37</v>
      </c>
      <c r="J35" s="10">
        <v>0.23</v>
      </c>
      <c r="K35" s="10">
        <v>25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209633</v>
      </c>
      <c r="E39" s="16">
        <v>147233</v>
      </c>
      <c r="F39" s="16">
        <v>44400</v>
      </c>
      <c r="G39" s="16">
        <v>18000</v>
      </c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209633</v>
      </c>
      <c r="E40" s="16">
        <v>147233</v>
      </c>
      <c r="F40" s="16">
        <v>44400</v>
      </c>
      <c r="G40" s="16">
        <v>18000</v>
      </c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209633</v>
      </c>
      <c r="E42" s="16">
        <v>147233</v>
      </c>
      <c r="F42" s="16">
        <v>44400</v>
      </c>
      <c r="G42" s="16">
        <v>17975</v>
      </c>
      <c r="H42" s="16">
        <v>25</v>
      </c>
      <c r="I42" s="16"/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209633</v>
      </c>
      <c r="E43" s="16">
        <v>147233</v>
      </c>
      <c r="F43" s="16">
        <v>44400</v>
      </c>
      <c r="G43" s="16">
        <v>17975</v>
      </c>
      <c r="H43" s="16">
        <v>25</v>
      </c>
      <c r="I43" s="16"/>
      <c r="J43" s="16"/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209633</v>
      </c>
      <c r="E45" s="16">
        <v>147233</v>
      </c>
      <c r="F45" s="16">
        <v>44400</v>
      </c>
      <c r="G45" s="16">
        <v>17949</v>
      </c>
      <c r="H45" s="16">
        <v>51</v>
      </c>
      <c r="I45" s="16"/>
      <c r="J45" s="16"/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209632</v>
      </c>
      <c r="E46" s="16">
        <v>147233</v>
      </c>
      <c r="F46" s="16">
        <v>44400</v>
      </c>
      <c r="G46" s="16">
        <v>17948</v>
      </c>
      <c r="H46" s="16">
        <v>51</v>
      </c>
      <c r="I46" s="16"/>
      <c r="J46" s="16"/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16</v>
      </c>
      <c r="D47" s="16">
        <f>SUM(E47:P47)</f>
        <v>1</v>
      </c>
      <c r="E47" s="16">
        <v>0</v>
      </c>
      <c r="F47" s="16">
        <v>0</v>
      </c>
      <c r="G47" s="16">
        <v>1</v>
      </c>
      <c r="H47" s="16">
        <v>0</v>
      </c>
      <c r="I47" s="16"/>
      <c r="J47" s="16"/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17</v>
      </c>
      <c r="D48" s="16">
        <f>SUM(E48:P48)</f>
        <v>0</v>
      </c>
      <c r="E48" s="16">
        <v>0</v>
      </c>
      <c r="F48" s="16">
        <v>0</v>
      </c>
      <c r="G48" s="16">
        <v>0</v>
      </c>
      <c r="H48" s="16">
        <v>0</v>
      </c>
      <c r="I48" s="16"/>
      <c r="J48" s="16"/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18</v>
      </c>
      <c r="D49" s="16">
        <f>SUM(E49:P49)</f>
        <v>1</v>
      </c>
      <c r="E49" s="16">
        <v>0</v>
      </c>
      <c r="F49" s="16">
        <v>0</v>
      </c>
      <c r="G49" s="16">
        <v>1</v>
      </c>
      <c r="H49" s="16">
        <v>0</v>
      </c>
      <c r="I49" s="16"/>
      <c r="J49" s="16"/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19</v>
      </c>
      <c r="D50" s="16">
        <f>SUM(E50:P50)</f>
        <v>0</v>
      </c>
      <c r="E50" s="16">
        <v>0</v>
      </c>
      <c r="F50" s="16">
        <v>0</v>
      </c>
      <c r="G50" s="16">
        <v>0</v>
      </c>
      <c r="H50" s="16">
        <v>0</v>
      </c>
      <c r="I50" s="16"/>
      <c r="J50" s="16"/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99.99952297586735</v>
      </c>
      <c r="E51" s="20">
        <v>100</v>
      </c>
      <c r="F51" s="20">
        <v>100</v>
      </c>
      <c r="G51" s="20">
        <v>99.994428658978222</v>
      </c>
      <c r="H51" s="20">
        <v>100</v>
      </c>
      <c r="I51" s="20"/>
      <c r="J51" s="20"/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20</v>
      </c>
      <c r="D52" s="22">
        <f xml:space="preserve"> IF(D47=0,0,D48/D47*100)</f>
        <v>0</v>
      </c>
      <c r="E52" s="22">
        <v>0</v>
      </c>
      <c r="F52" s="22">
        <v>0</v>
      </c>
      <c r="G52" s="22">
        <v>0</v>
      </c>
      <c r="H52" s="22">
        <v>0</v>
      </c>
      <c r="I52" s="22"/>
      <c r="J52" s="22"/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99.99952297586735</v>
      </c>
      <c r="E53" s="24">
        <v>100</v>
      </c>
      <c r="F53" s="24">
        <v>100</v>
      </c>
      <c r="G53" s="24">
        <v>99.994428658978222</v>
      </c>
      <c r="H53" s="24">
        <v>100</v>
      </c>
      <c r="I53" s="24"/>
      <c r="J53" s="24"/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21</v>
      </c>
      <c r="D54" s="26">
        <f>IF(D45=0,100,(D48+D46+D50)/D45*100)</f>
        <v>99.99952297586735</v>
      </c>
      <c r="E54" s="26">
        <v>100</v>
      </c>
      <c r="F54" s="26">
        <v>100</v>
      </c>
      <c r="G54" s="26">
        <v>99.994428658978222</v>
      </c>
      <c r="H54" s="26">
        <v>100</v>
      </c>
      <c r="I54" s="26"/>
      <c r="J54" s="26"/>
      <c r="K54" s="26"/>
      <c r="L54" s="26"/>
      <c r="M54" s="26"/>
      <c r="N54" s="26"/>
      <c r="O54" s="26"/>
      <c r="P54" s="26"/>
    </row>
    <row r="55" spans="1:16">
      <c r="A55" s="28" t="s">
        <v>27</v>
      </c>
      <c r="B55" s="28" t="s">
        <v>25</v>
      </c>
      <c r="C55" s="29" t="s">
        <v>56</v>
      </c>
      <c r="D55" s="28">
        <f>SUM(E55:P55)</f>
        <v>1</v>
      </c>
      <c r="E55" s="28"/>
      <c r="F55" s="28"/>
      <c r="G55" s="28">
        <v>1</v>
      </c>
      <c r="H55" s="28"/>
      <c r="I55" s="28"/>
      <c r="J55" s="28"/>
      <c r="K55" s="28"/>
      <c r="L55" s="28"/>
      <c r="M55" s="28"/>
      <c r="N55" s="28"/>
      <c r="O55" s="28"/>
      <c r="P55" s="28"/>
    </row>
    <row r="56" spans="1:16" ht="3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8"/>
    </row>
    <row r="57" spans="1:16">
      <c r="A57" s="14" t="s">
        <v>28</v>
      </c>
      <c r="B57" s="14"/>
      <c r="C57" s="15" t="s">
        <v>12</v>
      </c>
      <c r="D57" s="16">
        <f>SUM(E57:N57)</f>
        <v>209294</v>
      </c>
      <c r="E57" s="16">
        <v>146894</v>
      </c>
      <c r="F57" s="16">
        <v>44296</v>
      </c>
      <c r="G57" s="16">
        <v>14908</v>
      </c>
      <c r="H57" s="16">
        <v>3196</v>
      </c>
      <c r="I57" s="16"/>
      <c r="J57" s="16"/>
      <c r="K57" s="16"/>
      <c r="L57" s="16"/>
      <c r="M57" s="16"/>
      <c r="N57" s="16"/>
      <c r="O57" s="16"/>
      <c r="P57" s="16"/>
    </row>
    <row r="58" spans="1:16">
      <c r="A58" s="14"/>
      <c r="B58" s="14"/>
      <c r="C58" s="15" t="s">
        <v>13</v>
      </c>
      <c r="D58" s="16">
        <f>SUM(E58:N58)</f>
        <v>209294</v>
      </c>
      <c r="E58" s="16">
        <v>146894</v>
      </c>
      <c r="F58" s="16">
        <v>44296</v>
      </c>
      <c r="G58" s="16">
        <v>14908</v>
      </c>
      <c r="H58" s="16">
        <v>3196</v>
      </c>
      <c r="I58" s="16"/>
      <c r="J58" s="16"/>
      <c r="K58" s="16"/>
      <c r="L58" s="16"/>
      <c r="M58" s="16"/>
      <c r="N58" s="16"/>
      <c r="O58" s="16"/>
      <c r="P58" s="16"/>
    </row>
    <row r="59" spans="1:16" ht="3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8"/>
      <c r="P59" s="18"/>
    </row>
    <row r="60" spans="1:16">
      <c r="A60" s="14" t="s">
        <v>72</v>
      </c>
      <c r="B60" s="14"/>
      <c r="C60" s="15" t="s">
        <v>12</v>
      </c>
      <c r="D60" s="16">
        <f>SUM(E60:N60)</f>
        <v>363219</v>
      </c>
      <c r="E60" s="16">
        <v>189784</v>
      </c>
      <c r="F60" s="16">
        <v>40493</v>
      </c>
      <c r="G60" s="16">
        <v>62368</v>
      </c>
      <c r="H60" s="16">
        <v>66335</v>
      </c>
      <c r="I60" s="16">
        <v>4239</v>
      </c>
      <c r="J60" s="16"/>
      <c r="K60" s="16"/>
      <c r="L60" s="16"/>
      <c r="M60" s="16"/>
      <c r="N60" s="16"/>
      <c r="O60" s="16"/>
      <c r="P60" s="16"/>
    </row>
    <row r="61" spans="1:16">
      <c r="A61" s="14"/>
      <c r="B61" s="14"/>
      <c r="C61" s="15" t="s">
        <v>13</v>
      </c>
      <c r="D61" s="16">
        <f>SUM(E61:N61)</f>
        <v>363218</v>
      </c>
      <c r="E61" s="16">
        <v>189784</v>
      </c>
      <c r="F61" s="16">
        <v>40493</v>
      </c>
      <c r="G61" s="16">
        <v>62368</v>
      </c>
      <c r="H61" s="16">
        <v>66334</v>
      </c>
      <c r="I61" s="16">
        <v>4239</v>
      </c>
      <c r="J61" s="16"/>
      <c r="K61" s="16"/>
      <c r="L61" s="16"/>
      <c r="M61" s="16"/>
      <c r="N61" s="16"/>
      <c r="O61" s="16"/>
      <c r="P61" s="16"/>
    </row>
    <row r="62" spans="1:16">
      <c r="A62" s="14"/>
      <c r="B62" s="14"/>
      <c r="C62" s="15" t="s">
        <v>16</v>
      </c>
      <c r="D62" s="16">
        <f>SUM(E62:P62)</f>
        <v>1</v>
      </c>
      <c r="E62" s="16">
        <v>0</v>
      </c>
      <c r="F62" s="16">
        <v>0</v>
      </c>
      <c r="G62" s="16">
        <v>0</v>
      </c>
      <c r="H62" s="16">
        <v>1</v>
      </c>
      <c r="I62" s="16">
        <v>0</v>
      </c>
      <c r="J62" s="16"/>
      <c r="K62" s="16"/>
      <c r="L62" s="16"/>
      <c r="M62" s="16"/>
      <c r="N62" s="16"/>
      <c r="O62" s="16"/>
      <c r="P62" s="16"/>
    </row>
    <row r="63" spans="1:16">
      <c r="A63" s="14"/>
      <c r="B63" s="14"/>
      <c r="C63" s="15" t="s">
        <v>17</v>
      </c>
      <c r="D63" s="16">
        <f>SUM(E63:P63)</f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/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18</v>
      </c>
      <c r="D64" s="16">
        <f>SUM(E64:P64)</f>
        <v>1</v>
      </c>
      <c r="E64" s="16">
        <v>0</v>
      </c>
      <c r="F64" s="16">
        <v>0</v>
      </c>
      <c r="G64" s="16">
        <v>0</v>
      </c>
      <c r="H64" s="16">
        <v>1</v>
      </c>
      <c r="I64" s="16">
        <v>0</v>
      </c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19</v>
      </c>
      <c r="D65" s="16">
        <f>SUM(E65:P65)</f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/>
      <c r="K65" s="16"/>
      <c r="L65" s="16"/>
      <c r="M65" s="16"/>
      <c r="N65" s="16"/>
      <c r="O65" s="16"/>
      <c r="P65" s="16"/>
    </row>
    <row r="66" spans="1:16" s="2" customFormat="1">
      <c r="A66" s="14"/>
      <c r="B66" s="14"/>
      <c r="C66" s="19" t="s">
        <v>2</v>
      </c>
      <c r="D66" s="20">
        <f xml:space="preserve"> IF(D60=0,100,D61/D60*100)</f>
        <v>99.999724684006068</v>
      </c>
      <c r="E66" s="20">
        <v>100</v>
      </c>
      <c r="F66" s="20">
        <v>100</v>
      </c>
      <c r="G66" s="20">
        <v>100</v>
      </c>
      <c r="H66" s="20">
        <v>99.998492500188433</v>
      </c>
      <c r="I66" s="20">
        <v>100</v>
      </c>
      <c r="J66" s="20"/>
      <c r="K66" s="20"/>
      <c r="L66" s="20"/>
      <c r="M66" s="20"/>
      <c r="N66" s="20"/>
      <c r="O66" s="20"/>
      <c r="P66" s="20"/>
    </row>
    <row r="67" spans="1:16" s="3" customFormat="1">
      <c r="A67" s="14"/>
      <c r="B67" s="14"/>
      <c r="C67" s="21" t="s">
        <v>20</v>
      </c>
      <c r="D67" s="22">
        <f xml:space="preserve"> IF(D62=0,0,D63/D62*100)</f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/>
      <c r="K67" s="22"/>
      <c r="L67" s="22"/>
      <c r="M67" s="22"/>
      <c r="N67" s="22"/>
      <c r="O67" s="22"/>
      <c r="P67" s="22"/>
    </row>
    <row r="68" spans="1:16" s="5" customFormat="1">
      <c r="A68" s="14"/>
      <c r="B68" s="14"/>
      <c r="C68" s="23" t="s">
        <v>3</v>
      </c>
      <c r="D68" s="24">
        <f xml:space="preserve"> IF(D60=0,100,(D63+D61)/D60*100)</f>
        <v>99.999724684006068</v>
      </c>
      <c r="E68" s="24">
        <v>100</v>
      </c>
      <c r="F68" s="24">
        <v>100</v>
      </c>
      <c r="G68" s="24">
        <v>100</v>
      </c>
      <c r="H68" s="24">
        <v>99.998492500188433</v>
      </c>
      <c r="I68" s="24">
        <v>100</v>
      </c>
      <c r="J68" s="24"/>
      <c r="K68" s="24"/>
      <c r="L68" s="24"/>
      <c r="M68" s="24"/>
      <c r="N68" s="24"/>
      <c r="O68" s="24"/>
      <c r="P68" s="24"/>
    </row>
    <row r="69" spans="1:16" s="6" customFormat="1">
      <c r="A69" s="14"/>
      <c r="B69" s="14"/>
      <c r="C69" s="25" t="s">
        <v>21</v>
      </c>
      <c r="D69" s="26">
        <f>IF(D60=0,100,(D63+D61+D65)/D60*100)</f>
        <v>99.999724684006068</v>
      </c>
      <c r="E69" s="26">
        <v>100</v>
      </c>
      <c r="F69" s="26">
        <v>100</v>
      </c>
      <c r="G69" s="26">
        <v>100</v>
      </c>
      <c r="H69" s="26">
        <v>99.998492500188433</v>
      </c>
      <c r="I69" s="26">
        <v>100</v>
      </c>
      <c r="J69" s="26"/>
      <c r="K69" s="26"/>
      <c r="L69" s="26"/>
      <c r="M69" s="26"/>
      <c r="N69" s="26"/>
      <c r="O69" s="26"/>
      <c r="P69" s="26"/>
    </row>
    <row r="70" spans="1:16">
      <c r="A70" s="28" t="s">
        <v>27</v>
      </c>
      <c r="B70" s="28" t="s">
        <v>83</v>
      </c>
      <c r="C70" s="29" t="s">
        <v>84</v>
      </c>
      <c r="D70" s="28">
        <f>SUM(E70:P70)</f>
        <v>1</v>
      </c>
      <c r="E70" s="28"/>
      <c r="F70" s="28"/>
      <c r="G70" s="28"/>
      <c r="H70" s="28">
        <v>1</v>
      </c>
      <c r="I70" s="28"/>
      <c r="J70" s="28"/>
      <c r="K70" s="28"/>
      <c r="L70" s="28"/>
      <c r="M70" s="28"/>
      <c r="N70" s="28"/>
      <c r="O70" s="28"/>
      <c r="P70" s="28"/>
    </row>
    <row r="71" spans="1:16" ht="3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8"/>
      <c r="P71" s="18"/>
    </row>
    <row r="72" spans="1:16">
      <c r="A72" s="14" t="s">
        <v>43</v>
      </c>
      <c r="B72" s="14"/>
      <c r="C72" s="15" t="s">
        <v>12</v>
      </c>
      <c r="D72" s="16">
        <f>SUM(E72:N72)</f>
        <v>362830</v>
      </c>
      <c r="E72" s="16">
        <v>189508</v>
      </c>
      <c r="F72" s="16">
        <v>40439</v>
      </c>
      <c r="G72" s="16">
        <v>62294</v>
      </c>
      <c r="H72" s="16">
        <v>66345</v>
      </c>
      <c r="I72" s="16">
        <v>4240</v>
      </c>
      <c r="J72" s="16">
        <v>4</v>
      </c>
      <c r="K72" s="16"/>
      <c r="L72" s="16"/>
      <c r="M72" s="16"/>
      <c r="N72" s="16"/>
      <c r="O72" s="16"/>
      <c r="P72" s="16"/>
    </row>
    <row r="73" spans="1:16">
      <c r="A73" s="14"/>
      <c r="B73" s="14"/>
      <c r="C73" s="15" t="s">
        <v>13</v>
      </c>
      <c r="D73" s="16">
        <f>SUM(E73:N73)</f>
        <v>332708</v>
      </c>
      <c r="E73" s="16">
        <v>173131</v>
      </c>
      <c r="F73" s="16">
        <v>35516</v>
      </c>
      <c r="G73" s="16">
        <v>57949</v>
      </c>
      <c r="H73" s="16">
        <v>62064</v>
      </c>
      <c r="I73" s="16">
        <v>4047</v>
      </c>
      <c r="J73" s="16">
        <v>1</v>
      </c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16</v>
      </c>
      <c r="D74" s="16">
        <f>SUM(E74:P74)</f>
        <v>30122</v>
      </c>
      <c r="E74" s="16">
        <v>16377</v>
      </c>
      <c r="F74" s="16">
        <v>4923</v>
      </c>
      <c r="G74" s="16">
        <v>4345</v>
      </c>
      <c r="H74" s="16">
        <v>4281</v>
      </c>
      <c r="I74" s="16">
        <v>193</v>
      </c>
      <c r="J74" s="16">
        <v>3</v>
      </c>
      <c r="K74" s="16"/>
      <c r="L74" s="16"/>
      <c r="M74" s="16"/>
      <c r="N74" s="16"/>
      <c r="O74" s="16"/>
      <c r="P74" s="16"/>
    </row>
    <row r="75" spans="1:16">
      <c r="A75" s="14"/>
      <c r="B75" s="14"/>
      <c r="C75" s="15" t="s">
        <v>17</v>
      </c>
      <c r="D75" s="16">
        <f>SUM(E75:P75)</f>
        <v>27969</v>
      </c>
      <c r="E75" s="16">
        <v>15118</v>
      </c>
      <c r="F75" s="16">
        <v>4813</v>
      </c>
      <c r="G75" s="16">
        <v>4129</v>
      </c>
      <c r="H75" s="16">
        <v>3733</v>
      </c>
      <c r="I75" s="16">
        <v>174</v>
      </c>
      <c r="J75" s="16">
        <v>2</v>
      </c>
      <c r="K75" s="16"/>
      <c r="L75" s="16"/>
      <c r="M75" s="16"/>
      <c r="N75" s="16"/>
      <c r="O75" s="16"/>
      <c r="P75" s="16"/>
    </row>
    <row r="76" spans="1:16">
      <c r="A76" s="14"/>
      <c r="B76" s="14"/>
      <c r="C76" s="15" t="s">
        <v>18</v>
      </c>
      <c r="D76" s="16">
        <f>SUM(E76:P76)</f>
        <v>2153</v>
      </c>
      <c r="E76" s="16">
        <v>1259</v>
      </c>
      <c r="F76" s="16">
        <v>110</v>
      </c>
      <c r="G76" s="16">
        <v>216</v>
      </c>
      <c r="H76" s="16">
        <v>548</v>
      </c>
      <c r="I76" s="16">
        <v>19</v>
      </c>
      <c r="J76" s="16">
        <v>1</v>
      </c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19</v>
      </c>
      <c r="D77" s="16">
        <f>SUM(E77:P77)</f>
        <v>910</v>
      </c>
      <c r="E77" s="16">
        <v>148</v>
      </c>
      <c r="F77" s="16">
        <v>76</v>
      </c>
      <c r="G77" s="16">
        <v>171</v>
      </c>
      <c r="H77" s="16">
        <v>501</v>
      </c>
      <c r="I77" s="16">
        <v>14</v>
      </c>
      <c r="J77" s="16">
        <v>0</v>
      </c>
      <c r="K77" s="16"/>
      <c r="L77" s="16"/>
      <c r="M77" s="16"/>
      <c r="N77" s="16"/>
      <c r="O77" s="16"/>
      <c r="P77" s="16"/>
    </row>
    <row r="78" spans="1:16" s="2" customFormat="1">
      <c r="A78" s="14"/>
      <c r="B78" s="14"/>
      <c r="C78" s="19" t="s">
        <v>2</v>
      </c>
      <c r="D78" s="20">
        <f xml:space="preserve"> IF(D72=0,100,D73/D72*100)</f>
        <v>91.698040404597194</v>
      </c>
      <c r="E78" s="20">
        <v>91.358148468666229</v>
      </c>
      <c r="F78" s="20">
        <v>87.826108459655288</v>
      </c>
      <c r="G78" s="20">
        <v>93.02501043439176</v>
      </c>
      <c r="H78" s="20">
        <v>93.547366041148535</v>
      </c>
      <c r="I78" s="20">
        <v>95.448113207547166</v>
      </c>
      <c r="J78" s="20">
        <v>25</v>
      </c>
      <c r="K78" s="20"/>
      <c r="L78" s="20"/>
      <c r="M78" s="20"/>
      <c r="N78" s="20"/>
      <c r="O78" s="20"/>
      <c r="P78" s="20"/>
    </row>
    <row r="79" spans="1:16" s="3" customFormat="1">
      <c r="A79" s="14"/>
      <c r="B79" s="14"/>
      <c r="C79" s="21" t="s">
        <v>20</v>
      </c>
      <c r="D79" s="22">
        <f xml:space="preserve"> IF(D74=0,0,D75/D74*100)</f>
        <v>92.852400239027958</v>
      </c>
      <c r="E79" s="22">
        <v>92.312389326494468</v>
      </c>
      <c r="F79" s="22">
        <v>97.765590087345117</v>
      </c>
      <c r="G79" s="22">
        <v>95.028768699654776</v>
      </c>
      <c r="H79" s="22">
        <v>87.199252511095537</v>
      </c>
      <c r="I79" s="22">
        <v>90.155440414507765</v>
      </c>
      <c r="J79" s="22">
        <v>66.666666666666671</v>
      </c>
      <c r="K79" s="22"/>
      <c r="L79" s="22"/>
      <c r="M79" s="22"/>
      <c r="N79" s="22"/>
      <c r="O79" s="22"/>
      <c r="P79" s="22"/>
    </row>
    <row r="80" spans="1:16" s="5" customFormat="1">
      <c r="A80" s="14"/>
      <c r="B80" s="14"/>
      <c r="C80" s="23" t="s">
        <v>3</v>
      </c>
      <c r="D80" s="24">
        <f xml:space="preserve"> IF(D72=0,100,(D75+D73)/D72*100)</f>
        <v>99.406609155802997</v>
      </c>
      <c r="E80" s="24">
        <v>99.33564809928869</v>
      </c>
      <c r="F80" s="24">
        <v>99.727985360666679</v>
      </c>
      <c r="G80" s="24">
        <v>99.653257135518672</v>
      </c>
      <c r="H80" s="24">
        <v>99.174014620544128</v>
      </c>
      <c r="I80" s="24">
        <v>99.551886792452834</v>
      </c>
      <c r="J80" s="24">
        <v>75</v>
      </c>
      <c r="K80" s="24"/>
      <c r="L80" s="24"/>
      <c r="M80" s="24"/>
      <c r="N80" s="24"/>
      <c r="O80" s="24"/>
      <c r="P80" s="24"/>
    </row>
    <row r="81" spans="1:16" s="6" customFormat="1">
      <c r="A81" s="14"/>
      <c r="B81" s="14"/>
      <c r="C81" s="25" t="s">
        <v>21</v>
      </c>
      <c r="D81" s="26">
        <f>IF(D72=0,100,(D75+D73+D77)/D72*100)</f>
        <v>99.657415318468708</v>
      </c>
      <c r="E81" s="26">
        <v>99.413745066171344</v>
      </c>
      <c r="F81" s="26">
        <v>99.91592274784243</v>
      </c>
      <c r="G81" s="26">
        <v>99.927761903233062</v>
      </c>
      <c r="H81" s="26">
        <v>99.929158188258342</v>
      </c>
      <c r="I81" s="26">
        <v>99.882075471698116</v>
      </c>
      <c r="J81" s="26">
        <v>75</v>
      </c>
      <c r="K81" s="26"/>
      <c r="L81" s="26"/>
      <c r="M81" s="26"/>
      <c r="N81" s="26"/>
      <c r="O81" s="26"/>
      <c r="P81" s="26"/>
    </row>
    <row r="82" spans="1:16">
      <c r="A82" s="27" t="s">
        <v>27</v>
      </c>
      <c r="B82" s="28" t="s">
        <v>48</v>
      </c>
      <c r="C82" s="29" t="s">
        <v>63</v>
      </c>
      <c r="D82" s="28">
        <f>SUM(E82:P82)</f>
        <v>374</v>
      </c>
      <c r="E82" s="28"/>
      <c r="F82" s="28"/>
      <c r="G82" s="28"/>
      <c r="H82" s="28">
        <v>363</v>
      </c>
      <c r="I82" s="28">
        <v>10</v>
      </c>
      <c r="J82" s="28">
        <v>1</v>
      </c>
      <c r="K82" s="28"/>
      <c r="L82" s="28"/>
      <c r="M82" s="28"/>
      <c r="N82" s="28"/>
      <c r="O82" s="28"/>
      <c r="P82" s="28"/>
    </row>
    <row r="83" spans="1:16">
      <c r="A83" s="27"/>
      <c r="B83" s="28" t="s">
        <v>23</v>
      </c>
      <c r="C83" s="29" t="s">
        <v>54</v>
      </c>
      <c r="D83" s="28">
        <f>SUM(E83:P83)</f>
        <v>1268</v>
      </c>
      <c r="E83" s="28">
        <v>748</v>
      </c>
      <c r="F83" s="28">
        <v>110</v>
      </c>
      <c r="G83" s="28">
        <v>216</v>
      </c>
      <c r="H83" s="28">
        <v>185</v>
      </c>
      <c r="I83" s="28">
        <v>9</v>
      </c>
      <c r="J83" s="28"/>
      <c r="K83" s="28"/>
      <c r="L83" s="28"/>
      <c r="M83" s="28"/>
      <c r="N83" s="28"/>
      <c r="O83" s="28"/>
      <c r="P83" s="28"/>
    </row>
    <row r="84" spans="1:16" ht="3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18"/>
    </row>
    <row r="85" spans="1:16">
      <c r="A85" s="14" t="s">
        <v>47</v>
      </c>
      <c r="B85" s="14"/>
      <c r="C85" s="15" t="s">
        <v>12</v>
      </c>
      <c r="D85" s="16">
        <f>SUM(E85:N85)</f>
        <v>361406</v>
      </c>
      <c r="E85" s="16">
        <v>188224</v>
      </c>
      <c r="F85" s="16">
        <v>39705</v>
      </c>
      <c r="G85" s="16">
        <v>62823</v>
      </c>
      <c r="H85" s="16">
        <v>66352</v>
      </c>
      <c r="I85" s="16">
        <v>4294</v>
      </c>
      <c r="J85" s="16">
        <v>8</v>
      </c>
      <c r="K85" s="16"/>
      <c r="L85" s="16"/>
      <c r="M85" s="16"/>
      <c r="N85" s="16"/>
      <c r="O85" s="16"/>
      <c r="P85" s="16"/>
    </row>
    <row r="86" spans="1:16">
      <c r="A86" s="14"/>
      <c r="B86" s="14"/>
      <c r="C86" s="15" t="s">
        <v>13</v>
      </c>
      <c r="D86" s="16">
        <f>SUM(E86:N86)</f>
        <v>334384</v>
      </c>
      <c r="E86" s="16">
        <v>173068</v>
      </c>
      <c r="F86" s="16">
        <v>36382</v>
      </c>
      <c r="G86" s="16">
        <v>58409</v>
      </c>
      <c r="H86" s="16">
        <v>62368</v>
      </c>
      <c r="I86" s="16">
        <v>4150</v>
      </c>
      <c r="J86" s="16">
        <v>7</v>
      </c>
      <c r="K86" s="16"/>
      <c r="L86" s="16"/>
      <c r="M86" s="16"/>
      <c r="N86" s="16"/>
      <c r="O86" s="16"/>
      <c r="P86" s="16"/>
    </row>
    <row r="87" spans="1:16">
      <c r="A87" s="14"/>
      <c r="B87" s="14"/>
      <c r="C87" s="15" t="s">
        <v>16</v>
      </c>
      <c r="D87" s="16">
        <f>SUM(E87:P87)</f>
        <v>27022</v>
      </c>
      <c r="E87" s="16">
        <v>15156</v>
      </c>
      <c r="F87" s="16">
        <v>3323</v>
      </c>
      <c r="G87" s="16">
        <v>4414</v>
      </c>
      <c r="H87" s="16">
        <v>3984</v>
      </c>
      <c r="I87" s="16">
        <v>144</v>
      </c>
      <c r="J87" s="16">
        <v>1</v>
      </c>
      <c r="K87" s="16"/>
      <c r="L87" s="16"/>
      <c r="M87" s="16"/>
      <c r="N87" s="16"/>
      <c r="O87" s="16"/>
      <c r="P87" s="16"/>
    </row>
    <row r="88" spans="1:16">
      <c r="A88" s="14"/>
      <c r="B88" s="14"/>
      <c r="C88" s="15" t="s">
        <v>17</v>
      </c>
      <c r="D88" s="16">
        <f>SUM(E88:P88)</f>
        <v>21865</v>
      </c>
      <c r="E88" s="16">
        <v>12002</v>
      </c>
      <c r="F88" s="16">
        <v>2999</v>
      </c>
      <c r="G88" s="16">
        <v>3618</v>
      </c>
      <c r="H88" s="16">
        <v>3143</v>
      </c>
      <c r="I88" s="16">
        <v>103</v>
      </c>
      <c r="J88" s="16">
        <v>0</v>
      </c>
      <c r="K88" s="16"/>
      <c r="L88" s="16"/>
      <c r="M88" s="16"/>
      <c r="N88" s="16"/>
      <c r="O88" s="16"/>
      <c r="P88" s="16"/>
    </row>
    <row r="89" spans="1:16">
      <c r="A89" s="14"/>
      <c r="B89" s="14"/>
      <c r="C89" s="15" t="s">
        <v>18</v>
      </c>
      <c r="D89" s="16">
        <f>SUM(E89:P89)</f>
        <v>5157</v>
      </c>
      <c r="E89" s="16">
        <v>3154</v>
      </c>
      <c r="F89" s="16">
        <v>324</v>
      </c>
      <c r="G89" s="16">
        <v>796</v>
      </c>
      <c r="H89" s="16">
        <v>841</v>
      </c>
      <c r="I89" s="16">
        <v>41</v>
      </c>
      <c r="J89" s="16">
        <v>1</v>
      </c>
      <c r="K89" s="16"/>
      <c r="L89" s="16"/>
      <c r="M89" s="16"/>
      <c r="N89" s="16"/>
      <c r="O89" s="16"/>
      <c r="P89" s="16"/>
    </row>
    <row r="90" spans="1:16">
      <c r="A90" s="14"/>
      <c r="B90" s="14"/>
      <c r="C90" s="15" t="s">
        <v>19</v>
      </c>
      <c r="D90" s="16">
        <f>SUM(E90:P90)</f>
        <v>1948</v>
      </c>
      <c r="E90" s="16">
        <v>513</v>
      </c>
      <c r="F90" s="16">
        <v>217</v>
      </c>
      <c r="G90" s="16">
        <v>556</v>
      </c>
      <c r="H90" s="16">
        <v>655</v>
      </c>
      <c r="I90" s="16">
        <v>7</v>
      </c>
      <c r="J90" s="16">
        <v>0</v>
      </c>
      <c r="K90" s="16"/>
      <c r="L90" s="16"/>
      <c r="M90" s="16"/>
      <c r="N90" s="16"/>
      <c r="O90" s="16"/>
      <c r="P90" s="16"/>
    </row>
    <row r="91" spans="1:16" s="2" customFormat="1">
      <c r="A91" s="14"/>
      <c r="B91" s="14"/>
      <c r="C91" s="19" t="s">
        <v>2</v>
      </c>
      <c r="D91" s="20">
        <f xml:space="preserve"> IF(D85=0,100,D86/D85*100)</f>
        <v>92.523090374813918</v>
      </c>
      <c r="E91" s="20">
        <v>91.947891873512404</v>
      </c>
      <c r="F91" s="20">
        <v>91.630776980229186</v>
      </c>
      <c r="G91" s="20">
        <v>92.973910828836566</v>
      </c>
      <c r="H91" s="20">
        <v>93.995659512900886</v>
      </c>
      <c r="I91" s="20">
        <v>96.64648346530042</v>
      </c>
      <c r="J91" s="20">
        <v>87.5</v>
      </c>
      <c r="K91" s="20"/>
      <c r="L91" s="20"/>
      <c r="M91" s="20"/>
      <c r="N91" s="20"/>
      <c r="O91" s="20"/>
      <c r="P91" s="20"/>
    </row>
    <row r="92" spans="1:16" s="3" customFormat="1">
      <c r="A92" s="14"/>
      <c r="B92" s="14"/>
      <c r="C92" s="21" t="s">
        <v>20</v>
      </c>
      <c r="D92" s="22">
        <f xml:space="preserve"> IF(D87=0,0,D88/D87*100)</f>
        <v>80.915550292354382</v>
      </c>
      <c r="E92" s="22">
        <v>79.189759831090001</v>
      </c>
      <c r="F92" s="22">
        <v>90.249774300331026</v>
      </c>
      <c r="G92" s="22">
        <v>81.966470321703667</v>
      </c>
      <c r="H92" s="22">
        <v>78.890562248995991</v>
      </c>
      <c r="I92" s="22">
        <v>71.527777777777771</v>
      </c>
      <c r="J92" s="22">
        <v>0</v>
      </c>
      <c r="K92" s="22"/>
      <c r="L92" s="22"/>
      <c r="M92" s="22"/>
      <c r="N92" s="22"/>
      <c r="O92" s="22"/>
      <c r="P92" s="22"/>
    </row>
    <row r="93" spans="1:16" s="5" customFormat="1">
      <c r="A93" s="14"/>
      <c r="B93" s="14"/>
      <c r="C93" s="23" t="s">
        <v>3</v>
      </c>
      <c r="D93" s="24">
        <f xml:space="preserve"> IF(D85=0,100,(D88+D86)/D85*100)</f>
        <v>98.573072942895251</v>
      </c>
      <c r="E93" s="24">
        <v>98.324336960217607</v>
      </c>
      <c r="F93" s="24">
        <v>99.183981866263693</v>
      </c>
      <c r="G93" s="24">
        <v>98.732948124094676</v>
      </c>
      <c r="H93" s="24">
        <v>98.73251748251748</v>
      </c>
      <c r="I93" s="24">
        <v>99.045179319981372</v>
      </c>
      <c r="J93" s="24">
        <v>87.5</v>
      </c>
      <c r="K93" s="24"/>
      <c r="L93" s="24"/>
      <c r="M93" s="24"/>
      <c r="N93" s="24"/>
      <c r="O93" s="24"/>
      <c r="P93" s="24"/>
    </row>
    <row r="94" spans="1:16" s="6" customFormat="1">
      <c r="A94" s="14"/>
      <c r="B94" s="14"/>
      <c r="C94" s="25" t="s">
        <v>21</v>
      </c>
      <c r="D94" s="26">
        <f>IF(D85=0,100,(D88+D86+D90)/D85*100)</f>
        <v>99.112078936154901</v>
      </c>
      <c r="E94" s="26">
        <v>98.596884563073786</v>
      </c>
      <c r="F94" s="26">
        <v>99.730512529908069</v>
      </c>
      <c r="G94" s="26">
        <v>99.617974308772261</v>
      </c>
      <c r="H94" s="26">
        <v>99.719676874849284</v>
      </c>
      <c r="I94" s="26">
        <v>99.208197484862595</v>
      </c>
      <c r="J94" s="26">
        <v>87.5</v>
      </c>
      <c r="K94" s="26"/>
      <c r="L94" s="26"/>
      <c r="M94" s="26"/>
      <c r="N94" s="26"/>
      <c r="O94" s="26"/>
      <c r="P94" s="26"/>
    </row>
    <row r="95" spans="1:16">
      <c r="A95" s="27" t="s">
        <v>27</v>
      </c>
      <c r="B95" s="28" t="s">
        <v>78</v>
      </c>
      <c r="C95" s="29" t="s">
        <v>81</v>
      </c>
      <c r="D95" s="28">
        <f>SUM(E95:P95)</f>
        <v>154</v>
      </c>
      <c r="E95" s="28"/>
      <c r="F95" s="28"/>
      <c r="G95" s="28"/>
      <c r="H95" s="28">
        <v>124</v>
      </c>
      <c r="I95" s="28">
        <v>29</v>
      </c>
      <c r="J95" s="28">
        <v>1</v>
      </c>
      <c r="K95" s="28"/>
      <c r="L95" s="28"/>
      <c r="M95" s="28"/>
      <c r="N95" s="28"/>
      <c r="O95" s="28"/>
      <c r="P95" s="28"/>
    </row>
    <row r="96" spans="1:16">
      <c r="A96" s="27"/>
      <c r="B96" s="28" t="s">
        <v>9</v>
      </c>
      <c r="C96" s="29" t="s">
        <v>9</v>
      </c>
      <c r="D96" s="28">
        <f>SUM(E96:P96)</f>
        <v>4</v>
      </c>
      <c r="E96" s="28"/>
      <c r="F96" s="28"/>
      <c r="G96" s="28"/>
      <c r="H96" s="28">
        <v>4</v>
      </c>
      <c r="I96" s="28"/>
      <c r="J96" s="28"/>
      <c r="K96" s="28"/>
      <c r="L96" s="28"/>
      <c r="M96" s="28"/>
      <c r="N96" s="28"/>
      <c r="O96" s="28"/>
      <c r="P96" s="28"/>
    </row>
    <row r="97" spans="1:16">
      <c r="A97" s="27"/>
      <c r="B97" s="28" t="s">
        <v>23</v>
      </c>
      <c r="C97" s="29" t="s">
        <v>54</v>
      </c>
      <c r="D97" s="28">
        <f>SUM(E97:P97)</f>
        <v>4501</v>
      </c>
      <c r="E97" s="28">
        <v>2876</v>
      </c>
      <c r="F97" s="28">
        <v>324</v>
      </c>
      <c r="G97" s="28">
        <v>796</v>
      </c>
      <c r="H97" s="28">
        <v>505</v>
      </c>
      <c r="I97" s="28"/>
      <c r="J97" s="28"/>
      <c r="K97" s="28"/>
      <c r="L97" s="28"/>
      <c r="M97" s="28"/>
      <c r="N97" s="28"/>
      <c r="O97" s="28"/>
      <c r="P97" s="28"/>
    </row>
    <row r="98" spans="1:16">
      <c r="A98" s="27"/>
      <c r="B98" s="28" t="s">
        <v>8</v>
      </c>
      <c r="C98" s="29" t="s">
        <v>41</v>
      </c>
      <c r="D98" s="28">
        <f>SUM(E98:P98)</f>
        <v>220</v>
      </c>
      <c r="E98" s="28"/>
      <c r="F98" s="28"/>
      <c r="G98" s="28"/>
      <c r="H98" s="28">
        <v>208</v>
      </c>
      <c r="I98" s="28">
        <v>12</v>
      </c>
      <c r="J98" s="28"/>
      <c r="K98" s="28"/>
      <c r="L98" s="28"/>
      <c r="M98" s="28"/>
      <c r="N98" s="28"/>
      <c r="O98" s="28"/>
      <c r="P98" s="28"/>
    </row>
    <row r="99" spans="1:16" ht="3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18"/>
    </row>
    <row r="100" spans="1:16">
      <c r="A100" s="14" t="s">
        <v>79</v>
      </c>
      <c r="B100" s="14"/>
      <c r="C100" s="15" t="s">
        <v>12</v>
      </c>
      <c r="D100" s="16">
        <f>SUM(E100:N100)</f>
        <v>358381</v>
      </c>
      <c r="E100" s="16">
        <v>185636</v>
      </c>
      <c r="F100" s="16">
        <v>39479</v>
      </c>
      <c r="G100" s="16">
        <v>62086</v>
      </c>
      <c r="H100" s="16">
        <v>66732</v>
      </c>
      <c r="I100" s="16">
        <v>4447</v>
      </c>
      <c r="J100" s="16">
        <v>1</v>
      </c>
      <c r="K100" s="16"/>
      <c r="L100" s="16"/>
      <c r="M100" s="16"/>
      <c r="N100" s="16"/>
      <c r="O100" s="16"/>
      <c r="P100" s="16"/>
    </row>
    <row r="101" spans="1:16">
      <c r="A101" s="14"/>
      <c r="B101" s="14"/>
      <c r="C101" s="15" t="s">
        <v>13</v>
      </c>
      <c r="D101" s="16">
        <f>SUM(E101:N101)</f>
        <v>338901</v>
      </c>
      <c r="E101" s="16">
        <v>175675</v>
      </c>
      <c r="F101" s="16">
        <v>37535</v>
      </c>
      <c r="G101" s="16">
        <v>58917</v>
      </c>
      <c r="H101" s="16">
        <v>62436</v>
      </c>
      <c r="I101" s="16">
        <v>4337</v>
      </c>
      <c r="J101" s="16">
        <v>1</v>
      </c>
      <c r="K101" s="16"/>
      <c r="L101" s="16"/>
      <c r="M101" s="16"/>
      <c r="N101" s="16"/>
      <c r="O101" s="16"/>
      <c r="P101" s="16"/>
    </row>
    <row r="102" spans="1:16">
      <c r="A102" s="14"/>
      <c r="B102" s="14"/>
      <c r="C102" s="15" t="s">
        <v>16</v>
      </c>
      <c r="D102" s="16">
        <f>SUM(E102:P102)</f>
        <v>19480</v>
      </c>
      <c r="E102" s="16">
        <v>9961</v>
      </c>
      <c r="F102" s="16">
        <v>1944</v>
      </c>
      <c r="G102" s="16">
        <v>3169</v>
      </c>
      <c r="H102" s="16">
        <v>4296</v>
      </c>
      <c r="I102" s="16">
        <v>110</v>
      </c>
      <c r="J102" s="16">
        <v>0</v>
      </c>
      <c r="K102" s="16"/>
      <c r="L102" s="16"/>
      <c r="M102" s="16"/>
      <c r="N102" s="16"/>
      <c r="O102" s="16"/>
      <c r="P102" s="16"/>
    </row>
    <row r="103" spans="1:16">
      <c r="A103" s="14"/>
      <c r="B103" s="14"/>
      <c r="C103" s="15" t="s">
        <v>17</v>
      </c>
      <c r="D103" s="16">
        <f>SUM(E103:P103)</f>
        <v>18114</v>
      </c>
      <c r="E103" s="16">
        <v>9036</v>
      </c>
      <c r="F103" s="16">
        <v>1810</v>
      </c>
      <c r="G103" s="16">
        <v>3012</v>
      </c>
      <c r="H103" s="16">
        <v>4146</v>
      </c>
      <c r="I103" s="16">
        <v>110</v>
      </c>
      <c r="J103" s="16">
        <v>0</v>
      </c>
      <c r="K103" s="16"/>
      <c r="L103" s="16"/>
      <c r="M103" s="16"/>
      <c r="N103" s="16"/>
      <c r="O103" s="16"/>
      <c r="P103" s="16"/>
    </row>
    <row r="104" spans="1:16">
      <c r="A104" s="14"/>
      <c r="B104" s="14"/>
      <c r="C104" s="15" t="s">
        <v>18</v>
      </c>
      <c r="D104" s="16">
        <f>SUM(E104:P104)</f>
        <v>1366</v>
      </c>
      <c r="E104" s="16">
        <v>925</v>
      </c>
      <c r="F104" s="16">
        <v>134</v>
      </c>
      <c r="G104" s="16">
        <v>157</v>
      </c>
      <c r="H104" s="16">
        <v>150</v>
      </c>
      <c r="I104" s="16">
        <v>0</v>
      </c>
      <c r="J104" s="16">
        <v>0</v>
      </c>
      <c r="K104" s="16"/>
      <c r="L104" s="16"/>
      <c r="M104" s="16"/>
      <c r="N104" s="16"/>
      <c r="O104" s="16"/>
      <c r="P104" s="16"/>
    </row>
    <row r="105" spans="1:16">
      <c r="A105" s="14"/>
      <c r="B105" s="14"/>
      <c r="C105" s="15" t="s">
        <v>19</v>
      </c>
      <c r="D105" s="16">
        <f>SUM(E105:P105)</f>
        <v>563</v>
      </c>
      <c r="E105" s="16">
        <v>244</v>
      </c>
      <c r="F105" s="16">
        <v>111</v>
      </c>
      <c r="G105" s="16">
        <v>97</v>
      </c>
      <c r="H105" s="16">
        <v>111</v>
      </c>
      <c r="I105" s="16">
        <v>0</v>
      </c>
      <c r="J105" s="16">
        <v>0</v>
      </c>
      <c r="K105" s="16"/>
      <c r="L105" s="16"/>
      <c r="M105" s="16"/>
      <c r="N105" s="16"/>
      <c r="O105" s="16"/>
      <c r="P105" s="16"/>
    </row>
    <row r="106" spans="1:16" s="2" customFormat="1">
      <c r="A106" s="14"/>
      <c r="B106" s="14"/>
      <c r="C106" s="19" t="s">
        <v>2</v>
      </c>
      <c r="D106" s="20">
        <f xml:space="preserve"> IF(D100=0,100,D101/D100*100)</f>
        <v>94.564443985590756</v>
      </c>
      <c r="E106" s="20">
        <v>94.634122691719284</v>
      </c>
      <c r="F106" s="20">
        <v>95.075863117100226</v>
      </c>
      <c r="G106" s="20">
        <v>94.895789711045964</v>
      </c>
      <c r="H106" s="20">
        <v>93.562308937241497</v>
      </c>
      <c r="I106" s="20">
        <v>97.526422307173377</v>
      </c>
      <c r="J106" s="20">
        <v>100</v>
      </c>
      <c r="K106" s="20"/>
      <c r="L106" s="20"/>
      <c r="M106" s="20"/>
      <c r="N106" s="20"/>
      <c r="O106" s="20"/>
      <c r="P106" s="20"/>
    </row>
    <row r="107" spans="1:16" s="3" customFormat="1">
      <c r="A107" s="14"/>
      <c r="B107" s="14"/>
      <c r="C107" s="21" t="s">
        <v>20</v>
      </c>
      <c r="D107" s="22">
        <f xml:space="preserve"> IF(D102=0,0,D103/D102*100)</f>
        <v>92.987679671457897</v>
      </c>
      <c r="E107" s="22">
        <v>90.71378375665094</v>
      </c>
      <c r="F107" s="22">
        <v>93.106995884773667</v>
      </c>
      <c r="G107" s="22">
        <v>95.045755758914481</v>
      </c>
      <c r="H107" s="22">
        <v>96.508379888268152</v>
      </c>
      <c r="I107" s="22">
        <v>100</v>
      </c>
      <c r="J107" s="22">
        <v>0</v>
      </c>
      <c r="K107" s="22"/>
      <c r="L107" s="22"/>
      <c r="M107" s="22"/>
      <c r="N107" s="22"/>
      <c r="O107" s="22"/>
      <c r="P107" s="22"/>
    </row>
    <row r="108" spans="1:16" s="5" customFormat="1">
      <c r="A108" s="14"/>
      <c r="B108" s="14"/>
      <c r="C108" s="23" t="s">
        <v>3</v>
      </c>
      <c r="D108" s="24">
        <f xml:space="preserve"> IF(D100=0,100,(D103+D101)/D100*100)</f>
        <v>99.618841400632292</v>
      </c>
      <c r="E108" s="24">
        <v>99.501713029800257</v>
      </c>
      <c r="F108" s="24">
        <v>99.660579042022334</v>
      </c>
      <c r="G108" s="24">
        <v>99.747124955706596</v>
      </c>
      <c r="H108" s="24">
        <v>99.775220284121559</v>
      </c>
      <c r="I108" s="24">
        <v>100</v>
      </c>
      <c r="J108" s="24">
        <v>100</v>
      </c>
      <c r="K108" s="24"/>
      <c r="L108" s="24"/>
      <c r="M108" s="24"/>
      <c r="N108" s="24"/>
      <c r="O108" s="24"/>
      <c r="P108" s="24"/>
    </row>
    <row r="109" spans="1:16" s="6" customFormat="1">
      <c r="A109" s="14"/>
      <c r="B109" s="14"/>
      <c r="C109" s="25" t="s">
        <v>21</v>
      </c>
      <c r="D109" s="26">
        <f>IF(D100=0,100,(D103+D101+D105)/D100*100)</f>
        <v>99.775936782362905</v>
      </c>
      <c r="E109" s="26">
        <v>99.633153052209707</v>
      </c>
      <c r="F109" s="26">
        <v>99.941741178854585</v>
      </c>
      <c r="G109" s="26">
        <v>99.903359855684045</v>
      </c>
      <c r="H109" s="26">
        <v>99.941557273871609</v>
      </c>
      <c r="I109" s="26">
        <v>100</v>
      </c>
      <c r="J109" s="26">
        <v>100</v>
      </c>
      <c r="K109" s="26"/>
      <c r="L109" s="26"/>
      <c r="M109" s="26"/>
      <c r="N109" s="26"/>
      <c r="O109" s="26"/>
      <c r="P109" s="26"/>
    </row>
    <row r="110" spans="1:16">
      <c r="A110" s="28" t="s">
        <v>27</v>
      </c>
      <c r="B110" s="28" t="s">
        <v>80</v>
      </c>
      <c r="C110" s="29"/>
      <c r="D110" s="28">
        <f>SUM(E110:P110)</f>
        <v>1105</v>
      </c>
      <c r="E110" s="28">
        <v>664</v>
      </c>
      <c r="F110" s="28">
        <v>134</v>
      </c>
      <c r="G110" s="28">
        <v>157</v>
      </c>
      <c r="H110" s="28">
        <v>150</v>
      </c>
      <c r="I110" s="28"/>
      <c r="J110" s="28"/>
      <c r="K110" s="28"/>
      <c r="L110" s="28"/>
      <c r="M110" s="28"/>
      <c r="N110" s="28"/>
      <c r="O110" s="28"/>
      <c r="P110" s="28"/>
    </row>
    <row r="111" spans="1:16" ht="3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8"/>
      <c r="P111" s="18"/>
    </row>
    <row r="112" spans="1:16">
      <c r="A112" s="14" t="s">
        <v>51</v>
      </c>
      <c r="B112" s="14"/>
      <c r="C112" s="15" t="s">
        <v>12</v>
      </c>
      <c r="D112" s="16">
        <f>SUM(E112:N112)</f>
        <v>357677</v>
      </c>
      <c r="E112" s="16">
        <v>185065</v>
      </c>
      <c r="F112" s="16">
        <v>39910</v>
      </c>
      <c r="G112" s="16">
        <v>60337</v>
      </c>
      <c r="H112" s="16">
        <v>67459</v>
      </c>
      <c r="I112" s="16">
        <v>4905</v>
      </c>
      <c r="J112" s="16">
        <v>1</v>
      </c>
      <c r="K112" s="16"/>
      <c r="L112" s="16"/>
      <c r="M112" s="16"/>
      <c r="N112" s="16"/>
      <c r="O112" s="16"/>
      <c r="P112" s="16"/>
    </row>
    <row r="113" spans="1:16">
      <c r="A113" s="14"/>
      <c r="B113" s="14"/>
      <c r="C113" s="15" t="s">
        <v>13</v>
      </c>
      <c r="D113" s="16">
        <f>SUM(E113:N113)</f>
        <v>357677</v>
      </c>
      <c r="E113" s="16">
        <v>185065</v>
      </c>
      <c r="F113" s="16">
        <v>39910</v>
      </c>
      <c r="G113" s="16">
        <v>60337</v>
      </c>
      <c r="H113" s="16">
        <v>67459</v>
      </c>
      <c r="I113" s="16">
        <v>4905</v>
      </c>
      <c r="J113" s="16">
        <v>1</v>
      </c>
      <c r="K113" s="16"/>
      <c r="L113" s="16"/>
      <c r="M113" s="16"/>
      <c r="N113" s="16"/>
      <c r="O113" s="16"/>
      <c r="P113" s="16"/>
    </row>
    <row r="114" spans="1:16" ht="3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</sheetData>
  <mergeCells count="22">
    <mergeCell ref="A100:B109"/>
    <mergeCell ref="A111:N111"/>
    <mergeCell ref="A112:B113"/>
    <mergeCell ref="A114:N114"/>
    <mergeCell ref="A72:B81"/>
    <mergeCell ref="A82:A83"/>
    <mergeCell ref="A84:N84"/>
    <mergeCell ref="A85:B94"/>
    <mergeCell ref="A95:A98"/>
    <mergeCell ref="A99:N99"/>
    <mergeCell ref="A45:B54"/>
    <mergeCell ref="A56:N56"/>
    <mergeCell ref="A57:B58"/>
    <mergeCell ref="A59:N59"/>
    <mergeCell ref="A60:B69"/>
    <mergeCell ref="A71:N71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73.39</v>
      </c>
      <c r="F17" s="32">
        <v>69.27</v>
      </c>
      <c r="G17" s="32">
        <v>58.44</v>
      </c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98.59</v>
      </c>
      <c r="F18" s="32">
        <v>98.99</v>
      </c>
      <c r="G18" s="32">
        <v>100</v>
      </c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99.080995276304577</v>
      </c>
      <c r="F19" s="35">
        <v>99.698090660933673</v>
      </c>
      <c r="G19" s="35">
        <v>100</v>
      </c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6000</v>
      </c>
      <c r="E22" s="16">
        <v>6000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6000</v>
      </c>
      <c r="E23" s="16">
        <v>6000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5976</v>
      </c>
      <c r="E25" s="16">
        <v>5976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5976</v>
      </c>
      <c r="E26" s="16">
        <v>5976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5976</v>
      </c>
      <c r="E28" s="16">
        <v>5976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5976</v>
      </c>
      <c r="E29" s="16">
        <v>5976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5976</v>
      </c>
      <c r="E31" s="16">
        <v>5976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5976</v>
      </c>
      <c r="E32" s="16">
        <v>5976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37821</v>
      </c>
      <c r="E34" s="16">
        <v>23201</v>
      </c>
      <c r="F34" s="16">
        <v>14620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37821</v>
      </c>
      <c r="E35" s="16">
        <v>23201</v>
      </c>
      <c r="F35" s="16">
        <v>14620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43</v>
      </c>
      <c r="B37" s="14"/>
      <c r="C37" s="15" t="s">
        <v>12</v>
      </c>
      <c r="D37" s="16">
        <f>SUM(E37:N37)</f>
        <v>37750</v>
      </c>
      <c r="E37" s="16">
        <v>23156</v>
      </c>
      <c r="F37" s="16">
        <v>14594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33607</v>
      </c>
      <c r="E38" s="16">
        <v>20715</v>
      </c>
      <c r="F38" s="16">
        <v>12892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4143</v>
      </c>
      <c r="E39" s="16">
        <v>2441</v>
      </c>
      <c r="F39" s="16">
        <v>1702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3937</v>
      </c>
      <c r="E40" s="16">
        <v>2310</v>
      </c>
      <c r="F40" s="16">
        <v>1627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206</v>
      </c>
      <c r="E41" s="16">
        <v>131</v>
      </c>
      <c r="F41" s="16">
        <v>75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119</v>
      </c>
      <c r="E42" s="16">
        <v>61</v>
      </c>
      <c r="F42" s="16">
        <v>58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89.025165562913912</v>
      </c>
      <c r="E43" s="20">
        <v>89.458455691829329</v>
      </c>
      <c r="F43" s="20">
        <v>88.337673016308074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95.027757663528845</v>
      </c>
      <c r="E44" s="22">
        <v>94.633346988938953</v>
      </c>
      <c r="F44" s="22">
        <v>95.593419506462979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99.454304635761588</v>
      </c>
      <c r="E45" s="24">
        <v>99.434271894973222</v>
      </c>
      <c r="F45" s="24">
        <v>99.486090174044122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99.76953642384106</v>
      </c>
      <c r="E46" s="26">
        <v>99.697702539298675</v>
      </c>
      <c r="F46" s="26">
        <v>99.883513772783331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8" t="s">
        <v>27</v>
      </c>
      <c r="B47" s="28" t="s">
        <v>23</v>
      </c>
      <c r="C47" s="29" t="s">
        <v>54</v>
      </c>
      <c r="D47" s="28">
        <f>SUM(E47:P47)</f>
        <v>206</v>
      </c>
      <c r="E47" s="28">
        <v>131</v>
      </c>
      <c r="F47" s="28">
        <v>75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ht="3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</row>
    <row r="49" spans="1:16">
      <c r="A49" s="14" t="s">
        <v>47</v>
      </c>
      <c r="B49" s="14"/>
      <c r="C49" s="15" t="s">
        <v>12</v>
      </c>
      <c r="D49" s="16">
        <f>SUM(E49:N49)</f>
        <v>37656</v>
      </c>
      <c r="E49" s="16">
        <v>23096</v>
      </c>
      <c r="F49" s="16">
        <v>14549</v>
      </c>
      <c r="G49" s="16">
        <v>11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13</v>
      </c>
      <c r="D50" s="16">
        <f>SUM(E50:N50)</f>
        <v>35401</v>
      </c>
      <c r="E50" s="16">
        <v>21708</v>
      </c>
      <c r="F50" s="16">
        <v>13683</v>
      </c>
      <c r="G50" s="16">
        <v>10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16</v>
      </c>
      <c r="D51" s="16">
        <f>SUM(E51:P51)</f>
        <v>2255</v>
      </c>
      <c r="E51" s="16">
        <v>1388</v>
      </c>
      <c r="F51" s="16">
        <v>866</v>
      </c>
      <c r="G51" s="16">
        <v>1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17</v>
      </c>
      <c r="D52" s="16">
        <f>SUM(E52:P52)</f>
        <v>2069</v>
      </c>
      <c r="E52" s="16">
        <v>1247</v>
      </c>
      <c r="F52" s="16">
        <v>821</v>
      </c>
      <c r="G52" s="16">
        <v>1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18</v>
      </c>
      <c r="D53" s="16">
        <f>SUM(E53:P53)</f>
        <v>186</v>
      </c>
      <c r="E53" s="16">
        <v>141</v>
      </c>
      <c r="F53" s="16">
        <v>45</v>
      </c>
      <c r="G53" s="16">
        <v>0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19</v>
      </c>
      <c r="D54" s="16">
        <f>SUM(E54:P54)</f>
        <v>72</v>
      </c>
      <c r="E54" s="16">
        <v>36</v>
      </c>
      <c r="F54" s="16">
        <v>36</v>
      </c>
      <c r="G54" s="16"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s="2" customFormat="1">
      <c r="A55" s="14"/>
      <c r="B55" s="14"/>
      <c r="C55" s="19" t="s">
        <v>2</v>
      </c>
      <c r="D55" s="20">
        <f xml:space="preserve"> IF(D49=0,100,D50/D49*100)</f>
        <v>94.011578500106225</v>
      </c>
      <c r="E55" s="20">
        <v>93.990301350883271</v>
      </c>
      <c r="F55" s="20">
        <v>94.04770087291223</v>
      </c>
      <c r="G55" s="20">
        <v>90.909090909090907</v>
      </c>
      <c r="H55" s="20"/>
      <c r="I55" s="20"/>
      <c r="J55" s="20"/>
      <c r="K55" s="20"/>
      <c r="L55" s="20"/>
      <c r="M55" s="20"/>
      <c r="N55" s="20"/>
      <c r="O55" s="20"/>
      <c r="P55" s="20"/>
    </row>
    <row r="56" spans="1:16" s="3" customFormat="1">
      <c r="A56" s="14"/>
      <c r="B56" s="14"/>
      <c r="C56" s="21" t="s">
        <v>20</v>
      </c>
      <c r="D56" s="22">
        <f xml:space="preserve"> IF(D51=0,0,D52/D51*100)</f>
        <v>91.751662971175165</v>
      </c>
      <c r="E56" s="22">
        <v>89.841498559077806</v>
      </c>
      <c r="F56" s="22">
        <v>94.803695150115473</v>
      </c>
      <c r="G56" s="22">
        <v>100</v>
      </c>
      <c r="H56" s="22"/>
      <c r="I56" s="22"/>
      <c r="J56" s="22"/>
      <c r="K56" s="22"/>
      <c r="L56" s="22"/>
      <c r="M56" s="22"/>
      <c r="N56" s="22"/>
      <c r="O56" s="22"/>
      <c r="P56" s="22"/>
    </row>
    <row r="57" spans="1:16" s="5" customFormat="1">
      <c r="A57" s="14"/>
      <c r="B57" s="14"/>
      <c r="C57" s="23" t="s">
        <v>3</v>
      </c>
      <c r="D57" s="24">
        <f xml:space="preserve"> IF(D49=0,100,(D52+D50)/D49*100)</f>
        <v>99.506054811982153</v>
      </c>
      <c r="E57" s="24">
        <v>99.389504676134393</v>
      </c>
      <c r="F57" s="24">
        <v>99.690700391779501</v>
      </c>
      <c r="G57" s="24">
        <v>100</v>
      </c>
      <c r="H57" s="24"/>
      <c r="I57" s="24"/>
      <c r="J57" s="24"/>
      <c r="K57" s="24"/>
      <c r="L57" s="24"/>
      <c r="M57" s="24"/>
      <c r="N57" s="24"/>
      <c r="O57" s="24"/>
      <c r="P57" s="24"/>
    </row>
    <row r="58" spans="1:16" s="6" customFormat="1">
      <c r="A58" s="14"/>
      <c r="B58" s="14"/>
      <c r="C58" s="25" t="s">
        <v>21</v>
      </c>
      <c r="D58" s="26">
        <f>IF(D49=0,100,(D52+D50+D54)/D49*100)</f>
        <v>99.697259400892293</v>
      </c>
      <c r="E58" s="26">
        <v>99.54537582265327</v>
      </c>
      <c r="F58" s="26">
        <v>99.9381400783559</v>
      </c>
      <c r="G58" s="26">
        <v>100</v>
      </c>
      <c r="H58" s="26"/>
      <c r="I58" s="26"/>
      <c r="J58" s="26"/>
      <c r="K58" s="26"/>
      <c r="L58" s="26"/>
      <c r="M58" s="26"/>
      <c r="N58" s="26"/>
      <c r="O58" s="26"/>
      <c r="P58" s="26"/>
    </row>
    <row r="59" spans="1:16">
      <c r="A59" s="28" t="s">
        <v>27</v>
      </c>
      <c r="B59" s="28" t="s">
        <v>23</v>
      </c>
      <c r="C59" s="29" t="s">
        <v>54</v>
      </c>
      <c r="D59" s="28">
        <f>SUM(E59:P59)</f>
        <v>186</v>
      </c>
      <c r="E59" s="28">
        <v>141</v>
      </c>
      <c r="F59" s="28">
        <v>45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ht="3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8"/>
      <c r="P60" s="18"/>
    </row>
    <row r="61" spans="1:16">
      <c r="A61" s="14" t="s">
        <v>79</v>
      </c>
      <c r="B61" s="14"/>
      <c r="C61" s="15" t="s">
        <v>12</v>
      </c>
      <c r="D61" s="16">
        <f>SUM(E61:N61)</f>
        <v>37619</v>
      </c>
      <c r="E61" s="16">
        <v>23072</v>
      </c>
      <c r="F61" s="16">
        <v>14533</v>
      </c>
      <c r="G61" s="16">
        <v>14</v>
      </c>
      <c r="H61" s="16"/>
      <c r="I61" s="16"/>
      <c r="J61" s="16"/>
      <c r="K61" s="16"/>
      <c r="L61" s="16"/>
      <c r="M61" s="16"/>
      <c r="N61" s="16"/>
      <c r="O61" s="16"/>
      <c r="P61" s="16"/>
    </row>
    <row r="62" spans="1:16">
      <c r="A62" s="14"/>
      <c r="B62" s="14"/>
      <c r="C62" s="15" t="s">
        <v>13</v>
      </c>
      <c r="D62" s="16">
        <f>SUM(E62:N62)</f>
        <v>32264</v>
      </c>
      <c r="E62" s="16">
        <v>20137</v>
      </c>
      <c r="F62" s="16">
        <v>12118</v>
      </c>
      <c r="G62" s="16">
        <v>9</v>
      </c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14"/>
      <c r="B63" s="14"/>
      <c r="C63" s="15" t="s">
        <v>16</v>
      </c>
      <c r="D63" s="16">
        <f>SUM(E63:P63)</f>
        <v>5355</v>
      </c>
      <c r="E63" s="16">
        <v>2935</v>
      </c>
      <c r="F63" s="16">
        <v>2415</v>
      </c>
      <c r="G63" s="16">
        <v>5</v>
      </c>
      <c r="H63" s="16"/>
      <c r="I63" s="16"/>
      <c r="J63" s="16"/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17</v>
      </c>
      <c r="D64" s="16">
        <f>SUM(E64:P64)</f>
        <v>5272</v>
      </c>
      <c r="E64" s="16">
        <v>2879</v>
      </c>
      <c r="F64" s="16">
        <v>2388</v>
      </c>
      <c r="G64" s="16">
        <v>5</v>
      </c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18</v>
      </c>
      <c r="D65" s="16">
        <f>SUM(E65:P65)</f>
        <v>83</v>
      </c>
      <c r="E65" s="16">
        <v>56</v>
      </c>
      <c r="F65" s="16">
        <v>27</v>
      </c>
      <c r="G65" s="16">
        <v>0</v>
      </c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19</v>
      </c>
      <c r="D66" s="16">
        <f>SUM(E66:P66)</f>
        <v>27</v>
      </c>
      <c r="E66" s="16">
        <v>18</v>
      </c>
      <c r="F66" s="16">
        <v>9</v>
      </c>
      <c r="G66" s="16">
        <v>0</v>
      </c>
      <c r="H66" s="16"/>
      <c r="I66" s="16"/>
      <c r="J66" s="16"/>
      <c r="K66" s="16"/>
      <c r="L66" s="16"/>
      <c r="M66" s="16"/>
      <c r="N66" s="16"/>
      <c r="O66" s="16"/>
      <c r="P66" s="16"/>
    </row>
    <row r="67" spans="1:16" s="2" customFormat="1">
      <c r="A67" s="14"/>
      <c r="B67" s="14"/>
      <c r="C67" s="19" t="s">
        <v>2</v>
      </c>
      <c r="D67" s="20">
        <f xml:space="preserve"> IF(D61=0,100,D62/D61*100)</f>
        <v>85.765171854647917</v>
      </c>
      <c r="E67" s="20">
        <v>87.278952843273231</v>
      </c>
      <c r="F67" s="20">
        <v>83.382646390972269</v>
      </c>
      <c r="G67" s="20">
        <v>64.285714285714292</v>
      </c>
      <c r="H67" s="20"/>
      <c r="I67" s="20"/>
      <c r="J67" s="20"/>
      <c r="K67" s="20"/>
      <c r="L67" s="20"/>
      <c r="M67" s="20"/>
      <c r="N67" s="20"/>
      <c r="O67" s="20"/>
      <c r="P67" s="20"/>
    </row>
    <row r="68" spans="1:16" s="3" customFormat="1">
      <c r="A68" s="14"/>
      <c r="B68" s="14"/>
      <c r="C68" s="21" t="s">
        <v>20</v>
      </c>
      <c r="D68" s="22">
        <f xml:space="preserve"> IF(D63=0,0,D64/D63*100)</f>
        <v>98.450046685340808</v>
      </c>
      <c r="E68" s="22">
        <v>98.091993185689944</v>
      </c>
      <c r="F68" s="22">
        <v>98.881987577639748</v>
      </c>
      <c r="G68" s="22">
        <v>100</v>
      </c>
      <c r="H68" s="22"/>
      <c r="I68" s="22"/>
      <c r="J68" s="22"/>
      <c r="K68" s="22"/>
      <c r="L68" s="22"/>
      <c r="M68" s="22"/>
      <c r="N68" s="22"/>
      <c r="O68" s="22"/>
      <c r="P68" s="22"/>
    </row>
    <row r="69" spans="1:16" s="5" customFormat="1">
      <c r="A69" s="14"/>
      <c r="B69" s="14"/>
      <c r="C69" s="23" t="s">
        <v>3</v>
      </c>
      <c r="D69" s="24">
        <f xml:space="preserve"> IF(D61=0,100,(D64+D62)/D61*100)</f>
        <v>99.779366809325083</v>
      </c>
      <c r="E69" s="24">
        <v>99.757281553398059</v>
      </c>
      <c r="F69" s="24">
        <v>99.814215922383539</v>
      </c>
      <c r="G69" s="24">
        <v>100</v>
      </c>
      <c r="H69" s="24"/>
      <c r="I69" s="24"/>
      <c r="J69" s="24"/>
      <c r="K69" s="24"/>
      <c r="L69" s="24"/>
      <c r="M69" s="24"/>
      <c r="N69" s="24"/>
      <c r="O69" s="24"/>
      <c r="P69" s="24"/>
    </row>
    <row r="70" spans="1:16" s="6" customFormat="1">
      <c r="A70" s="14"/>
      <c r="B70" s="14"/>
      <c r="C70" s="25" t="s">
        <v>21</v>
      </c>
      <c r="D70" s="26">
        <f>IF(D61=0,100,(D64+D62+D66)/D61*100)</f>
        <v>99.851139052074743</v>
      </c>
      <c r="E70" s="26">
        <v>99.835298196948685</v>
      </c>
      <c r="F70" s="26">
        <v>99.876143948255688</v>
      </c>
      <c r="G70" s="26">
        <v>100</v>
      </c>
      <c r="H70" s="26"/>
      <c r="I70" s="26"/>
      <c r="J70" s="26"/>
      <c r="K70" s="26"/>
      <c r="L70" s="26"/>
      <c r="M70" s="26"/>
      <c r="N70" s="26"/>
      <c r="O70" s="26"/>
      <c r="P70" s="26"/>
    </row>
    <row r="71" spans="1:16">
      <c r="A71" s="28" t="s">
        <v>27</v>
      </c>
      <c r="B71" s="28" t="s">
        <v>80</v>
      </c>
      <c r="C71" s="29"/>
      <c r="D71" s="28">
        <f>SUM(E71:P71)</f>
        <v>83</v>
      </c>
      <c r="E71" s="28">
        <v>56</v>
      </c>
      <c r="F71" s="28">
        <v>27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ht="3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8"/>
      <c r="P72" s="18"/>
    </row>
    <row r="73" spans="1:16">
      <c r="A73" s="14" t="s">
        <v>51</v>
      </c>
      <c r="B73" s="14"/>
      <c r="C73" s="15" t="s">
        <v>12</v>
      </c>
      <c r="D73" s="16">
        <f>SUM(E73:N73)</f>
        <v>37492</v>
      </c>
      <c r="E73" s="16">
        <v>22978</v>
      </c>
      <c r="F73" s="16">
        <v>14475</v>
      </c>
      <c r="G73" s="16">
        <v>39</v>
      </c>
      <c r="H73" s="16"/>
      <c r="I73" s="16"/>
      <c r="J73" s="16"/>
      <c r="K73" s="16"/>
      <c r="L73" s="16"/>
      <c r="M73" s="16"/>
      <c r="N73" s="16"/>
      <c r="O73" s="16"/>
      <c r="P73" s="16"/>
    </row>
    <row r="74" spans="1:16">
      <c r="A74" s="14"/>
      <c r="B74" s="14"/>
      <c r="C74" s="15" t="s">
        <v>13</v>
      </c>
      <c r="D74" s="16">
        <f>SUM(E74:N74)</f>
        <v>37492</v>
      </c>
      <c r="E74" s="16">
        <v>22978</v>
      </c>
      <c r="F74" s="16">
        <v>14475</v>
      </c>
      <c r="G74" s="16">
        <v>39</v>
      </c>
      <c r="H74" s="16"/>
      <c r="I74" s="16"/>
      <c r="J74" s="16"/>
      <c r="K74" s="16"/>
      <c r="L74" s="16"/>
      <c r="M74" s="16"/>
      <c r="N74" s="16"/>
      <c r="O74" s="16"/>
      <c r="P74" s="16"/>
    </row>
    <row r="75" spans="1:16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20">
    <mergeCell ref="A73:B74"/>
    <mergeCell ref="A75:N75"/>
    <mergeCell ref="A37:B46"/>
    <mergeCell ref="A48:N48"/>
    <mergeCell ref="A49:B58"/>
    <mergeCell ref="A60:N60"/>
    <mergeCell ref="A61:B70"/>
    <mergeCell ref="A72:N72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/>
      <c r="I16" s="32"/>
      <c r="J16" s="32"/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83.68</v>
      </c>
      <c r="F17" s="32">
        <v>86.08</v>
      </c>
      <c r="G17" s="32">
        <v>82.03</v>
      </c>
      <c r="H17" s="32"/>
      <c r="I17" s="32"/>
      <c r="J17" s="32"/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95.68</v>
      </c>
      <c r="F18" s="32">
        <v>98.3</v>
      </c>
      <c r="G18" s="32">
        <v>98.23</v>
      </c>
      <c r="H18" s="32"/>
      <c r="I18" s="32"/>
      <c r="J18" s="32"/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96.325644139796509</v>
      </c>
      <c r="F19" s="35">
        <v>99.386920168418044</v>
      </c>
      <c r="G19" s="35">
        <v>99.579402974938404</v>
      </c>
      <c r="H19" s="35"/>
      <c r="I19" s="35"/>
      <c r="J19" s="35"/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43" customFormat="1">
      <c r="A21" s="44" t="s">
        <v>5</v>
      </c>
      <c r="B21" s="44"/>
      <c r="C21" s="45" t="s">
        <v>6</v>
      </c>
      <c r="D21" s="46" t="s">
        <v>7</v>
      </c>
      <c r="E21" s="46" t="s">
        <v>67</v>
      </c>
      <c r="F21" s="46" t="s">
        <v>68</v>
      </c>
      <c r="G21" s="46" t="s">
        <v>69</v>
      </c>
      <c r="H21" s="46" t="s">
        <v>70</v>
      </c>
      <c r="I21" s="46">
        <v>41624</v>
      </c>
      <c r="J21" s="46">
        <v>41625</v>
      </c>
      <c r="K21" s="46"/>
      <c r="L21" s="46"/>
      <c r="M21" s="46"/>
      <c r="N21" s="46"/>
      <c r="O21" s="46"/>
      <c r="P21" s="46"/>
    </row>
    <row r="22" spans="1:16">
      <c r="A22" s="14" t="s">
        <v>11</v>
      </c>
      <c r="B22" s="14"/>
      <c r="C22" s="15" t="s">
        <v>12</v>
      </c>
      <c r="D22" s="16">
        <f>SUM(E22:N22)</f>
        <v>92552</v>
      </c>
      <c r="E22" s="16">
        <v>53592</v>
      </c>
      <c r="F22" s="16">
        <v>25372</v>
      </c>
      <c r="G22" s="16">
        <v>13588</v>
      </c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4"/>
      <c r="B23" s="14"/>
      <c r="C23" s="15" t="s">
        <v>13</v>
      </c>
      <c r="D23" s="16">
        <f>SUM(E23:N23)</f>
        <v>92552</v>
      </c>
      <c r="E23" s="16">
        <v>53592</v>
      </c>
      <c r="F23" s="16">
        <v>25372</v>
      </c>
      <c r="G23" s="16">
        <v>13588</v>
      </c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3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</row>
    <row r="25" spans="1:16">
      <c r="A25" s="14" t="s">
        <v>14</v>
      </c>
      <c r="B25" s="14"/>
      <c r="C25" s="15" t="s">
        <v>12</v>
      </c>
      <c r="D25" s="16">
        <f>SUM(E25:N25)</f>
        <v>92674</v>
      </c>
      <c r="E25" s="16">
        <v>53714</v>
      </c>
      <c r="F25" s="16">
        <v>25333</v>
      </c>
      <c r="G25" s="16">
        <v>13627</v>
      </c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4"/>
      <c r="B26" s="14"/>
      <c r="C26" s="15" t="s">
        <v>13</v>
      </c>
      <c r="D26" s="16">
        <f>SUM(E26:N26)</f>
        <v>92674</v>
      </c>
      <c r="E26" s="16">
        <v>53714</v>
      </c>
      <c r="F26" s="16">
        <v>25333</v>
      </c>
      <c r="G26" s="16">
        <v>13627</v>
      </c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3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8"/>
    </row>
    <row r="28" spans="1:16">
      <c r="A28" s="14" t="s">
        <v>15</v>
      </c>
      <c r="B28" s="14"/>
      <c r="C28" s="15" t="s">
        <v>12</v>
      </c>
      <c r="D28" s="16">
        <f>SUM(E28:N28)</f>
        <v>92814</v>
      </c>
      <c r="E28" s="16">
        <v>53854</v>
      </c>
      <c r="F28" s="16">
        <v>25333</v>
      </c>
      <c r="G28" s="16">
        <v>13627</v>
      </c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4"/>
      <c r="B29" s="14"/>
      <c r="C29" s="15" t="s">
        <v>13</v>
      </c>
      <c r="D29" s="16">
        <f>SUM(E29:N29)</f>
        <v>92814</v>
      </c>
      <c r="E29" s="16">
        <v>53854</v>
      </c>
      <c r="F29" s="16">
        <v>25333</v>
      </c>
      <c r="G29" s="16">
        <v>13627</v>
      </c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3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18"/>
    </row>
    <row r="31" spans="1:16">
      <c r="A31" s="14" t="s">
        <v>28</v>
      </c>
      <c r="B31" s="14"/>
      <c r="C31" s="15" t="s">
        <v>12</v>
      </c>
      <c r="D31" s="16">
        <f>SUM(E31:N31)</f>
        <v>90583</v>
      </c>
      <c r="E31" s="16">
        <v>51663</v>
      </c>
      <c r="F31" s="16">
        <v>24923</v>
      </c>
      <c r="G31" s="16">
        <v>13997</v>
      </c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4"/>
      <c r="B32" s="14"/>
      <c r="C32" s="15" t="s">
        <v>13</v>
      </c>
      <c r="D32" s="16">
        <f>SUM(E32:N32)</f>
        <v>90583</v>
      </c>
      <c r="E32" s="16">
        <v>51663</v>
      </c>
      <c r="F32" s="16">
        <v>24923</v>
      </c>
      <c r="G32" s="16">
        <v>13997</v>
      </c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18"/>
    </row>
    <row r="34" spans="1:16">
      <c r="A34" s="14" t="s">
        <v>72</v>
      </c>
      <c r="B34" s="14"/>
      <c r="C34" s="15" t="s">
        <v>12</v>
      </c>
      <c r="D34" s="16">
        <f>SUM(E34:N34)</f>
        <v>51485</v>
      </c>
      <c r="E34" s="16">
        <v>30700</v>
      </c>
      <c r="F34" s="16">
        <v>785</v>
      </c>
      <c r="G34" s="16">
        <v>20000</v>
      </c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4"/>
      <c r="B35" s="14"/>
      <c r="C35" s="15" t="s">
        <v>13</v>
      </c>
      <c r="D35" s="16">
        <f>SUM(E35:N35)</f>
        <v>51485</v>
      </c>
      <c r="E35" s="16">
        <v>30700</v>
      </c>
      <c r="F35" s="16">
        <v>785</v>
      </c>
      <c r="G35" s="16">
        <v>20000</v>
      </c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3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8"/>
    </row>
    <row r="37" spans="1:16">
      <c r="A37" s="14" t="s">
        <v>43</v>
      </c>
      <c r="B37" s="14"/>
      <c r="C37" s="15" t="s">
        <v>12</v>
      </c>
      <c r="D37" s="16">
        <f>SUM(E37:N37)</f>
        <v>51453</v>
      </c>
      <c r="E37" s="16">
        <v>30658</v>
      </c>
      <c r="F37" s="16">
        <v>812</v>
      </c>
      <c r="G37" s="16">
        <v>19983</v>
      </c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4"/>
      <c r="B38" s="14"/>
      <c r="C38" s="15" t="s">
        <v>13</v>
      </c>
      <c r="D38" s="16">
        <f>SUM(E38:N38)</f>
        <v>46350</v>
      </c>
      <c r="E38" s="16">
        <v>27781</v>
      </c>
      <c r="F38" s="16">
        <v>734</v>
      </c>
      <c r="G38" s="16">
        <v>17835</v>
      </c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4"/>
      <c r="B39" s="14"/>
      <c r="C39" s="15" t="s">
        <v>16</v>
      </c>
      <c r="D39" s="16">
        <f>SUM(E39:P39)</f>
        <v>5103</v>
      </c>
      <c r="E39" s="16">
        <v>2877</v>
      </c>
      <c r="F39" s="16">
        <v>78</v>
      </c>
      <c r="G39" s="16">
        <v>2148</v>
      </c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17</v>
      </c>
      <c r="D40" s="16">
        <f>SUM(E40:P40)</f>
        <v>4270</v>
      </c>
      <c r="E40" s="16">
        <v>2192</v>
      </c>
      <c r="F40" s="16">
        <v>70</v>
      </c>
      <c r="G40" s="16">
        <v>2008</v>
      </c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4"/>
      <c r="B41" s="14"/>
      <c r="C41" s="15" t="s">
        <v>18</v>
      </c>
      <c r="D41" s="16">
        <f>SUM(E41:P41)</f>
        <v>833</v>
      </c>
      <c r="E41" s="16">
        <v>685</v>
      </c>
      <c r="F41" s="16">
        <v>8</v>
      </c>
      <c r="G41" s="16">
        <v>140</v>
      </c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4"/>
      <c r="B42" s="14"/>
      <c r="C42" s="15" t="s">
        <v>19</v>
      </c>
      <c r="D42" s="16">
        <f>SUM(E42:P42)</f>
        <v>218</v>
      </c>
      <c r="E42" s="16">
        <v>98</v>
      </c>
      <c r="F42" s="16">
        <v>4</v>
      </c>
      <c r="G42" s="16">
        <v>116</v>
      </c>
      <c r="H42" s="16"/>
      <c r="I42" s="16"/>
      <c r="J42" s="16"/>
      <c r="K42" s="16"/>
      <c r="L42" s="16"/>
      <c r="M42" s="16"/>
      <c r="N42" s="16"/>
      <c r="O42" s="16"/>
      <c r="P42" s="16"/>
    </row>
    <row r="43" spans="1:16" s="2" customFormat="1">
      <c r="A43" s="14"/>
      <c r="B43" s="14"/>
      <c r="C43" s="19" t="s">
        <v>2</v>
      </c>
      <c r="D43" s="20">
        <f xml:space="preserve"> IF(D37=0,100,D38/D37*100)</f>
        <v>90.082210949798849</v>
      </c>
      <c r="E43" s="20">
        <v>90.61582621175549</v>
      </c>
      <c r="F43" s="20">
        <v>90.394088669950733</v>
      </c>
      <c r="G43" s="20">
        <v>89.250863233748689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s="3" customFormat="1">
      <c r="A44" s="14"/>
      <c r="B44" s="14"/>
      <c r="C44" s="21" t="s">
        <v>20</v>
      </c>
      <c r="D44" s="22">
        <f xml:space="preserve"> IF(D39=0,0,D40/D39*100)</f>
        <v>83.676268861454048</v>
      </c>
      <c r="E44" s="22">
        <v>76.19047619047619</v>
      </c>
      <c r="F44" s="22">
        <v>89.743589743589737</v>
      </c>
      <c r="G44" s="22">
        <v>93.482309124767227</v>
      </c>
      <c r="H44" s="22"/>
      <c r="I44" s="22"/>
      <c r="J44" s="22"/>
      <c r="K44" s="22"/>
      <c r="L44" s="22"/>
      <c r="M44" s="22"/>
      <c r="N44" s="22"/>
      <c r="O44" s="22"/>
      <c r="P44" s="22"/>
    </row>
    <row r="45" spans="1:16" s="5" customFormat="1">
      <c r="A45" s="14"/>
      <c r="B45" s="14"/>
      <c r="C45" s="23" t="s">
        <v>3</v>
      </c>
      <c r="D45" s="24">
        <f xml:space="preserve"> IF(D37=0,100,(D40+D38)/D37*100)</f>
        <v>98.381046780557014</v>
      </c>
      <c r="E45" s="24">
        <v>97.765672907560827</v>
      </c>
      <c r="F45" s="24">
        <v>99.014778325123146</v>
      </c>
      <c r="G45" s="24">
        <v>99.29940449381975</v>
      </c>
      <c r="H45" s="24"/>
      <c r="I45" s="24"/>
      <c r="J45" s="24"/>
      <c r="K45" s="24"/>
      <c r="L45" s="24"/>
      <c r="M45" s="24"/>
      <c r="N45" s="24"/>
      <c r="O45" s="24"/>
      <c r="P45" s="24"/>
    </row>
    <row r="46" spans="1:16" s="6" customFormat="1">
      <c r="A46" s="14"/>
      <c r="B46" s="14"/>
      <c r="C46" s="25" t="s">
        <v>21</v>
      </c>
      <c r="D46" s="26">
        <f>IF(D37=0,100,(D40+D38+D42)/D37*100)</f>
        <v>98.80473441781821</v>
      </c>
      <c r="E46" s="26">
        <v>98.085328462391544</v>
      </c>
      <c r="F46" s="26">
        <v>99.50738916256158</v>
      </c>
      <c r="G46" s="26">
        <v>99.879897913226245</v>
      </c>
      <c r="H46" s="26"/>
      <c r="I46" s="26"/>
      <c r="J46" s="26"/>
      <c r="K46" s="26"/>
      <c r="L46" s="26"/>
      <c r="M46" s="26"/>
      <c r="N46" s="26"/>
      <c r="O46" s="26"/>
      <c r="P46" s="26"/>
    </row>
    <row r="47" spans="1:16">
      <c r="A47" s="27" t="s">
        <v>27</v>
      </c>
      <c r="B47" s="28" t="s">
        <v>48</v>
      </c>
      <c r="C47" s="29" t="s">
        <v>63</v>
      </c>
      <c r="D47" s="28">
        <f>SUM(E47:P47)</f>
        <v>510</v>
      </c>
      <c r="E47" s="28">
        <v>362</v>
      </c>
      <c r="F47" s="28">
        <v>8</v>
      </c>
      <c r="G47" s="28">
        <v>140</v>
      </c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27"/>
      <c r="B48" s="28" t="s">
        <v>23</v>
      </c>
      <c r="C48" s="29" t="s">
        <v>54</v>
      </c>
      <c r="D48" s="28">
        <f>SUM(E48:P48)</f>
        <v>1</v>
      </c>
      <c r="E48" s="28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ht="3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</row>
    <row r="50" spans="1:16">
      <c r="A50" s="14" t="s">
        <v>47</v>
      </c>
      <c r="B50" s="14"/>
      <c r="C50" s="15" t="s">
        <v>12</v>
      </c>
      <c r="D50" s="16">
        <f>SUM(E50:N50)</f>
        <v>51306</v>
      </c>
      <c r="E50" s="16">
        <v>30534</v>
      </c>
      <c r="F50" s="16">
        <v>826</v>
      </c>
      <c r="G50" s="16">
        <v>19946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4"/>
      <c r="B51" s="14"/>
      <c r="C51" s="15" t="s">
        <v>13</v>
      </c>
      <c r="D51" s="16">
        <f>SUM(E51:N51)</f>
        <v>49000</v>
      </c>
      <c r="E51" s="16">
        <v>29190</v>
      </c>
      <c r="F51" s="16">
        <v>799</v>
      </c>
      <c r="G51" s="16">
        <v>19011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4"/>
      <c r="B52" s="14"/>
      <c r="C52" s="15" t="s">
        <v>16</v>
      </c>
      <c r="D52" s="16">
        <f>SUM(E52:P52)</f>
        <v>2306</v>
      </c>
      <c r="E52" s="16">
        <v>1344</v>
      </c>
      <c r="F52" s="16">
        <v>27</v>
      </c>
      <c r="G52" s="16">
        <v>935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4"/>
      <c r="B53" s="14"/>
      <c r="C53" s="15" t="s">
        <v>17</v>
      </c>
      <c r="D53" s="16">
        <f>SUM(E53:P53)</f>
        <v>1636</v>
      </c>
      <c r="E53" s="16">
        <v>846</v>
      </c>
      <c r="F53" s="16">
        <v>21</v>
      </c>
      <c r="G53" s="16">
        <v>769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4"/>
      <c r="B54" s="14"/>
      <c r="C54" s="15" t="s">
        <v>18</v>
      </c>
      <c r="D54" s="16">
        <f>SUM(E54:P54)</f>
        <v>670</v>
      </c>
      <c r="E54" s="16">
        <v>498</v>
      </c>
      <c r="F54" s="16">
        <v>6</v>
      </c>
      <c r="G54" s="16">
        <v>166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14"/>
      <c r="B55" s="14"/>
      <c r="C55" s="15" t="s">
        <v>19</v>
      </c>
      <c r="D55" s="16">
        <f>SUM(E55:P55)</f>
        <v>206</v>
      </c>
      <c r="E55" s="16">
        <v>70</v>
      </c>
      <c r="F55" s="16">
        <v>5</v>
      </c>
      <c r="G55" s="16">
        <v>131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s="2" customFormat="1">
      <c r="A56" s="14"/>
      <c r="B56" s="14"/>
      <c r="C56" s="19" t="s">
        <v>2</v>
      </c>
      <c r="D56" s="20">
        <f xml:space="preserve"> IF(D50=0,100,D51/D50*100)</f>
        <v>95.505398978676965</v>
      </c>
      <c r="E56" s="20">
        <v>95.598349381017883</v>
      </c>
      <c r="F56" s="20">
        <v>96.731234866828089</v>
      </c>
      <c r="G56" s="20">
        <v>95.312343326982855</v>
      </c>
      <c r="H56" s="20"/>
      <c r="I56" s="20"/>
      <c r="J56" s="20"/>
      <c r="K56" s="20"/>
      <c r="L56" s="20"/>
      <c r="M56" s="20"/>
      <c r="N56" s="20"/>
      <c r="O56" s="20"/>
      <c r="P56" s="20"/>
    </row>
    <row r="57" spans="1:16" s="3" customFormat="1">
      <c r="A57" s="14"/>
      <c r="B57" s="14"/>
      <c r="C57" s="21" t="s">
        <v>20</v>
      </c>
      <c r="D57" s="22">
        <f xml:space="preserve"> IF(D52=0,0,D53/D52*100)</f>
        <v>70.94535993061578</v>
      </c>
      <c r="E57" s="22">
        <v>62.946428571428569</v>
      </c>
      <c r="F57" s="22">
        <v>77.777777777777771</v>
      </c>
      <c r="G57" s="22">
        <v>82.245989304812838</v>
      </c>
      <c r="H57" s="22"/>
      <c r="I57" s="22"/>
      <c r="J57" s="22"/>
      <c r="K57" s="22"/>
      <c r="L57" s="22"/>
      <c r="M57" s="22"/>
      <c r="N57" s="22"/>
      <c r="O57" s="22"/>
      <c r="P57" s="22"/>
    </row>
    <row r="58" spans="1:16" s="5" customFormat="1">
      <c r="A58" s="14"/>
      <c r="B58" s="14"/>
      <c r="C58" s="23" t="s">
        <v>3</v>
      </c>
      <c r="D58" s="24">
        <f xml:space="preserve"> IF(D50=0,100,(D53+D51)/D50*100)</f>
        <v>98.694109850699718</v>
      </c>
      <c r="E58" s="24">
        <v>98.369031243859311</v>
      </c>
      <c r="F58" s="24">
        <v>99.27360774818402</v>
      </c>
      <c r="G58" s="24">
        <v>99.167752932918887</v>
      </c>
      <c r="H58" s="24"/>
      <c r="I58" s="24"/>
      <c r="J58" s="24"/>
      <c r="K58" s="24"/>
      <c r="L58" s="24"/>
      <c r="M58" s="24"/>
      <c r="N58" s="24"/>
      <c r="O58" s="24"/>
      <c r="P58" s="24"/>
    </row>
    <row r="59" spans="1:16" s="6" customFormat="1">
      <c r="A59" s="14"/>
      <c r="B59" s="14"/>
      <c r="C59" s="25" t="s">
        <v>21</v>
      </c>
      <c r="D59" s="26">
        <f>IF(D50=0,100,(D53+D51+D55)/D50*100)</f>
        <v>99.095622344365182</v>
      </c>
      <c r="E59" s="26">
        <v>98.598283880264617</v>
      </c>
      <c r="F59" s="26">
        <v>99.878934624697337</v>
      </c>
      <c r="G59" s="26">
        <v>99.824526220796145</v>
      </c>
      <c r="H59" s="26"/>
      <c r="I59" s="26"/>
      <c r="J59" s="26"/>
      <c r="K59" s="26"/>
      <c r="L59" s="26"/>
      <c r="M59" s="26"/>
      <c r="N59" s="26"/>
      <c r="O59" s="26"/>
      <c r="P59" s="26"/>
    </row>
    <row r="60" spans="1:16">
      <c r="A60" s="27" t="s">
        <v>27</v>
      </c>
      <c r="B60" s="28" t="s">
        <v>78</v>
      </c>
      <c r="C60" s="29" t="s">
        <v>81</v>
      </c>
      <c r="D60" s="28">
        <f>SUM(E60:P60)</f>
        <v>1</v>
      </c>
      <c r="E60" s="28">
        <v>1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>
      <c r="A61" s="27"/>
      <c r="B61" s="28" t="s">
        <v>23</v>
      </c>
      <c r="C61" s="29" t="s">
        <v>54</v>
      </c>
      <c r="D61" s="28">
        <f>SUM(E61:P61)</f>
        <v>198</v>
      </c>
      <c r="E61" s="28">
        <v>144</v>
      </c>
      <c r="F61" s="28">
        <v>4</v>
      </c>
      <c r="G61" s="28">
        <v>50</v>
      </c>
      <c r="H61" s="28"/>
      <c r="I61" s="28"/>
      <c r="J61" s="28"/>
      <c r="K61" s="28"/>
      <c r="L61" s="28"/>
      <c r="M61" s="28"/>
      <c r="N61" s="28"/>
      <c r="O61" s="28"/>
      <c r="P61" s="28"/>
    </row>
    <row r="62" spans="1:16">
      <c r="A62" s="27"/>
      <c r="B62" s="28" t="s">
        <v>8</v>
      </c>
      <c r="C62" s="29" t="s">
        <v>41</v>
      </c>
      <c r="D62" s="28">
        <f>SUM(E62:P62)</f>
        <v>357</v>
      </c>
      <c r="E62" s="28">
        <v>239</v>
      </c>
      <c r="F62" s="28">
        <v>2</v>
      </c>
      <c r="G62" s="28">
        <v>116</v>
      </c>
      <c r="H62" s="28"/>
      <c r="I62" s="28"/>
      <c r="J62" s="28"/>
      <c r="K62" s="28"/>
      <c r="L62" s="28"/>
      <c r="M62" s="28"/>
      <c r="N62" s="28"/>
      <c r="O62" s="28"/>
      <c r="P62" s="28"/>
    </row>
    <row r="63" spans="1:16" ht="3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8"/>
      <c r="P63" s="18"/>
    </row>
    <row r="64" spans="1:16">
      <c r="A64" s="14" t="s">
        <v>79</v>
      </c>
      <c r="B64" s="14"/>
      <c r="C64" s="15" t="s">
        <v>12</v>
      </c>
      <c r="D64" s="16">
        <f>SUM(E64:N64)</f>
        <v>51212</v>
      </c>
      <c r="E64" s="16">
        <v>30410</v>
      </c>
      <c r="F64" s="16">
        <v>898</v>
      </c>
      <c r="G64" s="16">
        <v>19904</v>
      </c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14"/>
      <c r="B65" s="14"/>
      <c r="C65" s="15" t="s">
        <v>13</v>
      </c>
      <c r="D65" s="16">
        <f>SUM(E65:N65)</f>
        <v>49452</v>
      </c>
      <c r="E65" s="16">
        <v>29375</v>
      </c>
      <c r="F65" s="16">
        <v>884</v>
      </c>
      <c r="G65" s="16">
        <v>19193</v>
      </c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14"/>
      <c r="B66" s="14"/>
      <c r="C66" s="15" t="s">
        <v>16</v>
      </c>
      <c r="D66" s="16">
        <f>SUM(E66:P66)</f>
        <v>1760</v>
      </c>
      <c r="E66" s="16">
        <v>1035</v>
      </c>
      <c r="F66" s="16">
        <v>14</v>
      </c>
      <c r="G66" s="16">
        <v>711</v>
      </c>
      <c r="H66" s="16"/>
      <c r="I66" s="16"/>
      <c r="J66" s="16"/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17</v>
      </c>
      <c r="D67" s="16">
        <f>SUM(E67:P67)</f>
        <v>1555</v>
      </c>
      <c r="E67" s="16">
        <v>879</v>
      </c>
      <c r="F67" s="16">
        <v>14</v>
      </c>
      <c r="G67" s="16">
        <v>662</v>
      </c>
      <c r="H67" s="16"/>
      <c r="I67" s="16"/>
      <c r="J67" s="16"/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18</v>
      </c>
      <c r="D68" s="16">
        <f>SUM(E68:P68)</f>
        <v>205</v>
      </c>
      <c r="E68" s="16">
        <v>156</v>
      </c>
      <c r="F68" s="16">
        <v>0</v>
      </c>
      <c r="G68" s="16">
        <v>49</v>
      </c>
      <c r="H68" s="16"/>
      <c r="I68" s="16"/>
      <c r="J68" s="16"/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19</v>
      </c>
      <c r="D69" s="16">
        <f>SUM(E69:P69)</f>
        <v>59</v>
      </c>
      <c r="E69" s="16">
        <v>35</v>
      </c>
      <c r="F69" s="16">
        <v>0</v>
      </c>
      <c r="G69" s="16">
        <v>24</v>
      </c>
      <c r="H69" s="16"/>
      <c r="I69" s="16"/>
      <c r="J69" s="16"/>
      <c r="K69" s="16"/>
      <c r="L69" s="16"/>
      <c r="M69" s="16"/>
      <c r="N69" s="16"/>
      <c r="O69" s="16"/>
      <c r="P69" s="16"/>
    </row>
    <row r="70" spans="1:16" s="2" customFormat="1">
      <c r="A70" s="14"/>
      <c r="B70" s="14"/>
      <c r="C70" s="19" t="s">
        <v>2</v>
      </c>
      <c r="D70" s="20">
        <f xml:space="preserve"> IF(D64=0,100,D65/D64*100)</f>
        <v>96.563305475279222</v>
      </c>
      <c r="E70" s="20">
        <v>96.596514304505092</v>
      </c>
      <c r="F70" s="20">
        <v>98.440979955456569</v>
      </c>
      <c r="G70" s="20">
        <v>96.4278536977492</v>
      </c>
      <c r="H70" s="20"/>
      <c r="I70" s="20"/>
      <c r="J70" s="20"/>
      <c r="K70" s="20"/>
      <c r="L70" s="20"/>
      <c r="M70" s="20"/>
      <c r="N70" s="20"/>
      <c r="O70" s="20"/>
      <c r="P70" s="20"/>
    </row>
    <row r="71" spans="1:16" s="3" customFormat="1">
      <c r="A71" s="14"/>
      <c r="B71" s="14"/>
      <c r="C71" s="21" t="s">
        <v>20</v>
      </c>
      <c r="D71" s="22">
        <f xml:space="preserve"> IF(D66=0,0,D67/D66*100)</f>
        <v>88.352272727272734</v>
      </c>
      <c r="E71" s="22">
        <v>84.927536231884062</v>
      </c>
      <c r="F71" s="22">
        <v>100</v>
      </c>
      <c r="G71" s="22">
        <v>93.108298171589311</v>
      </c>
      <c r="H71" s="22"/>
      <c r="I71" s="22"/>
      <c r="J71" s="22"/>
      <c r="K71" s="22"/>
      <c r="L71" s="22"/>
      <c r="M71" s="22"/>
      <c r="N71" s="22"/>
      <c r="O71" s="22"/>
      <c r="P71" s="22"/>
    </row>
    <row r="72" spans="1:16" s="5" customFormat="1">
      <c r="A72" s="14"/>
      <c r="B72" s="14"/>
      <c r="C72" s="23" t="s">
        <v>3</v>
      </c>
      <c r="D72" s="24">
        <f xml:space="preserve"> IF(D64=0,100,(D67+D65)/D64*100)</f>
        <v>99.599703194563773</v>
      </c>
      <c r="E72" s="24">
        <v>99.487010851693526</v>
      </c>
      <c r="F72" s="24">
        <v>100</v>
      </c>
      <c r="G72" s="24">
        <v>99.753818327974273</v>
      </c>
      <c r="H72" s="24"/>
      <c r="I72" s="24"/>
      <c r="J72" s="24"/>
      <c r="K72" s="24"/>
      <c r="L72" s="24"/>
      <c r="M72" s="24"/>
      <c r="N72" s="24"/>
      <c r="O72" s="24"/>
      <c r="P72" s="24"/>
    </row>
    <row r="73" spans="1:16" s="6" customFormat="1">
      <c r="A73" s="14"/>
      <c r="B73" s="14"/>
      <c r="C73" s="25" t="s">
        <v>21</v>
      </c>
      <c r="D73" s="26">
        <f>IF(D64=0,100,(D67+D65+D69)/D64*100)</f>
        <v>99.714910567835673</v>
      </c>
      <c r="E73" s="26">
        <v>99.602104570864853</v>
      </c>
      <c r="F73" s="26">
        <v>100</v>
      </c>
      <c r="G73" s="26">
        <v>99.874397106109328</v>
      </c>
      <c r="H73" s="26"/>
      <c r="I73" s="26"/>
      <c r="J73" s="26"/>
      <c r="K73" s="26"/>
      <c r="L73" s="26"/>
      <c r="M73" s="26"/>
      <c r="N73" s="26"/>
      <c r="O73" s="26"/>
      <c r="P73" s="26"/>
    </row>
    <row r="74" spans="1:16">
      <c r="A74" s="28" t="s">
        <v>27</v>
      </c>
      <c r="B74" s="28" t="s">
        <v>80</v>
      </c>
      <c r="C74" s="29"/>
      <c r="D74" s="28">
        <f>SUM(E74:P74)</f>
        <v>114</v>
      </c>
      <c r="E74" s="28">
        <v>65</v>
      </c>
      <c r="F74" s="28"/>
      <c r="G74" s="28">
        <v>49</v>
      </c>
      <c r="H74" s="28"/>
      <c r="I74" s="28"/>
      <c r="J74" s="28"/>
      <c r="K74" s="28"/>
      <c r="L74" s="28"/>
      <c r="M74" s="28"/>
      <c r="N74" s="28"/>
      <c r="O74" s="28"/>
      <c r="P74" s="28"/>
    </row>
    <row r="75" spans="1:16" ht="3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</row>
    <row r="76" spans="1:16">
      <c r="A76" s="14" t="s">
        <v>51</v>
      </c>
      <c r="B76" s="14"/>
      <c r="C76" s="15" t="s">
        <v>12</v>
      </c>
      <c r="D76" s="16">
        <f>SUM(E76:N76)</f>
        <v>51175</v>
      </c>
      <c r="E76" s="16">
        <v>30314</v>
      </c>
      <c r="F76" s="16">
        <v>1034</v>
      </c>
      <c r="G76" s="16">
        <v>19827</v>
      </c>
      <c r="H76" s="16"/>
      <c r="I76" s="16"/>
      <c r="J76" s="16"/>
      <c r="K76" s="16"/>
      <c r="L76" s="16"/>
      <c r="M76" s="16"/>
      <c r="N76" s="16"/>
      <c r="O76" s="16"/>
      <c r="P76" s="16"/>
    </row>
    <row r="77" spans="1:16">
      <c r="A77" s="14"/>
      <c r="B77" s="14"/>
      <c r="C77" s="15" t="s">
        <v>13</v>
      </c>
      <c r="D77" s="16">
        <f>SUM(E77:N77)</f>
        <v>51175</v>
      </c>
      <c r="E77" s="16">
        <v>30314</v>
      </c>
      <c r="F77" s="16">
        <v>1034</v>
      </c>
      <c r="G77" s="16">
        <v>19827</v>
      </c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22">
    <mergeCell ref="A64:B73"/>
    <mergeCell ref="A75:N75"/>
    <mergeCell ref="A76:B77"/>
    <mergeCell ref="A78:N78"/>
    <mergeCell ref="A37:B46"/>
    <mergeCell ref="A47:A48"/>
    <mergeCell ref="A49:N49"/>
    <mergeCell ref="A50:B59"/>
    <mergeCell ref="A60:A62"/>
    <mergeCell ref="A63:N63"/>
    <mergeCell ref="A28:B29"/>
    <mergeCell ref="A30:N30"/>
    <mergeCell ref="A31:B32"/>
    <mergeCell ref="A33:N33"/>
    <mergeCell ref="A34:B35"/>
    <mergeCell ref="A36:N36"/>
    <mergeCell ref="A1:P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0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6" max="16" width="12.625" customWidth="1"/>
  </cols>
  <sheetData>
    <row r="1" spans="1:16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s="43" customFormat="1" ht="17.25" thickTop="1">
      <c r="A15" s="38"/>
      <c r="B15" s="38"/>
      <c r="C15" s="39"/>
      <c r="D15" s="40"/>
      <c r="E15" s="41" t="s">
        <v>67</v>
      </c>
      <c r="F15" s="41" t="s">
        <v>68</v>
      </c>
      <c r="G15" s="41" t="s">
        <v>69</v>
      </c>
      <c r="H15" s="41" t="s">
        <v>70</v>
      </c>
      <c r="I15" s="41">
        <v>41624</v>
      </c>
      <c r="J15" s="41">
        <v>41625</v>
      </c>
      <c r="K15" s="41"/>
      <c r="L15" s="41"/>
      <c r="M15" s="41"/>
      <c r="N15" s="41"/>
      <c r="O15" s="41"/>
      <c r="P15" s="42"/>
    </row>
    <row r="16" spans="1:16" s="4" customFormat="1">
      <c r="A16" s="30"/>
      <c r="B16" s="30"/>
      <c r="C16" s="31"/>
      <c r="D16" s="33" t="s">
        <v>1</v>
      </c>
      <c r="E16" s="32">
        <v>98</v>
      </c>
      <c r="F16" s="32">
        <v>98</v>
      </c>
      <c r="G16" s="32">
        <v>98</v>
      </c>
      <c r="H16" s="32">
        <v>98</v>
      </c>
      <c r="I16" s="32">
        <v>98</v>
      </c>
      <c r="J16" s="32">
        <v>98</v>
      </c>
      <c r="K16" s="32"/>
      <c r="L16" s="32"/>
      <c r="M16" s="32"/>
      <c r="N16" s="32"/>
      <c r="O16" s="32"/>
      <c r="P16" s="36"/>
    </row>
    <row r="17" spans="1:16" s="4" customFormat="1">
      <c r="A17" s="30"/>
      <c r="B17" s="30"/>
      <c r="C17" s="31"/>
      <c r="D17" s="33" t="s">
        <v>2</v>
      </c>
      <c r="E17" s="32">
        <v>86.75</v>
      </c>
      <c r="F17" s="32">
        <v>86.03</v>
      </c>
      <c r="G17" s="32">
        <v>85.02</v>
      </c>
      <c r="H17" s="32">
        <v>85.97</v>
      </c>
      <c r="I17" s="32">
        <v>88.43</v>
      </c>
      <c r="J17" s="32">
        <v>86.08</v>
      </c>
      <c r="K17" s="32"/>
      <c r="L17" s="32"/>
      <c r="M17" s="32"/>
      <c r="N17" s="32"/>
      <c r="O17" s="32"/>
      <c r="P17" s="36"/>
    </row>
    <row r="18" spans="1:16" s="4" customFormat="1">
      <c r="A18" s="30"/>
      <c r="B18" s="30"/>
      <c r="C18" s="31"/>
      <c r="D18" s="33" t="s">
        <v>3</v>
      </c>
      <c r="E18" s="32">
        <v>98.59</v>
      </c>
      <c r="F18" s="32">
        <v>98.4</v>
      </c>
      <c r="G18" s="32">
        <v>98.18</v>
      </c>
      <c r="H18" s="32">
        <v>98.41</v>
      </c>
      <c r="I18" s="32">
        <v>98.12</v>
      </c>
      <c r="J18" s="32">
        <v>97.69</v>
      </c>
      <c r="K18" s="32"/>
      <c r="L18" s="32"/>
      <c r="M18" s="32"/>
      <c r="N18" s="32"/>
      <c r="O18" s="32"/>
      <c r="P18" s="36"/>
    </row>
    <row r="19" spans="1:16" s="4" customFormat="1" ht="17.25" thickBot="1">
      <c r="A19" s="30"/>
      <c r="B19" s="30"/>
      <c r="C19" s="31"/>
      <c r="D19" s="34" t="s">
        <v>4</v>
      </c>
      <c r="E19" s="35">
        <v>99.207988642225914</v>
      </c>
      <c r="F19" s="35">
        <v>99.409362721569778</v>
      </c>
      <c r="G19" s="35">
        <v>99.371560711829275</v>
      </c>
      <c r="H19" s="35">
        <v>99.534547889460413</v>
      </c>
      <c r="I19" s="35">
        <v>98.679528364648192</v>
      </c>
      <c r="J19" s="35">
        <v>97.69091254332001</v>
      </c>
      <c r="K19" s="35"/>
      <c r="L19" s="35"/>
      <c r="M19" s="35"/>
      <c r="N19" s="35"/>
      <c r="O19" s="35"/>
      <c r="P19" s="37"/>
    </row>
    <row r="20" spans="1:16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>
      <c r="A33" s="10"/>
      <c r="B33" s="10"/>
      <c r="C33" s="11"/>
      <c r="D33" s="12"/>
      <c r="E33" s="13">
        <v>41619</v>
      </c>
      <c r="F33" s="13">
        <v>41620</v>
      </c>
      <c r="G33" s="13">
        <v>41621</v>
      </c>
      <c r="H33" s="13">
        <v>41622</v>
      </c>
      <c r="I33" s="13">
        <v>41623</v>
      </c>
      <c r="J33" s="13">
        <v>41624</v>
      </c>
      <c r="K33" s="13">
        <v>41625</v>
      </c>
      <c r="L33" s="10"/>
      <c r="M33" s="10"/>
      <c r="N33" s="10"/>
      <c r="O33" s="10"/>
      <c r="P33" s="10"/>
    </row>
    <row r="34" spans="1:16">
      <c r="A34" s="10"/>
      <c r="B34" s="10"/>
      <c r="C34" s="11"/>
      <c r="D34" s="12" t="s">
        <v>48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>
      <c r="A35" s="10"/>
      <c r="B35" s="10"/>
      <c r="C35" s="11"/>
      <c r="D35" s="12" t="s">
        <v>8</v>
      </c>
      <c r="E35" s="10"/>
      <c r="F35" s="10"/>
      <c r="G35" s="10">
        <v>0.34</v>
      </c>
      <c r="H35" s="10">
        <v>0.25</v>
      </c>
      <c r="I35" s="10">
        <v>0.32</v>
      </c>
      <c r="J35" s="10">
        <v>0.68</v>
      </c>
      <c r="K35" s="10">
        <v>0.99</v>
      </c>
      <c r="L35" s="10"/>
      <c r="M35" s="10"/>
      <c r="N35" s="10"/>
      <c r="O35" s="10"/>
      <c r="P35" s="10"/>
    </row>
    <row r="36" spans="1:16">
      <c r="A36" s="10"/>
      <c r="B36" s="10"/>
      <c r="C36" s="11"/>
      <c r="D36" s="12" t="s">
        <v>80</v>
      </c>
      <c r="E36" s="10">
        <v>0.32</v>
      </c>
      <c r="F36" s="10">
        <v>0.28999999999999998</v>
      </c>
      <c r="G36" s="10">
        <v>0.28999999999999998</v>
      </c>
      <c r="H36" s="10">
        <v>7.0000000000000007E-2</v>
      </c>
      <c r="I36" s="10">
        <v>0.17</v>
      </c>
      <c r="J36" s="10">
        <v>0.42</v>
      </c>
      <c r="K36" s="10">
        <v>0.18</v>
      </c>
      <c r="L36" s="10"/>
      <c r="M36" s="10"/>
      <c r="N36" s="10"/>
      <c r="O36" s="10"/>
      <c r="P36" s="10"/>
    </row>
    <row r="37" spans="1:16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s="43" customFormat="1">
      <c r="A38" s="44" t="s">
        <v>5</v>
      </c>
      <c r="B38" s="44"/>
      <c r="C38" s="45" t="s">
        <v>6</v>
      </c>
      <c r="D38" s="46" t="s">
        <v>7</v>
      </c>
      <c r="E38" s="46" t="s">
        <v>67</v>
      </c>
      <c r="F38" s="46" t="s">
        <v>68</v>
      </c>
      <c r="G38" s="46" t="s">
        <v>69</v>
      </c>
      <c r="H38" s="46" t="s">
        <v>70</v>
      </c>
      <c r="I38" s="46">
        <v>41624</v>
      </c>
      <c r="J38" s="46">
        <v>41625</v>
      </c>
      <c r="K38" s="46"/>
      <c r="L38" s="46"/>
      <c r="M38" s="46"/>
      <c r="N38" s="46"/>
      <c r="O38" s="46"/>
      <c r="P38" s="46"/>
    </row>
    <row r="39" spans="1:16">
      <c r="A39" s="14" t="s">
        <v>11</v>
      </c>
      <c r="B39" s="14"/>
      <c r="C39" s="15" t="s">
        <v>12</v>
      </c>
      <c r="D39" s="16">
        <f>SUM(E39:N39)</f>
        <v>190213</v>
      </c>
      <c r="E39" s="16">
        <v>88270</v>
      </c>
      <c r="F39" s="16">
        <v>9510</v>
      </c>
      <c r="G39" s="16">
        <v>44927</v>
      </c>
      <c r="H39" s="16">
        <v>45386</v>
      </c>
      <c r="I39" s="16">
        <v>2120</v>
      </c>
      <c r="J39" s="16"/>
      <c r="K39" s="16"/>
      <c r="L39" s="16"/>
      <c r="M39" s="16"/>
      <c r="N39" s="16"/>
      <c r="O39" s="16"/>
      <c r="P39" s="16"/>
    </row>
    <row r="40" spans="1:16">
      <c r="A40" s="14"/>
      <c r="B40" s="14"/>
      <c r="C40" s="15" t="s">
        <v>13</v>
      </c>
      <c r="D40" s="16">
        <f>SUM(E40:N40)</f>
        <v>190213</v>
      </c>
      <c r="E40" s="16">
        <v>88270</v>
      </c>
      <c r="F40" s="16">
        <v>9510</v>
      </c>
      <c r="G40" s="16">
        <v>44927</v>
      </c>
      <c r="H40" s="16">
        <v>45386</v>
      </c>
      <c r="I40" s="16">
        <v>2120</v>
      </c>
      <c r="J40" s="16"/>
      <c r="K40" s="16"/>
      <c r="L40" s="16"/>
      <c r="M40" s="16"/>
      <c r="N40" s="16"/>
      <c r="O40" s="16"/>
      <c r="P40" s="16"/>
    </row>
    <row r="41" spans="1:16" ht="3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>
      <c r="A42" s="14" t="s">
        <v>14</v>
      </c>
      <c r="B42" s="14"/>
      <c r="C42" s="15" t="s">
        <v>12</v>
      </c>
      <c r="D42" s="16">
        <f>SUM(E42:N42)</f>
        <v>190153</v>
      </c>
      <c r="E42" s="16">
        <v>88330</v>
      </c>
      <c r="F42" s="16">
        <v>9730</v>
      </c>
      <c r="G42" s="16">
        <v>44867</v>
      </c>
      <c r="H42" s="16">
        <v>44986</v>
      </c>
      <c r="I42" s="16">
        <v>2240</v>
      </c>
      <c r="J42" s="16"/>
      <c r="K42" s="16"/>
      <c r="L42" s="16"/>
      <c r="M42" s="16"/>
      <c r="N42" s="16"/>
      <c r="O42" s="16"/>
      <c r="P42" s="16"/>
    </row>
    <row r="43" spans="1:16">
      <c r="A43" s="14"/>
      <c r="B43" s="14"/>
      <c r="C43" s="15" t="s">
        <v>13</v>
      </c>
      <c r="D43" s="16">
        <f>SUM(E43:N43)</f>
        <v>190153</v>
      </c>
      <c r="E43" s="16">
        <v>88330</v>
      </c>
      <c r="F43" s="16">
        <v>9730</v>
      </c>
      <c r="G43" s="16">
        <v>44867</v>
      </c>
      <c r="H43" s="16">
        <v>44986</v>
      </c>
      <c r="I43" s="16">
        <v>2240</v>
      </c>
      <c r="J43" s="16"/>
      <c r="K43" s="16"/>
      <c r="L43" s="16"/>
      <c r="M43" s="16"/>
      <c r="N43" s="16"/>
      <c r="O43" s="16"/>
      <c r="P43" s="16"/>
    </row>
    <row r="44" spans="1:16" ht="3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8"/>
    </row>
    <row r="45" spans="1:16">
      <c r="A45" s="14" t="s">
        <v>15</v>
      </c>
      <c r="B45" s="14"/>
      <c r="C45" s="15" t="s">
        <v>12</v>
      </c>
      <c r="D45" s="16">
        <f>SUM(E45:N45)</f>
        <v>190274</v>
      </c>
      <c r="E45" s="16">
        <v>88330</v>
      </c>
      <c r="F45" s="16">
        <v>9890</v>
      </c>
      <c r="G45" s="16">
        <v>44807</v>
      </c>
      <c r="H45" s="16">
        <v>44907</v>
      </c>
      <c r="I45" s="16">
        <v>2340</v>
      </c>
      <c r="J45" s="16"/>
      <c r="K45" s="16"/>
      <c r="L45" s="16"/>
      <c r="M45" s="16"/>
      <c r="N45" s="16"/>
      <c r="O45" s="16"/>
      <c r="P45" s="16"/>
    </row>
    <row r="46" spans="1:16">
      <c r="A46" s="14"/>
      <c r="B46" s="14"/>
      <c r="C46" s="15" t="s">
        <v>13</v>
      </c>
      <c r="D46" s="16">
        <f>SUM(E46:N46)</f>
        <v>190255</v>
      </c>
      <c r="E46" s="16">
        <v>88330</v>
      </c>
      <c r="F46" s="16">
        <v>9890</v>
      </c>
      <c r="G46" s="16">
        <v>44801</v>
      </c>
      <c r="H46" s="16">
        <v>44895</v>
      </c>
      <c r="I46" s="16">
        <v>2339</v>
      </c>
      <c r="J46" s="16"/>
      <c r="K46" s="16"/>
      <c r="L46" s="16"/>
      <c r="M46" s="16"/>
      <c r="N46" s="16"/>
      <c r="O46" s="16"/>
      <c r="P46" s="16"/>
    </row>
    <row r="47" spans="1:16">
      <c r="A47" s="14"/>
      <c r="B47" s="14"/>
      <c r="C47" s="15" t="s">
        <v>16</v>
      </c>
      <c r="D47" s="16">
        <f>SUM(E47:P47)</f>
        <v>19</v>
      </c>
      <c r="E47" s="16">
        <v>0</v>
      </c>
      <c r="F47" s="16">
        <v>0</v>
      </c>
      <c r="G47" s="16">
        <v>6</v>
      </c>
      <c r="H47" s="16">
        <v>12</v>
      </c>
      <c r="I47" s="16">
        <v>1</v>
      </c>
      <c r="J47" s="16"/>
      <c r="K47" s="16"/>
      <c r="L47" s="16"/>
      <c r="M47" s="16"/>
      <c r="N47" s="16"/>
      <c r="O47" s="16"/>
      <c r="P47" s="16"/>
    </row>
    <row r="48" spans="1:16">
      <c r="A48" s="14"/>
      <c r="B48" s="14"/>
      <c r="C48" s="15" t="s">
        <v>17</v>
      </c>
      <c r="D48" s="16">
        <f>SUM(E48:P48)</f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/>
      <c r="K48" s="16"/>
      <c r="L48" s="16"/>
      <c r="M48" s="16"/>
      <c r="N48" s="16"/>
      <c r="O48" s="16"/>
      <c r="P48" s="16"/>
    </row>
    <row r="49" spans="1:16">
      <c r="A49" s="14"/>
      <c r="B49" s="14"/>
      <c r="C49" s="15" t="s">
        <v>18</v>
      </c>
      <c r="D49" s="16">
        <f>SUM(E49:P49)</f>
        <v>19</v>
      </c>
      <c r="E49" s="16">
        <v>0</v>
      </c>
      <c r="F49" s="16">
        <v>0</v>
      </c>
      <c r="G49" s="16">
        <v>6</v>
      </c>
      <c r="H49" s="16">
        <v>12</v>
      </c>
      <c r="I49" s="16">
        <v>1</v>
      </c>
      <c r="J49" s="16"/>
      <c r="K49" s="16"/>
      <c r="L49" s="16"/>
      <c r="M49" s="16"/>
      <c r="N49" s="16"/>
      <c r="O49" s="16"/>
      <c r="P49" s="16"/>
    </row>
    <row r="50" spans="1:16">
      <c r="A50" s="14"/>
      <c r="B50" s="14"/>
      <c r="C50" s="15" t="s">
        <v>19</v>
      </c>
      <c r="D50" s="16">
        <f>SUM(E50:P50)</f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/>
      <c r="K50" s="16"/>
      <c r="L50" s="16"/>
      <c r="M50" s="16"/>
      <c r="N50" s="16"/>
      <c r="O50" s="16"/>
      <c r="P50" s="16"/>
    </row>
    <row r="51" spans="1:16" s="2" customFormat="1">
      <c r="A51" s="14"/>
      <c r="B51" s="14"/>
      <c r="C51" s="19" t="s">
        <v>2</v>
      </c>
      <c r="D51" s="20">
        <f xml:space="preserve"> IF(D45=0,100,D46/D45*100)</f>
        <v>99.990014400285901</v>
      </c>
      <c r="E51" s="20">
        <v>100</v>
      </c>
      <c r="F51" s="20">
        <v>100</v>
      </c>
      <c r="G51" s="20">
        <v>99.986609235164153</v>
      </c>
      <c r="H51" s="20">
        <v>99.973278108090057</v>
      </c>
      <c r="I51" s="20">
        <v>99.957264957264954</v>
      </c>
      <c r="J51" s="20"/>
      <c r="K51" s="20"/>
      <c r="L51" s="20"/>
      <c r="M51" s="20"/>
      <c r="N51" s="20"/>
      <c r="O51" s="20"/>
      <c r="P51" s="20"/>
    </row>
    <row r="52" spans="1:16" s="3" customFormat="1">
      <c r="A52" s="14"/>
      <c r="B52" s="14"/>
      <c r="C52" s="21" t="s">
        <v>20</v>
      </c>
      <c r="D52" s="22">
        <f xml:space="preserve"> IF(D47=0,0,D48/D47*100)</f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/>
      <c r="K52" s="22"/>
      <c r="L52" s="22"/>
      <c r="M52" s="22"/>
      <c r="N52" s="22"/>
      <c r="O52" s="22"/>
      <c r="P52" s="22"/>
    </row>
    <row r="53" spans="1:16" s="5" customFormat="1">
      <c r="A53" s="14"/>
      <c r="B53" s="14"/>
      <c r="C53" s="23" t="s">
        <v>3</v>
      </c>
      <c r="D53" s="24">
        <f xml:space="preserve"> IF(D45=0,100,(D48+D46)/D45*100)</f>
        <v>99.990014400285901</v>
      </c>
      <c r="E53" s="24">
        <v>100</v>
      </c>
      <c r="F53" s="24">
        <v>100</v>
      </c>
      <c r="G53" s="24">
        <v>99.986609235164153</v>
      </c>
      <c r="H53" s="24">
        <v>99.973278108090057</v>
      </c>
      <c r="I53" s="24">
        <v>99.957264957264954</v>
      </c>
      <c r="J53" s="24"/>
      <c r="K53" s="24"/>
      <c r="L53" s="24"/>
      <c r="M53" s="24"/>
      <c r="N53" s="24"/>
      <c r="O53" s="24"/>
      <c r="P53" s="24"/>
    </row>
    <row r="54" spans="1:16" s="6" customFormat="1">
      <c r="A54" s="14"/>
      <c r="B54" s="14"/>
      <c r="C54" s="25" t="s">
        <v>21</v>
      </c>
      <c r="D54" s="26">
        <f>IF(D45=0,100,(D48+D46+D50)/D45*100)</f>
        <v>99.990014400285901</v>
      </c>
      <c r="E54" s="26">
        <v>100</v>
      </c>
      <c r="F54" s="26">
        <v>100</v>
      </c>
      <c r="G54" s="26">
        <v>99.986609235164153</v>
      </c>
      <c r="H54" s="26">
        <v>99.973278108090057</v>
      </c>
      <c r="I54" s="26">
        <v>99.957264957264954</v>
      </c>
      <c r="J54" s="26"/>
      <c r="K54" s="26"/>
      <c r="L54" s="26"/>
      <c r="M54" s="26"/>
      <c r="N54" s="26"/>
      <c r="O54" s="26"/>
      <c r="P54" s="26"/>
    </row>
    <row r="55" spans="1:16">
      <c r="A55" s="27" t="s">
        <v>27</v>
      </c>
      <c r="B55" s="28" t="s">
        <v>22</v>
      </c>
      <c r="C55" s="29" t="s">
        <v>53</v>
      </c>
      <c r="D55" s="28">
        <f>SUM(E55:P55)</f>
        <v>15</v>
      </c>
      <c r="E55" s="28"/>
      <c r="F55" s="28"/>
      <c r="G55" s="28">
        <v>6</v>
      </c>
      <c r="H55" s="28">
        <v>8</v>
      </c>
      <c r="I55" s="28">
        <v>1</v>
      </c>
      <c r="J55" s="28"/>
      <c r="K55" s="28"/>
      <c r="L55" s="28"/>
      <c r="M55" s="28"/>
      <c r="N55" s="28"/>
      <c r="O55" s="28"/>
      <c r="P55" s="28"/>
    </row>
    <row r="56" spans="1:16">
      <c r="A56" s="27"/>
      <c r="B56" s="28" t="s">
        <v>24</v>
      </c>
      <c r="C56" s="29" t="s">
        <v>55</v>
      </c>
      <c r="D56" s="28">
        <f>SUM(E56:P56)</f>
        <v>1</v>
      </c>
      <c r="E56" s="28"/>
      <c r="F56" s="28"/>
      <c r="G56" s="28"/>
      <c r="H56" s="28">
        <v>1</v>
      </c>
      <c r="I56" s="28"/>
      <c r="J56" s="28"/>
      <c r="K56" s="28"/>
      <c r="L56" s="28"/>
      <c r="M56" s="28"/>
      <c r="N56" s="28"/>
      <c r="O56" s="28"/>
      <c r="P56" s="28"/>
    </row>
    <row r="57" spans="1:16">
      <c r="A57" s="27"/>
      <c r="B57" s="28" t="s">
        <v>88</v>
      </c>
      <c r="C57" s="29" t="s">
        <v>90</v>
      </c>
      <c r="D57" s="28">
        <f>SUM(E57:P57)</f>
        <v>1</v>
      </c>
      <c r="E57" s="28"/>
      <c r="F57" s="28"/>
      <c r="G57" s="28"/>
      <c r="H57" s="28">
        <v>1</v>
      </c>
      <c r="I57" s="28"/>
      <c r="J57" s="28"/>
      <c r="K57" s="28"/>
      <c r="L57" s="28"/>
      <c r="M57" s="28"/>
      <c r="N57" s="28"/>
      <c r="O57" s="28"/>
      <c r="P57" s="28"/>
    </row>
    <row r="58" spans="1:16">
      <c r="A58" s="27"/>
      <c r="B58" s="28" t="s">
        <v>89</v>
      </c>
      <c r="C58" s="29" t="s">
        <v>91</v>
      </c>
      <c r="D58" s="28">
        <f>SUM(E58:P58)</f>
        <v>2</v>
      </c>
      <c r="E58" s="28"/>
      <c r="F58" s="28"/>
      <c r="G58" s="28"/>
      <c r="H58" s="28">
        <v>2</v>
      </c>
      <c r="I58" s="28"/>
      <c r="J58" s="28"/>
      <c r="K58" s="28"/>
      <c r="L58" s="28"/>
      <c r="M58" s="28"/>
      <c r="N58" s="28"/>
      <c r="O58" s="28"/>
      <c r="P58" s="28"/>
    </row>
    <row r="59" spans="1:16" ht="3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8"/>
      <c r="P59" s="18"/>
    </row>
    <row r="60" spans="1:16">
      <c r="A60" s="14" t="s">
        <v>28</v>
      </c>
      <c r="B60" s="14"/>
      <c r="C60" s="15" t="s">
        <v>12</v>
      </c>
      <c r="D60" s="16">
        <f>SUM(E60:N60)</f>
        <v>198625</v>
      </c>
      <c r="E60" s="16">
        <v>91050</v>
      </c>
      <c r="F60" s="16">
        <v>16930</v>
      </c>
      <c r="G60" s="16">
        <v>39828</v>
      </c>
      <c r="H60" s="16">
        <v>42177</v>
      </c>
      <c r="I60" s="16">
        <v>8200</v>
      </c>
      <c r="J60" s="16">
        <v>440</v>
      </c>
      <c r="K60" s="16"/>
      <c r="L60" s="16"/>
      <c r="M60" s="16"/>
      <c r="N60" s="16"/>
      <c r="O60" s="16"/>
      <c r="P60" s="16"/>
    </row>
    <row r="61" spans="1:16">
      <c r="A61" s="14"/>
      <c r="B61" s="14"/>
      <c r="C61" s="15" t="s">
        <v>13</v>
      </c>
      <c r="D61" s="16">
        <f>SUM(E61:N61)</f>
        <v>198625</v>
      </c>
      <c r="E61" s="16">
        <v>91050</v>
      </c>
      <c r="F61" s="16">
        <v>16930</v>
      </c>
      <c r="G61" s="16">
        <v>39828</v>
      </c>
      <c r="H61" s="16">
        <v>42177</v>
      </c>
      <c r="I61" s="16">
        <v>8200</v>
      </c>
      <c r="J61" s="16">
        <v>440</v>
      </c>
      <c r="K61" s="16"/>
      <c r="L61" s="16"/>
      <c r="M61" s="16"/>
      <c r="N61" s="16"/>
      <c r="O61" s="16"/>
      <c r="P61" s="16"/>
    </row>
    <row r="62" spans="1:16" ht="3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8"/>
      <c r="P62" s="18"/>
    </row>
    <row r="63" spans="1:16">
      <c r="A63" s="14" t="s">
        <v>72</v>
      </c>
      <c r="B63" s="14"/>
      <c r="C63" s="15" t="s">
        <v>12</v>
      </c>
      <c r="D63" s="16">
        <f>SUM(E63:N63)</f>
        <v>217308</v>
      </c>
      <c r="E63" s="16">
        <v>92737</v>
      </c>
      <c r="F63" s="16">
        <v>32192</v>
      </c>
      <c r="G63" s="16">
        <v>15346</v>
      </c>
      <c r="H63" s="16">
        <v>65323</v>
      </c>
      <c r="I63" s="16">
        <v>7154</v>
      </c>
      <c r="J63" s="16">
        <v>4556</v>
      </c>
      <c r="K63" s="16"/>
      <c r="L63" s="16"/>
      <c r="M63" s="16"/>
      <c r="N63" s="16"/>
      <c r="O63" s="16"/>
      <c r="P63" s="16"/>
    </row>
    <row r="64" spans="1:16">
      <c r="A64" s="14"/>
      <c r="B64" s="14"/>
      <c r="C64" s="15" t="s">
        <v>13</v>
      </c>
      <c r="D64" s="16">
        <f>SUM(E64:N64)</f>
        <v>217308</v>
      </c>
      <c r="E64" s="16">
        <v>92737</v>
      </c>
      <c r="F64" s="16">
        <v>32192</v>
      </c>
      <c r="G64" s="16">
        <v>15346</v>
      </c>
      <c r="H64" s="16">
        <v>65323</v>
      </c>
      <c r="I64" s="16">
        <v>7154</v>
      </c>
      <c r="J64" s="16">
        <v>4556</v>
      </c>
      <c r="K64" s="16"/>
      <c r="L64" s="16"/>
      <c r="M64" s="16"/>
      <c r="N64" s="16"/>
      <c r="O64" s="16"/>
      <c r="P64" s="16"/>
    </row>
    <row r="65" spans="1:16" ht="3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8"/>
      <c r="P65" s="18"/>
    </row>
    <row r="66" spans="1:16">
      <c r="A66" s="14" t="s">
        <v>43</v>
      </c>
      <c r="B66" s="14"/>
      <c r="C66" s="15" t="s">
        <v>12</v>
      </c>
      <c r="D66" s="16">
        <f>SUM(E66:N66)</f>
        <v>215943</v>
      </c>
      <c r="E66" s="16">
        <v>92533</v>
      </c>
      <c r="F66" s="16">
        <v>32152</v>
      </c>
      <c r="G66" s="16">
        <v>15334</v>
      </c>
      <c r="H66" s="16">
        <v>65181</v>
      </c>
      <c r="I66" s="16">
        <v>6908</v>
      </c>
      <c r="J66" s="16">
        <v>3835</v>
      </c>
      <c r="K66" s="16"/>
      <c r="L66" s="16"/>
      <c r="M66" s="16"/>
      <c r="N66" s="16"/>
      <c r="O66" s="16"/>
      <c r="P66" s="16"/>
    </row>
    <row r="67" spans="1:16">
      <c r="A67" s="14"/>
      <c r="B67" s="14"/>
      <c r="C67" s="15" t="s">
        <v>13</v>
      </c>
      <c r="D67" s="16">
        <f>SUM(E67:N67)</f>
        <v>203193</v>
      </c>
      <c r="E67" s="16">
        <v>86932</v>
      </c>
      <c r="F67" s="16">
        <v>30040</v>
      </c>
      <c r="G67" s="16">
        <v>14447</v>
      </c>
      <c r="H67" s="16">
        <v>61553</v>
      </c>
      <c r="I67" s="16">
        <v>6597</v>
      </c>
      <c r="J67" s="16">
        <v>3624</v>
      </c>
      <c r="K67" s="16"/>
      <c r="L67" s="16"/>
      <c r="M67" s="16"/>
      <c r="N67" s="16"/>
      <c r="O67" s="16"/>
      <c r="P67" s="16"/>
    </row>
    <row r="68" spans="1:16">
      <c r="A68" s="14"/>
      <c r="B68" s="14"/>
      <c r="C68" s="15" t="s">
        <v>16</v>
      </c>
      <c r="D68" s="16">
        <f>SUM(E68:P68)</f>
        <v>12750</v>
      </c>
      <c r="E68" s="16">
        <v>5601</v>
      </c>
      <c r="F68" s="16">
        <v>2112</v>
      </c>
      <c r="G68" s="16">
        <v>887</v>
      </c>
      <c r="H68" s="16">
        <v>3628</v>
      </c>
      <c r="I68" s="16">
        <v>311</v>
      </c>
      <c r="J68" s="16">
        <v>211</v>
      </c>
      <c r="K68" s="16"/>
      <c r="L68" s="16"/>
      <c r="M68" s="16"/>
      <c r="N68" s="16"/>
      <c r="O68" s="16"/>
      <c r="P68" s="16"/>
    </row>
    <row r="69" spans="1:16">
      <c r="A69" s="14"/>
      <c r="B69" s="14"/>
      <c r="C69" s="15" t="s">
        <v>17</v>
      </c>
      <c r="D69" s="16">
        <f>SUM(E69:P69)</f>
        <v>11337</v>
      </c>
      <c r="E69" s="16">
        <v>5078</v>
      </c>
      <c r="F69" s="16">
        <v>1861</v>
      </c>
      <c r="G69" s="16">
        <v>777</v>
      </c>
      <c r="H69" s="16">
        <v>3194</v>
      </c>
      <c r="I69" s="16">
        <v>260</v>
      </c>
      <c r="J69" s="16">
        <v>167</v>
      </c>
      <c r="K69" s="16"/>
      <c r="L69" s="16"/>
      <c r="M69" s="16"/>
      <c r="N69" s="16"/>
      <c r="O69" s="16"/>
      <c r="P69" s="16"/>
    </row>
    <row r="70" spans="1:16">
      <c r="A70" s="14"/>
      <c r="B70" s="14"/>
      <c r="C70" s="15" t="s">
        <v>18</v>
      </c>
      <c r="D70" s="16">
        <f>SUM(E70:P70)</f>
        <v>1413</v>
      </c>
      <c r="E70" s="16">
        <v>523</v>
      </c>
      <c r="F70" s="16">
        <v>251</v>
      </c>
      <c r="G70" s="16">
        <v>110</v>
      </c>
      <c r="H70" s="16">
        <v>434</v>
      </c>
      <c r="I70" s="16">
        <v>51</v>
      </c>
      <c r="J70" s="16">
        <v>44</v>
      </c>
      <c r="K70" s="16"/>
      <c r="L70" s="16"/>
      <c r="M70" s="16"/>
      <c r="N70" s="16"/>
      <c r="O70" s="16"/>
      <c r="P70" s="16"/>
    </row>
    <row r="71" spans="1:16">
      <c r="A71" s="14"/>
      <c r="B71" s="14"/>
      <c r="C71" s="15" t="s">
        <v>19</v>
      </c>
      <c r="D71" s="16">
        <f>SUM(E71:P71)</f>
        <v>822</v>
      </c>
      <c r="E71" s="16">
        <v>244</v>
      </c>
      <c r="F71" s="16">
        <v>170</v>
      </c>
      <c r="G71" s="16">
        <v>72</v>
      </c>
      <c r="H71" s="16">
        <v>315</v>
      </c>
      <c r="I71" s="16">
        <v>21</v>
      </c>
      <c r="J71" s="16">
        <v>0</v>
      </c>
      <c r="K71" s="16"/>
      <c r="L71" s="16"/>
      <c r="M71" s="16"/>
      <c r="N71" s="16"/>
      <c r="O71" s="16"/>
      <c r="P71" s="16"/>
    </row>
    <row r="72" spans="1:16" s="2" customFormat="1">
      <c r="A72" s="14"/>
      <c r="B72" s="14"/>
      <c r="C72" s="19" t="s">
        <v>2</v>
      </c>
      <c r="D72" s="20">
        <f xml:space="preserve"> IF(D66=0,100,D67/D66*100)</f>
        <v>94.095664133590802</v>
      </c>
      <c r="E72" s="20">
        <v>93.9470243048426</v>
      </c>
      <c r="F72" s="20">
        <v>93.431201791490423</v>
      </c>
      <c r="G72" s="20">
        <v>94.215468892656844</v>
      </c>
      <c r="H72" s="20">
        <v>94.43396081680244</v>
      </c>
      <c r="I72" s="20">
        <v>95.497973364215397</v>
      </c>
      <c r="J72" s="20">
        <v>94.498044328552808</v>
      </c>
      <c r="K72" s="20"/>
      <c r="L72" s="20"/>
      <c r="M72" s="20"/>
      <c r="N72" s="20"/>
      <c r="O72" s="20"/>
      <c r="P72" s="20"/>
    </row>
    <row r="73" spans="1:16" s="3" customFormat="1">
      <c r="A73" s="14"/>
      <c r="B73" s="14"/>
      <c r="C73" s="21" t="s">
        <v>20</v>
      </c>
      <c r="D73" s="22">
        <f xml:space="preserve"> IF(D68=0,0,D69/D68*100)</f>
        <v>88.917647058823533</v>
      </c>
      <c r="E73" s="22">
        <v>90.662381717550431</v>
      </c>
      <c r="F73" s="22">
        <v>88.115530303030297</v>
      </c>
      <c r="G73" s="22">
        <v>87.598647125140928</v>
      </c>
      <c r="H73" s="22">
        <v>88.037486218302092</v>
      </c>
      <c r="I73" s="22">
        <v>83.60128617363344</v>
      </c>
      <c r="J73" s="22">
        <v>79.146919431279628</v>
      </c>
      <c r="K73" s="22"/>
      <c r="L73" s="22"/>
      <c r="M73" s="22"/>
      <c r="N73" s="22"/>
      <c r="O73" s="22"/>
      <c r="P73" s="22"/>
    </row>
    <row r="74" spans="1:16" s="5" customFormat="1">
      <c r="A74" s="14"/>
      <c r="B74" s="14"/>
      <c r="C74" s="23" t="s">
        <v>3</v>
      </c>
      <c r="D74" s="24">
        <f xml:space="preserve"> IF(D66=0,100,(D69+D67)/D66*100)</f>
        <v>99.345660660452069</v>
      </c>
      <c r="E74" s="24">
        <v>99.434796234856748</v>
      </c>
      <c r="F74" s="24">
        <v>99.219333167454593</v>
      </c>
      <c r="G74" s="24">
        <v>99.28263988522238</v>
      </c>
      <c r="H74" s="24">
        <v>99.334161795615287</v>
      </c>
      <c r="I74" s="24">
        <v>99.261725535610893</v>
      </c>
      <c r="J74" s="24">
        <v>98.852672750977831</v>
      </c>
      <c r="K74" s="24"/>
      <c r="L74" s="24"/>
      <c r="M74" s="24"/>
      <c r="N74" s="24"/>
      <c r="O74" s="24"/>
      <c r="P74" s="24"/>
    </row>
    <row r="75" spans="1:16" s="6" customFormat="1">
      <c r="A75" s="14"/>
      <c r="B75" s="14"/>
      <c r="C75" s="25" t="s">
        <v>21</v>
      </c>
      <c r="D75" s="26">
        <f>IF(D66=0,100,(D69+D67+D71)/D66*100)</f>
        <v>99.726316666898214</v>
      </c>
      <c r="E75" s="26">
        <v>99.698485945554566</v>
      </c>
      <c r="F75" s="26">
        <v>99.748071659616826</v>
      </c>
      <c r="G75" s="26">
        <v>99.752184687622275</v>
      </c>
      <c r="H75" s="26">
        <v>99.817431460088059</v>
      </c>
      <c r="I75" s="26">
        <v>99.565720903300516</v>
      </c>
      <c r="J75" s="26">
        <v>98.852672750977831</v>
      </c>
      <c r="K75" s="26"/>
      <c r="L75" s="26"/>
      <c r="M75" s="26"/>
      <c r="N75" s="26"/>
      <c r="O75" s="26"/>
      <c r="P75" s="26"/>
    </row>
    <row r="76" spans="1:16">
      <c r="A76" s="27" t="s">
        <v>27</v>
      </c>
      <c r="B76" s="28" t="s">
        <v>48</v>
      </c>
      <c r="C76" s="29" t="s">
        <v>63</v>
      </c>
      <c r="D76" s="28">
        <f>SUM(E76:P76)</f>
        <v>358</v>
      </c>
      <c r="E76" s="28">
        <v>37</v>
      </c>
      <c r="F76" s="28">
        <v>37</v>
      </c>
      <c r="G76" s="28"/>
      <c r="H76" s="28">
        <v>189</v>
      </c>
      <c r="I76" s="28">
        <v>51</v>
      </c>
      <c r="J76" s="28">
        <v>44</v>
      </c>
      <c r="K76" s="28"/>
      <c r="L76" s="28"/>
      <c r="M76" s="28"/>
      <c r="N76" s="28"/>
      <c r="O76" s="28"/>
      <c r="P76" s="28"/>
    </row>
    <row r="77" spans="1:16">
      <c r="A77" s="27"/>
      <c r="B77" s="28" t="s">
        <v>23</v>
      </c>
      <c r="C77" s="29" t="s">
        <v>54</v>
      </c>
      <c r="D77" s="28">
        <f>SUM(E77:P77)</f>
        <v>1055</v>
      </c>
      <c r="E77" s="28">
        <v>486</v>
      </c>
      <c r="F77" s="28">
        <v>214</v>
      </c>
      <c r="G77" s="28">
        <v>110</v>
      </c>
      <c r="H77" s="28">
        <v>245</v>
      </c>
      <c r="I77" s="28"/>
      <c r="J77" s="28"/>
      <c r="K77" s="28"/>
      <c r="L77" s="28"/>
      <c r="M77" s="28"/>
      <c r="N77" s="28"/>
      <c r="O77" s="28"/>
      <c r="P77" s="28"/>
    </row>
    <row r="78" spans="1:16" ht="3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18"/>
    </row>
    <row r="79" spans="1:16">
      <c r="A79" s="14" t="s">
        <v>47</v>
      </c>
      <c r="B79" s="14"/>
      <c r="C79" s="15" t="s">
        <v>12</v>
      </c>
      <c r="D79" s="16">
        <f>SUM(E79:N79)</f>
        <v>214398</v>
      </c>
      <c r="E79" s="16">
        <v>92064</v>
      </c>
      <c r="F79" s="16">
        <v>31844</v>
      </c>
      <c r="G79" s="16">
        <v>15472</v>
      </c>
      <c r="H79" s="16">
        <v>65037</v>
      </c>
      <c r="I79" s="16">
        <v>6852</v>
      </c>
      <c r="J79" s="16">
        <v>3129</v>
      </c>
      <c r="K79" s="16"/>
      <c r="L79" s="16"/>
      <c r="M79" s="16"/>
      <c r="N79" s="16"/>
      <c r="O79" s="16"/>
      <c r="P79" s="16"/>
    </row>
    <row r="80" spans="1:16">
      <c r="A80" s="14"/>
      <c r="B80" s="14"/>
      <c r="C80" s="15" t="s">
        <v>13</v>
      </c>
      <c r="D80" s="16">
        <f>SUM(E80:N80)</f>
        <v>203969</v>
      </c>
      <c r="E80" s="16">
        <v>87335</v>
      </c>
      <c r="F80" s="16">
        <v>30082</v>
      </c>
      <c r="G80" s="16">
        <v>14719</v>
      </c>
      <c r="H80" s="16">
        <v>62119</v>
      </c>
      <c r="I80" s="16">
        <v>6666</v>
      </c>
      <c r="J80" s="16">
        <v>3048</v>
      </c>
      <c r="K80" s="16"/>
      <c r="L80" s="16"/>
      <c r="M80" s="16"/>
      <c r="N80" s="16"/>
      <c r="O80" s="16"/>
      <c r="P80" s="16"/>
    </row>
    <row r="81" spans="1:16">
      <c r="A81" s="14"/>
      <c r="B81" s="14"/>
      <c r="C81" s="15" t="s">
        <v>16</v>
      </c>
      <c r="D81" s="16">
        <f>SUM(E81:P81)</f>
        <v>10429</v>
      </c>
      <c r="E81" s="16">
        <v>4729</v>
      </c>
      <c r="F81" s="16">
        <v>1762</v>
      </c>
      <c r="G81" s="16">
        <v>753</v>
      </c>
      <c r="H81" s="16">
        <v>2918</v>
      </c>
      <c r="I81" s="16">
        <v>186</v>
      </c>
      <c r="J81" s="16">
        <v>81</v>
      </c>
      <c r="K81" s="16"/>
      <c r="L81" s="16"/>
      <c r="M81" s="16"/>
      <c r="N81" s="16"/>
      <c r="O81" s="16"/>
      <c r="P81" s="16"/>
    </row>
    <row r="82" spans="1:16">
      <c r="A82" s="14"/>
      <c r="B82" s="14"/>
      <c r="C82" s="15" t="s">
        <v>17</v>
      </c>
      <c r="D82" s="16">
        <f>SUM(E82:P82)</f>
        <v>9031</v>
      </c>
      <c r="E82" s="16">
        <v>4165</v>
      </c>
      <c r="F82" s="16">
        <v>1560</v>
      </c>
      <c r="G82" s="16">
        <v>633</v>
      </c>
      <c r="H82" s="16">
        <v>2484</v>
      </c>
      <c r="I82" s="16">
        <v>139</v>
      </c>
      <c r="J82" s="16">
        <v>50</v>
      </c>
      <c r="K82" s="16"/>
      <c r="L82" s="16"/>
      <c r="M82" s="16"/>
      <c r="N82" s="16"/>
      <c r="O82" s="16"/>
      <c r="P82" s="16"/>
    </row>
    <row r="83" spans="1:16">
      <c r="A83" s="14"/>
      <c r="B83" s="14"/>
      <c r="C83" s="15" t="s">
        <v>18</v>
      </c>
      <c r="D83" s="16">
        <f>SUM(E83:P83)</f>
        <v>1398</v>
      </c>
      <c r="E83" s="16">
        <v>564</v>
      </c>
      <c r="F83" s="16">
        <v>202</v>
      </c>
      <c r="G83" s="16">
        <v>120</v>
      </c>
      <c r="H83" s="16">
        <v>434</v>
      </c>
      <c r="I83" s="16">
        <v>47</v>
      </c>
      <c r="J83" s="16">
        <v>31</v>
      </c>
      <c r="K83" s="16"/>
      <c r="L83" s="16"/>
      <c r="M83" s="16"/>
      <c r="N83" s="16"/>
      <c r="O83" s="16"/>
      <c r="P83" s="16"/>
    </row>
    <row r="84" spans="1:16">
      <c r="A84" s="14"/>
      <c r="B84" s="14"/>
      <c r="C84" s="15" t="s">
        <v>19</v>
      </c>
      <c r="D84" s="16">
        <f>SUM(E84:P84)</f>
        <v>807</v>
      </c>
      <c r="E84" s="16">
        <v>222</v>
      </c>
      <c r="F84" s="16">
        <v>131</v>
      </c>
      <c r="G84" s="16">
        <v>76</v>
      </c>
      <c r="H84" s="16">
        <v>362</v>
      </c>
      <c r="I84" s="16">
        <v>16</v>
      </c>
      <c r="J84" s="16">
        <v>0</v>
      </c>
      <c r="K84" s="16"/>
      <c r="L84" s="16"/>
      <c r="M84" s="16"/>
      <c r="N84" s="16"/>
      <c r="O84" s="16"/>
      <c r="P84" s="16"/>
    </row>
    <row r="85" spans="1:16" s="2" customFormat="1">
      <c r="A85" s="14"/>
      <c r="B85" s="14"/>
      <c r="C85" s="19" t="s">
        <v>2</v>
      </c>
      <c r="D85" s="20">
        <f xml:space="preserve"> IF(D79=0,100,D80/D79*100)</f>
        <v>95.135682235841756</v>
      </c>
      <c r="E85" s="20">
        <v>94.863355926312124</v>
      </c>
      <c r="F85" s="20">
        <v>94.466775530712226</v>
      </c>
      <c r="G85" s="20">
        <v>95.133143743536706</v>
      </c>
      <c r="H85" s="20">
        <v>95.513323185263772</v>
      </c>
      <c r="I85" s="20">
        <v>97.285464098073561</v>
      </c>
      <c r="J85" s="20">
        <v>97.411313518696076</v>
      </c>
      <c r="K85" s="20"/>
      <c r="L85" s="20"/>
      <c r="M85" s="20"/>
      <c r="N85" s="20"/>
      <c r="O85" s="20"/>
      <c r="P85" s="20"/>
    </row>
    <row r="86" spans="1:16" s="3" customFormat="1">
      <c r="A86" s="14"/>
      <c r="B86" s="14"/>
      <c r="C86" s="21" t="s">
        <v>20</v>
      </c>
      <c r="D86" s="22">
        <f xml:space="preserve"> IF(D81=0,0,D82/D81*100)</f>
        <v>86.595071435420465</v>
      </c>
      <c r="E86" s="22">
        <v>88.073588496510894</v>
      </c>
      <c r="F86" s="22">
        <v>88.535754824063559</v>
      </c>
      <c r="G86" s="22">
        <v>84.063745019920319</v>
      </c>
      <c r="H86" s="22">
        <v>85.126799177518848</v>
      </c>
      <c r="I86" s="22">
        <v>74.731182795698928</v>
      </c>
      <c r="J86" s="22">
        <v>61.728395061728392</v>
      </c>
      <c r="K86" s="22"/>
      <c r="L86" s="22"/>
      <c r="M86" s="22"/>
      <c r="N86" s="22"/>
      <c r="O86" s="22"/>
      <c r="P86" s="22"/>
    </row>
    <row r="87" spans="1:16" s="5" customFormat="1">
      <c r="A87" s="14"/>
      <c r="B87" s="14"/>
      <c r="C87" s="23" t="s">
        <v>3</v>
      </c>
      <c r="D87" s="24">
        <f xml:space="preserve"> IF(D79=0,100,(D82+D80)/D79*100)</f>
        <v>99.347941678560431</v>
      </c>
      <c r="E87" s="24">
        <v>99.387382690302402</v>
      </c>
      <c r="F87" s="24">
        <v>99.365657580705943</v>
      </c>
      <c r="G87" s="24">
        <v>99.224405377456051</v>
      </c>
      <c r="H87" s="24">
        <v>99.332687547088582</v>
      </c>
      <c r="I87" s="24">
        <v>99.314068884997084</v>
      </c>
      <c r="J87" s="24">
        <v>99.009268136784911</v>
      </c>
      <c r="K87" s="24"/>
      <c r="L87" s="24"/>
      <c r="M87" s="24"/>
      <c r="N87" s="24"/>
      <c r="O87" s="24"/>
      <c r="P87" s="24"/>
    </row>
    <row r="88" spans="1:16" s="6" customFormat="1">
      <c r="A88" s="14"/>
      <c r="B88" s="14"/>
      <c r="C88" s="25" t="s">
        <v>21</v>
      </c>
      <c r="D88" s="26">
        <f>IF(D79=0,100,(D82+D80+D84)/D79*100)</f>
        <v>99.724344443511598</v>
      </c>
      <c r="E88" s="26">
        <v>99.628519290928054</v>
      </c>
      <c r="F88" s="26">
        <v>99.777038060545152</v>
      </c>
      <c r="G88" s="26">
        <v>99.715615305067217</v>
      </c>
      <c r="H88" s="26">
        <v>99.889293786613777</v>
      </c>
      <c r="I88" s="26">
        <v>99.547577349678932</v>
      </c>
      <c r="J88" s="26">
        <v>99.009268136784911</v>
      </c>
      <c r="K88" s="26"/>
      <c r="L88" s="26"/>
      <c r="M88" s="26"/>
      <c r="N88" s="26"/>
      <c r="O88" s="26"/>
      <c r="P88" s="26"/>
    </row>
    <row r="89" spans="1:16">
      <c r="A89" s="27" t="s">
        <v>27</v>
      </c>
      <c r="B89" s="28" t="s">
        <v>78</v>
      </c>
      <c r="C89" s="29" t="s">
        <v>81</v>
      </c>
      <c r="D89" s="28">
        <f>SUM(E89:P89)</f>
        <v>6</v>
      </c>
      <c r="E89" s="28"/>
      <c r="F89" s="28"/>
      <c r="G89" s="28"/>
      <c r="H89" s="28">
        <v>6</v>
      </c>
      <c r="I89" s="28"/>
      <c r="J89" s="28"/>
      <c r="K89" s="28"/>
      <c r="L89" s="28"/>
      <c r="M89" s="28"/>
      <c r="N89" s="28"/>
      <c r="O89" s="28"/>
      <c r="P89" s="28"/>
    </row>
    <row r="90" spans="1:16">
      <c r="A90" s="27"/>
      <c r="B90" s="28" t="s">
        <v>9</v>
      </c>
      <c r="C90" s="29" t="s">
        <v>9</v>
      </c>
      <c r="D90" s="28">
        <f>SUM(E90:P90)</f>
        <v>4</v>
      </c>
      <c r="E90" s="28"/>
      <c r="F90" s="28"/>
      <c r="G90" s="28"/>
      <c r="H90" s="28">
        <v>4</v>
      </c>
      <c r="I90" s="28"/>
      <c r="J90" s="28"/>
      <c r="K90" s="28"/>
      <c r="L90" s="28"/>
      <c r="M90" s="28"/>
      <c r="N90" s="28"/>
      <c r="O90" s="28"/>
      <c r="P90" s="28"/>
    </row>
    <row r="91" spans="1:16">
      <c r="A91" s="27"/>
      <c r="B91" s="28" t="s">
        <v>23</v>
      </c>
      <c r="C91" s="29" t="s">
        <v>54</v>
      </c>
      <c r="D91" s="28">
        <f>SUM(E91:P91)</f>
        <v>1125</v>
      </c>
      <c r="E91" s="28">
        <v>519</v>
      </c>
      <c r="F91" s="28">
        <v>157</v>
      </c>
      <c r="G91" s="28">
        <v>120</v>
      </c>
      <c r="H91" s="28">
        <v>329</v>
      </c>
      <c r="I91" s="28"/>
      <c r="J91" s="28"/>
      <c r="K91" s="28"/>
      <c r="L91" s="28"/>
      <c r="M91" s="28"/>
      <c r="N91" s="28"/>
      <c r="O91" s="28"/>
      <c r="P91" s="28"/>
    </row>
    <row r="92" spans="1:16">
      <c r="A92" s="27"/>
      <c r="B92" s="28" t="s">
        <v>8</v>
      </c>
      <c r="C92" s="29" t="s">
        <v>41</v>
      </c>
      <c r="D92" s="28">
        <f>SUM(E92:P92)</f>
        <v>263</v>
      </c>
      <c r="E92" s="28">
        <v>45</v>
      </c>
      <c r="F92" s="28">
        <v>45</v>
      </c>
      <c r="G92" s="28"/>
      <c r="H92" s="28">
        <v>95</v>
      </c>
      <c r="I92" s="28">
        <v>47</v>
      </c>
      <c r="J92" s="28">
        <v>31</v>
      </c>
      <c r="K92" s="28"/>
      <c r="L92" s="28"/>
      <c r="M92" s="28"/>
      <c r="N92" s="28"/>
      <c r="O92" s="28"/>
      <c r="P92" s="28"/>
    </row>
    <row r="93" spans="1:16" ht="3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18"/>
    </row>
    <row r="94" spans="1:16">
      <c r="A94" s="14" t="s">
        <v>79</v>
      </c>
      <c r="B94" s="14"/>
      <c r="C94" s="15" t="s">
        <v>12</v>
      </c>
      <c r="D94" s="16">
        <f>SUM(E94:N94)</f>
        <v>213357</v>
      </c>
      <c r="E94" s="16">
        <v>91774</v>
      </c>
      <c r="F94" s="16">
        <v>31661</v>
      </c>
      <c r="G94" s="16">
        <v>15461</v>
      </c>
      <c r="H94" s="16">
        <v>64978</v>
      </c>
      <c r="I94" s="16">
        <v>6800</v>
      </c>
      <c r="J94" s="16">
        <v>2683</v>
      </c>
      <c r="K94" s="16"/>
      <c r="L94" s="16"/>
      <c r="M94" s="16"/>
      <c r="N94" s="16"/>
      <c r="O94" s="16"/>
      <c r="P94" s="16"/>
    </row>
    <row r="95" spans="1:16">
      <c r="A95" s="14"/>
      <c r="B95" s="14"/>
      <c r="C95" s="15" t="s">
        <v>13</v>
      </c>
      <c r="D95" s="16">
        <f>SUM(E95:N95)</f>
        <v>205797</v>
      </c>
      <c r="E95" s="16">
        <v>89333</v>
      </c>
      <c r="F95" s="16">
        <v>30862</v>
      </c>
      <c r="G95" s="16">
        <v>14667</v>
      </c>
      <c r="H95" s="16">
        <v>61951</v>
      </c>
      <c r="I95" s="16">
        <v>6475</v>
      </c>
      <c r="J95" s="16">
        <v>2509</v>
      </c>
      <c r="K95" s="16"/>
      <c r="L95" s="16"/>
      <c r="M95" s="16"/>
      <c r="N95" s="16"/>
      <c r="O95" s="16"/>
      <c r="P95" s="16"/>
    </row>
    <row r="96" spans="1:16">
      <c r="A96" s="14"/>
      <c r="B96" s="14"/>
      <c r="C96" s="15" t="s">
        <v>16</v>
      </c>
      <c r="D96" s="16">
        <f>SUM(E96:P96)</f>
        <v>7560</v>
      </c>
      <c r="E96" s="16">
        <v>2441</v>
      </c>
      <c r="F96" s="16">
        <v>799</v>
      </c>
      <c r="G96" s="16">
        <v>794</v>
      </c>
      <c r="H96" s="16">
        <v>3027</v>
      </c>
      <c r="I96" s="16">
        <v>325</v>
      </c>
      <c r="J96" s="16">
        <v>174</v>
      </c>
      <c r="K96" s="16"/>
      <c r="L96" s="16"/>
      <c r="M96" s="16"/>
      <c r="N96" s="16"/>
      <c r="O96" s="16"/>
      <c r="P96" s="16"/>
    </row>
    <row r="97" spans="1:16">
      <c r="A97" s="14"/>
      <c r="B97" s="14"/>
      <c r="C97" s="15" t="s">
        <v>17</v>
      </c>
      <c r="D97" s="16">
        <f>SUM(E97:P97)</f>
        <v>7042</v>
      </c>
      <c r="E97" s="16">
        <v>2224</v>
      </c>
      <c r="F97" s="16">
        <v>737</v>
      </c>
      <c r="G97" s="16">
        <v>744</v>
      </c>
      <c r="H97" s="16">
        <v>2872</v>
      </c>
      <c r="I97" s="16">
        <v>296</v>
      </c>
      <c r="J97" s="16">
        <v>169</v>
      </c>
      <c r="K97" s="16"/>
      <c r="L97" s="16"/>
      <c r="M97" s="16"/>
      <c r="N97" s="16"/>
      <c r="O97" s="16"/>
      <c r="P97" s="16"/>
    </row>
    <row r="98" spans="1:16">
      <c r="A98" s="14"/>
      <c r="B98" s="14"/>
      <c r="C98" s="15" t="s">
        <v>18</v>
      </c>
      <c r="D98" s="16">
        <f>SUM(E98:P98)</f>
        <v>518</v>
      </c>
      <c r="E98" s="16">
        <v>217</v>
      </c>
      <c r="F98" s="16">
        <v>62</v>
      </c>
      <c r="G98" s="16">
        <v>50</v>
      </c>
      <c r="H98" s="16">
        <v>155</v>
      </c>
      <c r="I98" s="16">
        <v>29</v>
      </c>
      <c r="J98" s="16">
        <v>5</v>
      </c>
      <c r="K98" s="16"/>
      <c r="L98" s="16"/>
      <c r="M98" s="16"/>
      <c r="N98" s="16"/>
      <c r="O98" s="16"/>
      <c r="P98" s="16"/>
    </row>
    <row r="99" spans="1:16">
      <c r="A99" s="14"/>
      <c r="B99" s="14"/>
      <c r="C99" s="15" t="s">
        <v>19</v>
      </c>
      <c r="D99" s="16">
        <f>SUM(E99:P99)</f>
        <v>230</v>
      </c>
      <c r="E99" s="16">
        <v>106</v>
      </c>
      <c r="F99" s="16">
        <v>25</v>
      </c>
      <c r="G99" s="16">
        <v>37</v>
      </c>
      <c r="H99" s="16">
        <v>60</v>
      </c>
      <c r="I99" s="16">
        <v>2</v>
      </c>
      <c r="J99" s="16">
        <v>0</v>
      </c>
      <c r="K99" s="16"/>
      <c r="L99" s="16"/>
      <c r="M99" s="16"/>
      <c r="N99" s="16"/>
      <c r="O99" s="16"/>
      <c r="P99" s="16"/>
    </row>
    <row r="100" spans="1:16" s="2" customFormat="1">
      <c r="A100" s="14"/>
      <c r="B100" s="14"/>
      <c r="C100" s="19" t="s">
        <v>2</v>
      </c>
      <c r="D100" s="20">
        <f xml:space="preserve"> IF(D94=0,100,D95/D94*100)</f>
        <v>96.456643091157076</v>
      </c>
      <c r="E100" s="20">
        <v>97.340205286900428</v>
      </c>
      <c r="F100" s="20">
        <v>97.476390511986352</v>
      </c>
      <c r="G100" s="20">
        <v>94.864497768579</v>
      </c>
      <c r="H100" s="20">
        <v>95.341500200067713</v>
      </c>
      <c r="I100" s="20">
        <v>95.220588235294116</v>
      </c>
      <c r="J100" s="20">
        <v>93.514722325754747</v>
      </c>
      <c r="K100" s="20"/>
      <c r="L100" s="20"/>
      <c r="M100" s="20"/>
      <c r="N100" s="20"/>
      <c r="O100" s="20"/>
      <c r="P100" s="20"/>
    </row>
    <row r="101" spans="1:16" s="3" customFormat="1">
      <c r="A101" s="14"/>
      <c r="B101" s="14"/>
      <c r="C101" s="21" t="s">
        <v>20</v>
      </c>
      <c r="D101" s="22">
        <f xml:space="preserve"> IF(D96=0,0,D97/D96*100)</f>
        <v>93.148148148148152</v>
      </c>
      <c r="E101" s="22">
        <v>91.110200737402707</v>
      </c>
      <c r="F101" s="22">
        <v>92.240300375469332</v>
      </c>
      <c r="G101" s="22">
        <v>93.702770780856426</v>
      </c>
      <c r="H101" s="22">
        <v>94.879418566237192</v>
      </c>
      <c r="I101" s="22">
        <v>91.07692307692308</v>
      </c>
      <c r="J101" s="22">
        <v>97.1264367816092</v>
      </c>
      <c r="K101" s="22"/>
      <c r="L101" s="22"/>
      <c r="M101" s="22"/>
      <c r="N101" s="22"/>
      <c r="O101" s="22"/>
      <c r="P101" s="22"/>
    </row>
    <row r="102" spans="1:16" s="5" customFormat="1">
      <c r="A102" s="14"/>
      <c r="B102" s="14"/>
      <c r="C102" s="23" t="s">
        <v>3</v>
      </c>
      <c r="D102" s="24">
        <f xml:space="preserve"> IF(D94=0,100,(D97+D95)/D94*100)</f>
        <v>99.757214434023723</v>
      </c>
      <c r="E102" s="24">
        <v>99.763549589208267</v>
      </c>
      <c r="F102" s="24">
        <v>99.804175484033991</v>
      </c>
      <c r="G102" s="24">
        <v>99.676605652933191</v>
      </c>
      <c r="H102" s="24">
        <v>99.761457724152791</v>
      </c>
      <c r="I102" s="24">
        <v>99.57352941176471</v>
      </c>
      <c r="J102" s="24">
        <v>99.813641446142384</v>
      </c>
      <c r="K102" s="24"/>
      <c r="L102" s="24"/>
      <c r="M102" s="24"/>
      <c r="N102" s="24"/>
      <c r="O102" s="24"/>
      <c r="P102" s="24"/>
    </row>
    <row r="103" spans="1:16" s="6" customFormat="1">
      <c r="A103" s="14"/>
      <c r="B103" s="14"/>
      <c r="C103" s="25" t="s">
        <v>21</v>
      </c>
      <c r="D103" s="26">
        <f>IF(D94=0,100,(D97+D95+D99)/D94*100)</f>
        <v>99.865014974901229</v>
      </c>
      <c r="E103" s="26">
        <v>99.879050711530496</v>
      </c>
      <c r="F103" s="26">
        <v>99.883136982407379</v>
      </c>
      <c r="G103" s="26">
        <v>99.915917469762633</v>
      </c>
      <c r="H103" s="26">
        <v>99.853796669642037</v>
      </c>
      <c r="I103" s="26">
        <v>99.602941176470594</v>
      </c>
      <c r="J103" s="26">
        <v>99.813641446142384</v>
      </c>
      <c r="K103" s="26"/>
      <c r="L103" s="26"/>
      <c r="M103" s="26"/>
      <c r="N103" s="26"/>
      <c r="O103" s="26"/>
      <c r="P103" s="26"/>
    </row>
    <row r="104" spans="1:16">
      <c r="A104" s="28" t="s">
        <v>27</v>
      </c>
      <c r="B104" s="28" t="s">
        <v>80</v>
      </c>
      <c r="C104" s="29"/>
      <c r="D104" s="28">
        <f>SUM(E104:P104)</f>
        <v>518</v>
      </c>
      <c r="E104" s="28">
        <v>217</v>
      </c>
      <c r="F104" s="28">
        <v>62</v>
      </c>
      <c r="G104" s="28">
        <v>50</v>
      </c>
      <c r="H104" s="28">
        <v>155</v>
      </c>
      <c r="I104" s="28">
        <v>29</v>
      </c>
      <c r="J104" s="28">
        <v>5</v>
      </c>
      <c r="K104" s="28"/>
      <c r="L104" s="28"/>
      <c r="M104" s="28"/>
      <c r="N104" s="28"/>
      <c r="O104" s="28"/>
      <c r="P104" s="28"/>
    </row>
    <row r="105" spans="1:16" ht="3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8"/>
      <c r="P105" s="18"/>
    </row>
    <row r="106" spans="1:16">
      <c r="A106" s="14" t="s">
        <v>51</v>
      </c>
      <c r="B106" s="14"/>
      <c r="C106" s="15" t="s">
        <v>12</v>
      </c>
      <c r="D106" s="16">
        <f>SUM(E106:N106)</f>
        <v>210627</v>
      </c>
      <c r="E106" s="16">
        <v>90796</v>
      </c>
      <c r="F106" s="16">
        <v>31552</v>
      </c>
      <c r="G106" s="16">
        <v>15432</v>
      </c>
      <c r="H106" s="16">
        <v>64696</v>
      </c>
      <c r="I106" s="16">
        <v>6248</v>
      </c>
      <c r="J106" s="16">
        <v>1903</v>
      </c>
      <c r="K106" s="16"/>
      <c r="L106" s="16"/>
      <c r="M106" s="16"/>
      <c r="N106" s="16"/>
      <c r="O106" s="16"/>
      <c r="P106" s="16"/>
    </row>
    <row r="107" spans="1:16">
      <c r="A107" s="14"/>
      <c r="B107" s="14"/>
      <c r="C107" s="15" t="s">
        <v>13</v>
      </c>
      <c r="D107" s="16">
        <f>SUM(E107:N107)</f>
        <v>210627</v>
      </c>
      <c r="E107" s="16">
        <v>90796</v>
      </c>
      <c r="F107" s="16">
        <v>31552</v>
      </c>
      <c r="G107" s="16">
        <v>15432</v>
      </c>
      <c r="H107" s="16">
        <v>64696</v>
      </c>
      <c r="I107" s="16">
        <v>6248</v>
      </c>
      <c r="J107" s="16">
        <v>1903</v>
      </c>
      <c r="K107" s="16"/>
      <c r="L107" s="16"/>
      <c r="M107" s="16"/>
      <c r="N107" s="16"/>
      <c r="O107" s="16"/>
      <c r="P107" s="16"/>
    </row>
    <row r="108" spans="1:16" ht="3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</sheetData>
  <mergeCells count="23">
    <mergeCell ref="A93:N93"/>
    <mergeCell ref="A94:B103"/>
    <mergeCell ref="A105:N105"/>
    <mergeCell ref="A106:B107"/>
    <mergeCell ref="A108:N108"/>
    <mergeCell ref="A65:N65"/>
    <mergeCell ref="A66:B75"/>
    <mergeCell ref="A76:A77"/>
    <mergeCell ref="A78:N78"/>
    <mergeCell ref="A79:B88"/>
    <mergeCell ref="A89:A92"/>
    <mergeCell ref="A45:B54"/>
    <mergeCell ref="A55:A58"/>
    <mergeCell ref="A59:N59"/>
    <mergeCell ref="A60:B61"/>
    <mergeCell ref="A62:N62"/>
    <mergeCell ref="A63:B64"/>
    <mergeCell ref="A1:P1"/>
    <mergeCell ref="A38:B38"/>
    <mergeCell ref="A39:B40"/>
    <mergeCell ref="A41:N41"/>
    <mergeCell ref="A42:B43"/>
    <mergeCell ref="A44:N44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Maple</vt:lpstr>
      <vt:lpstr>417</vt:lpstr>
      <vt:lpstr>415</vt:lpstr>
      <vt:lpstr>391</vt:lpstr>
      <vt:lpstr>383</vt:lpstr>
      <vt:lpstr>380</vt:lpstr>
      <vt:lpstr>379</vt:lpstr>
      <vt:lpstr>376</vt:lpstr>
      <vt:lpstr>374</vt:lpstr>
      <vt:lpstr>367</vt:lpstr>
      <vt:lpstr>357</vt:lpstr>
      <vt:lpstr>345</vt:lpstr>
      <vt:lpstr>339</vt:lpstr>
      <vt:lpstr>323</vt:lpstr>
      <vt:lpstr>314</vt:lpstr>
      <vt:lpstr>310</vt:lpstr>
      <vt:lpstr>261</vt:lpstr>
      <vt:lpstr>138-1</vt:lpstr>
    </vt:vector>
  </TitlesOfParts>
  <Company>Foxlink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2013-12-17T05:08:56Z</dcterms:created>
  <dcterms:modified xsi:type="dcterms:W3CDTF">2013-12-17T05:12:03Z</dcterms:modified>
</cp:coreProperties>
</file>