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1435" windowHeight="12495"/>
  </bookViews>
  <sheets>
    <sheet name="345" sheetId="1" r:id="rId1"/>
    <sheet name="368-AO" sheetId="4" r:id="rId2"/>
    <sheet name="368-NMX" sheetId="5" r:id="rId3"/>
    <sheet name="374-2" sheetId="6" r:id="rId4"/>
    <sheet name="374H(B)" sheetId="7" r:id="rId5"/>
    <sheet name="380H-1" sheetId="8" r:id="rId6"/>
    <sheet name="380H-1(B)(K)" sheetId="9" r:id="rId7"/>
    <sheet name="380H-2" sheetId="10" r:id="rId8"/>
  </sheets>
  <calcPr calcId="125725"/>
</workbook>
</file>

<file path=xl/calcChain.xml><?xml version="1.0" encoding="utf-8"?>
<calcChain xmlns="http://schemas.openxmlformats.org/spreadsheetml/2006/main">
  <c r="D64" i="10"/>
  <c r="D63"/>
  <c r="D61"/>
  <c r="D60"/>
  <c r="D59"/>
  <c r="D58"/>
  <c r="D57"/>
  <c r="D56"/>
  <c r="D55"/>
  <c r="D50"/>
  <c r="D49"/>
  <c r="D48"/>
  <c r="D47"/>
  <c r="D46"/>
  <c r="D45"/>
  <c r="D43"/>
  <c r="D42"/>
  <c r="D40"/>
  <c r="D39"/>
  <c r="D99" i="9"/>
  <c r="D98"/>
  <c r="D97"/>
  <c r="D96"/>
  <c r="D95"/>
  <c r="D94"/>
  <c r="D93"/>
  <c r="D92"/>
  <c r="D91"/>
  <c r="D90"/>
  <c r="D89"/>
  <c r="D88"/>
  <c r="D87"/>
  <c r="D86"/>
  <c r="D85"/>
  <c r="D84"/>
  <c r="D83"/>
  <c r="D82"/>
  <c r="D77"/>
  <c r="D76"/>
  <c r="D75"/>
  <c r="D74"/>
  <c r="D79" s="1"/>
  <c r="D73"/>
  <c r="D72"/>
  <c r="D80" s="1"/>
  <c r="D70"/>
  <c r="D69"/>
  <c r="D68"/>
  <c r="D67"/>
  <c r="D66"/>
  <c r="D65"/>
  <c r="D64"/>
  <c r="D63"/>
  <c r="D62"/>
  <c r="D61"/>
  <c r="D56"/>
  <c r="D55"/>
  <c r="D54"/>
  <c r="D53"/>
  <c r="D58" s="1"/>
  <c r="D52"/>
  <c r="D51"/>
  <c r="D49"/>
  <c r="D48"/>
  <c r="D46"/>
  <c r="D45"/>
  <c r="D43"/>
  <c r="D42"/>
  <c r="D40"/>
  <c r="D39"/>
  <c r="D23" i="8"/>
  <c r="D22"/>
  <c r="D40" i="7"/>
  <c r="D39"/>
  <c r="D74" i="6"/>
  <c r="D73"/>
  <c r="D71"/>
  <c r="D70"/>
  <c r="D69"/>
  <c r="D68"/>
  <c r="D67"/>
  <c r="D66"/>
  <c r="D65"/>
  <c r="D64"/>
  <c r="D59"/>
  <c r="D58"/>
  <c r="D57"/>
  <c r="D56"/>
  <c r="D61" s="1"/>
  <c r="D55"/>
  <c r="D54"/>
  <c r="D52"/>
  <c r="D51"/>
  <c r="D49"/>
  <c r="D48"/>
  <c r="D46"/>
  <c r="D45"/>
  <c r="D43"/>
  <c r="D42"/>
  <c r="D40"/>
  <c r="D39"/>
  <c r="D160" i="5"/>
  <c r="D159"/>
  <c r="D157"/>
  <c r="D156"/>
  <c r="D155"/>
  <c r="D154"/>
  <c r="D153"/>
  <c r="D152"/>
  <c r="D151"/>
  <c r="D150"/>
  <c r="D149"/>
  <c r="D148"/>
  <c r="D147"/>
  <c r="D146"/>
  <c r="D145"/>
  <c r="D140"/>
  <c r="D139"/>
  <c r="D138"/>
  <c r="D137"/>
  <c r="D136"/>
  <c r="D135"/>
  <c r="D133"/>
  <c r="D132"/>
  <c r="D131"/>
  <c r="D130"/>
  <c r="D129"/>
  <c r="D128"/>
  <c r="D127"/>
  <c r="D126"/>
  <c r="D125"/>
  <c r="D124"/>
  <c r="D119"/>
  <c r="D118"/>
  <c r="D117"/>
  <c r="D116"/>
  <c r="D115"/>
  <c r="D114"/>
  <c r="D112"/>
  <c r="D111"/>
  <c r="D110"/>
  <c r="D109"/>
  <c r="D108"/>
  <c r="D107"/>
  <c r="D106"/>
  <c r="D105"/>
  <c r="D104"/>
  <c r="D103"/>
  <c r="D98"/>
  <c r="D97"/>
  <c r="D96"/>
  <c r="D95"/>
  <c r="D94"/>
  <c r="D93"/>
  <c r="D91"/>
  <c r="D90"/>
  <c r="D88"/>
  <c r="D87"/>
  <c r="D85"/>
  <c r="D84"/>
  <c r="D82"/>
  <c r="D81"/>
  <c r="D79"/>
  <c r="D78"/>
  <c r="D76"/>
  <c r="D75"/>
  <c r="D73"/>
  <c r="D72"/>
  <c r="D70"/>
  <c r="D69"/>
  <c r="D68"/>
  <c r="D67"/>
  <c r="D66"/>
  <c r="D65"/>
  <c r="D64"/>
  <c r="D63"/>
  <c r="D62"/>
  <c r="D61"/>
  <c r="D60"/>
  <c r="D59"/>
  <c r="D58"/>
  <c r="D57"/>
  <c r="D56"/>
  <c r="D55"/>
  <c r="D50"/>
  <c r="D49"/>
  <c r="D48"/>
  <c r="D47"/>
  <c r="D46"/>
  <c r="D45"/>
  <c r="D43"/>
  <c r="D42"/>
  <c r="D40"/>
  <c r="D39"/>
  <c r="D112" i="4"/>
  <c r="D111"/>
  <c r="D109"/>
  <c r="D108"/>
  <c r="D107"/>
  <c r="D106"/>
  <c r="D105"/>
  <c r="D104"/>
  <c r="D103"/>
  <c r="D102"/>
  <c r="D101"/>
  <c r="D100"/>
  <c r="D99"/>
  <c r="D98"/>
  <c r="D97"/>
  <c r="D92"/>
  <c r="D91"/>
  <c r="D90"/>
  <c r="D89"/>
  <c r="D88"/>
  <c r="D87"/>
  <c r="D85"/>
  <c r="D84"/>
  <c r="D83"/>
  <c r="D82"/>
  <c r="D81"/>
  <c r="D80"/>
  <c r="D79"/>
  <c r="D78"/>
  <c r="D77"/>
  <c r="D72"/>
  <c r="D71"/>
  <c r="D70"/>
  <c r="D69"/>
  <c r="D74" s="1"/>
  <c r="D68"/>
  <c r="D67"/>
  <c r="D65"/>
  <c r="D64"/>
  <c r="D63"/>
  <c r="D62"/>
  <c r="D61"/>
  <c r="D60"/>
  <c r="D59"/>
  <c r="D58"/>
  <c r="D53"/>
  <c r="D52"/>
  <c r="D51"/>
  <c r="D50"/>
  <c r="D55" s="1"/>
  <c r="D49"/>
  <c r="D48"/>
  <c r="D46"/>
  <c r="D45"/>
  <c r="D43"/>
  <c r="D42"/>
  <c r="D40"/>
  <c r="D39"/>
  <c r="D79" i="1"/>
  <c r="D78"/>
  <c r="D76"/>
  <c r="D71"/>
  <c r="D70"/>
  <c r="D69"/>
  <c r="D68"/>
  <c r="D67"/>
  <c r="D66"/>
  <c r="D64"/>
  <c r="D59"/>
  <c r="D58"/>
  <c r="D57"/>
  <c r="D56"/>
  <c r="D55"/>
  <c r="D54"/>
  <c r="D52"/>
  <c r="D47"/>
  <c r="D46"/>
  <c r="D45"/>
  <c r="D44"/>
  <c r="D43"/>
  <c r="D42"/>
  <c r="D40"/>
  <c r="D39"/>
  <c r="D54" i="10" l="1"/>
  <c r="D52"/>
  <c r="D53"/>
  <c r="D51"/>
  <c r="D81" i="9"/>
  <c r="D78"/>
  <c r="D59"/>
  <c r="D60"/>
  <c r="D57"/>
  <c r="D62" i="6"/>
  <c r="D63"/>
  <c r="D60"/>
  <c r="D144" i="5"/>
  <c r="D142"/>
  <c r="D143"/>
  <c r="D141"/>
  <c r="D123"/>
  <c r="D121"/>
  <c r="D120"/>
  <c r="D122"/>
  <c r="D102"/>
  <c r="D100"/>
  <c r="D99"/>
  <c r="D101"/>
  <c r="D54"/>
  <c r="D52"/>
  <c r="D51"/>
  <c r="D53"/>
  <c r="D96" i="4"/>
  <c r="D94"/>
  <c r="D93"/>
  <c r="D95"/>
  <c r="D76"/>
  <c r="D73"/>
  <c r="D75"/>
  <c r="D54"/>
  <c r="D56"/>
  <c r="D57"/>
  <c r="D61" i="1"/>
  <c r="D62"/>
  <c r="D75"/>
  <c r="D73"/>
  <c r="D72"/>
  <c r="D74"/>
  <c r="D63"/>
  <c r="D60"/>
  <c r="D51"/>
  <c r="D49"/>
  <c r="D50"/>
  <c r="D48"/>
</calcChain>
</file>

<file path=xl/sharedStrings.xml><?xml version="1.0" encoding="utf-8"?>
<sst xmlns="http://schemas.openxmlformats.org/spreadsheetml/2006/main" count="667" uniqueCount="179">
  <si>
    <t>345 Weekly Report</t>
  </si>
  <si>
    <t>Target(%)</t>
  </si>
  <si>
    <t>FPY(%)</t>
  </si>
  <si>
    <t>SPY(%)</t>
  </si>
  <si>
    <t>Final Yield(%)</t>
  </si>
  <si>
    <t>Operation</t>
  </si>
  <si>
    <t>Item</t>
  </si>
  <si>
    <t>Total</t>
  </si>
  <si>
    <t>COB-INPUT</t>
  </si>
  <si>
    <t>Total Input</t>
  </si>
  <si>
    <t>First Output</t>
  </si>
  <si>
    <t>FF</t>
  </si>
  <si>
    <t>Total Defect</t>
  </si>
  <si>
    <t>Retest Pass</t>
  </si>
  <si>
    <t>Final NG</t>
  </si>
  <si>
    <t>Repair Q'ty</t>
  </si>
  <si>
    <t>Retest Yield(%)</t>
  </si>
  <si>
    <t>Final(%)</t>
  </si>
  <si>
    <t>Defect Detail</t>
  </si>
  <si>
    <t>FQC</t>
  </si>
  <si>
    <t>MIC</t>
  </si>
  <si>
    <t>MIC01</t>
  </si>
  <si>
    <t>CM-VI</t>
  </si>
  <si>
    <r>
      <rPr>
        <sz val="8"/>
        <color theme="1"/>
        <rFont val="新細明體"/>
        <family val="1"/>
        <charset val="136"/>
      </rPr>
      <t>麥克風不良</t>
    </r>
  </si>
  <si>
    <t>3月</t>
  </si>
  <si>
    <t>W14</t>
  </si>
  <si>
    <t>W15</t>
  </si>
  <si>
    <t>W16</t>
  </si>
  <si>
    <t>W17</t>
  </si>
  <si>
    <t>368-AO Weekly Report</t>
  </si>
  <si>
    <t>DP02</t>
  </si>
  <si>
    <t>SFR</t>
  </si>
  <si>
    <t>FOVT01</t>
  </si>
  <si>
    <t>HODLE MOUNT</t>
  </si>
  <si>
    <t>COB-VI</t>
  </si>
  <si>
    <t>CM-CarrierBending</t>
  </si>
  <si>
    <t>AOO</t>
  </si>
  <si>
    <t>TRIG01</t>
  </si>
  <si>
    <t>BS01</t>
  </si>
  <si>
    <t>CURT01</t>
  </si>
  <si>
    <t>Dark Pixel Defects or Bright Pixel Defects</t>
  </si>
  <si>
    <t>TRIG02</t>
  </si>
  <si>
    <t>TRIG PIN ERROR</t>
  </si>
  <si>
    <t>BL01</t>
  </si>
  <si>
    <t>NVM01</t>
  </si>
  <si>
    <t>EEPROM Read/Write Error</t>
  </si>
  <si>
    <t>DLN01</t>
  </si>
  <si>
    <t>RT01</t>
  </si>
  <si>
    <t>FOV Tilt Fail</t>
  </si>
  <si>
    <t>LSS02</t>
  </si>
  <si>
    <t>LEN01</t>
  </si>
  <si>
    <t>SG01</t>
  </si>
  <si>
    <t>DM01</t>
  </si>
  <si>
    <t>LPC01</t>
  </si>
  <si>
    <t>OG01</t>
  </si>
  <si>
    <t>BARL01</t>
  </si>
  <si>
    <t>HS01</t>
  </si>
  <si>
    <t>CR01</t>
  </si>
  <si>
    <t>PCBR01</t>
  </si>
  <si>
    <r>
      <t>Trigger Pin Error(</t>
    </r>
    <r>
      <rPr>
        <sz val="8"/>
        <color theme="1"/>
        <rFont val="新細明體"/>
        <family val="1"/>
        <charset val="136"/>
      </rPr>
      <t>金線斷</t>
    </r>
    <r>
      <rPr>
        <sz val="8"/>
        <color theme="1"/>
        <rFont val="tahoma"/>
        <family val="2"/>
      </rPr>
      <t>)</t>
    </r>
  </si>
  <si>
    <r>
      <rPr>
        <sz val="8"/>
        <color theme="1"/>
        <rFont val="新細明體"/>
        <family val="1"/>
        <charset val="136"/>
      </rPr>
      <t>黑屏</t>
    </r>
  </si>
  <si>
    <r>
      <rPr>
        <sz val="8"/>
        <color theme="1"/>
        <rFont val="新細明體"/>
        <family val="1"/>
        <charset val="136"/>
      </rPr>
      <t>操作電流錯誤</t>
    </r>
  </si>
  <si>
    <r>
      <t>Blemish</t>
    </r>
    <r>
      <rPr>
        <sz val="8"/>
        <color theme="1"/>
        <rFont val="新細明體"/>
        <family val="1"/>
        <charset val="136"/>
      </rPr>
      <t>異常</t>
    </r>
  </si>
  <si>
    <r>
      <rPr>
        <sz val="8"/>
        <color theme="1"/>
        <rFont val="新細明體"/>
        <family val="1"/>
        <charset val="136"/>
      </rPr>
      <t>黑線</t>
    </r>
  </si>
  <si>
    <r>
      <rPr>
        <sz val="8"/>
        <color theme="1"/>
        <rFont val="新細明體"/>
        <family val="1"/>
        <charset val="136"/>
      </rPr>
      <t>旋轉度異常</t>
    </r>
  </si>
  <si>
    <r>
      <t>lens</t>
    </r>
    <r>
      <rPr>
        <sz val="8"/>
        <color theme="1"/>
        <rFont val="新細明體"/>
        <family val="1"/>
        <charset val="136"/>
      </rPr>
      <t>表面劃傷</t>
    </r>
  </si>
  <si>
    <r>
      <t>Lens</t>
    </r>
    <r>
      <rPr>
        <sz val="8"/>
        <color theme="1"/>
        <rFont val="新細明體"/>
        <family val="1"/>
        <charset val="136"/>
      </rPr>
      <t>鬆動</t>
    </r>
  </si>
  <si>
    <r>
      <rPr>
        <sz val="8"/>
        <color theme="1"/>
        <rFont val="新細明體"/>
        <family val="1"/>
        <charset val="136"/>
      </rPr>
      <t>沾膠</t>
    </r>
    <r>
      <rPr>
        <sz val="8"/>
        <color theme="1"/>
        <rFont val="tahoma"/>
        <family val="2"/>
      </rPr>
      <t>(STICK GLUE)</t>
    </r>
  </si>
  <si>
    <r>
      <rPr>
        <sz val="8"/>
        <color theme="1"/>
        <rFont val="新細明體"/>
        <family val="1"/>
        <charset val="136"/>
      </rPr>
      <t>當機無反應</t>
    </r>
  </si>
  <si>
    <r>
      <rPr>
        <sz val="8"/>
        <color theme="1"/>
        <rFont val="新細明體"/>
        <family val="1"/>
        <charset val="136"/>
      </rPr>
      <t>壓傷</t>
    </r>
  </si>
  <si>
    <r>
      <rPr>
        <sz val="8"/>
        <color theme="1"/>
        <rFont val="新細明體"/>
        <family val="1"/>
        <charset val="136"/>
      </rPr>
      <t>溢膠</t>
    </r>
  </si>
  <si>
    <r>
      <rPr>
        <sz val="8"/>
        <color theme="1"/>
        <rFont val="新細明體"/>
        <family val="1"/>
        <charset val="136"/>
      </rPr>
      <t>條碼不良</t>
    </r>
  </si>
  <si>
    <r>
      <rPr>
        <sz val="8"/>
        <color theme="1"/>
        <rFont val="新細明體"/>
        <family val="1"/>
        <charset val="136"/>
      </rPr>
      <t>刮傷</t>
    </r>
  </si>
  <si>
    <r>
      <t>Color Ratio</t>
    </r>
    <r>
      <rPr>
        <sz val="8"/>
        <color theme="1"/>
        <rFont val="新細明體"/>
        <family val="1"/>
        <charset val="136"/>
      </rPr>
      <t>異常</t>
    </r>
  </si>
  <si>
    <r>
      <t>PCB</t>
    </r>
    <r>
      <rPr>
        <sz val="8"/>
        <color theme="1"/>
        <rFont val="新細明體"/>
        <family val="1"/>
        <charset val="136"/>
      </rPr>
      <t>板裝反</t>
    </r>
  </si>
  <si>
    <t>368-NMX Weekly Report</t>
  </si>
  <si>
    <t>SS01</t>
  </si>
  <si>
    <t>SMT_INPUT_T</t>
  </si>
  <si>
    <t>SMT_MOUNT_T</t>
  </si>
  <si>
    <t>SMT_VI_T</t>
  </si>
  <si>
    <t>PM01</t>
  </si>
  <si>
    <t>MP01</t>
  </si>
  <si>
    <t>RP01</t>
  </si>
  <si>
    <t>FL01</t>
  </si>
  <si>
    <t>CS01</t>
  </si>
  <si>
    <t>GF01</t>
  </si>
  <si>
    <t>SP01</t>
  </si>
  <si>
    <t>US01</t>
  </si>
  <si>
    <t>FP01</t>
  </si>
  <si>
    <t>TS01</t>
  </si>
  <si>
    <t>SD01</t>
  </si>
  <si>
    <t>OT01</t>
  </si>
  <si>
    <t>ES01</t>
  </si>
  <si>
    <t>DP01</t>
  </si>
  <si>
    <t>PS01</t>
  </si>
  <si>
    <t>SMT_PACK</t>
  </si>
  <si>
    <t>DEPANEL</t>
  </si>
  <si>
    <t>RANK PCB</t>
  </si>
  <si>
    <t>DIE BOND</t>
  </si>
  <si>
    <t>BD02</t>
  </si>
  <si>
    <t>LBC01</t>
  </si>
  <si>
    <t>CD01</t>
  </si>
  <si>
    <t>PBD01</t>
  </si>
  <si>
    <t>LS01</t>
  </si>
  <si>
    <t>LBP01</t>
  </si>
  <si>
    <r>
      <rPr>
        <sz val="8"/>
        <color theme="1"/>
        <rFont val="新細明體"/>
        <family val="1"/>
        <charset val="136"/>
      </rPr>
      <t>漏件</t>
    </r>
    <r>
      <rPr>
        <sz val="8"/>
        <color theme="1"/>
        <rFont val="tahoma"/>
        <family val="2"/>
      </rPr>
      <t>(PART MISSING)</t>
    </r>
  </si>
  <si>
    <r>
      <rPr>
        <sz val="8"/>
        <color theme="1"/>
        <rFont val="新細明體"/>
        <family val="1"/>
        <charset val="136"/>
      </rPr>
      <t>移位</t>
    </r>
    <r>
      <rPr>
        <sz val="8"/>
        <color theme="1"/>
        <rFont val="tahoma"/>
        <family val="2"/>
      </rPr>
      <t>(MOVING POSITION)</t>
    </r>
  </si>
  <si>
    <r>
      <rPr>
        <sz val="8"/>
        <color theme="1"/>
        <rFont val="新細明體"/>
        <family val="1"/>
        <charset val="136"/>
      </rPr>
      <t>極反（</t>
    </r>
    <r>
      <rPr>
        <sz val="8"/>
        <color theme="1"/>
        <rFont val="tahoma"/>
        <family val="2"/>
      </rPr>
      <t>REVERSED PART</t>
    </r>
    <r>
      <rPr>
        <sz val="8"/>
        <color theme="1"/>
        <rFont val="新細明體"/>
        <family val="1"/>
        <charset val="136"/>
      </rPr>
      <t>）</t>
    </r>
  </si>
  <si>
    <r>
      <rPr>
        <sz val="8"/>
        <color theme="1"/>
        <rFont val="新細明體"/>
        <family val="1"/>
        <charset val="136"/>
      </rPr>
      <t>浮高</t>
    </r>
    <r>
      <rPr>
        <sz val="8"/>
        <color theme="1"/>
        <rFont val="tahoma"/>
        <family val="2"/>
      </rPr>
      <t>(FLOAT PART)</t>
    </r>
  </si>
  <si>
    <r>
      <rPr>
        <sz val="8"/>
        <color theme="1"/>
        <rFont val="新細明體"/>
        <family val="1"/>
        <charset val="136"/>
      </rPr>
      <t>冷焊（</t>
    </r>
    <r>
      <rPr>
        <sz val="8"/>
        <color theme="1"/>
        <rFont val="tahoma"/>
        <family val="2"/>
      </rPr>
      <t>COLD SOLDER</t>
    </r>
    <r>
      <rPr>
        <sz val="8"/>
        <color theme="1"/>
        <rFont val="新細明體"/>
        <family val="1"/>
        <charset val="136"/>
      </rPr>
      <t>）</t>
    </r>
  </si>
  <si>
    <r>
      <rPr>
        <sz val="8"/>
        <color theme="1"/>
        <rFont val="新細明體"/>
        <family val="1"/>
        <charset val="136"/>
      </rPr>
      <t>金手指不良</t>
    </r>
  </si>
  <si>
    <r>
      <rPr>
        <sz val="8"/>
        <color theme="1"/>
        <rFont val="新細明體"/>
        <family val="1"/>
        <charset val="136"/>
      </rPr>
      <t>偏移（</t>
    </r>
    <r>
      <rPr>
        <sz val="8"/>
        <color theme="1"/>
        <rFont val="tahoma"/>
        <family val="2"/>
      </rPr>
      <t>SKEWED PART</t>
    </r>
    <r>
      <rPr>
        <sz val="8"/>
        <color theme="1"/>
        <rFont val="新細明體"/>
        <family val="1"/>
        <charset val="136"/>
      </rPr>
      <t>）</t>
    </r>
  </si>
  <si>
    <r>
      <rPr>
        <sz val="8"/>
        <color theme="1"/>
        <rFont val="新細明體"/>
        <family val="1"/>
        <charset val="136"/>
      </rPr>
      <t>空焊（</t>
    </r>
    <r>
      <rPr>
        <sz val="8"/>
        <color theme="1"/>
        <rFont val="tahoma"/>
        <family val="2"/>
      </rPr>
      <t>Unsolder</t>
    </r>
    <r>
      <rPr>
        <sz val="8"/>
        <color theme="1"/>
        <rFont val="新細明體"/>
        <family val="1"/>
        <charset val="136"/>
      </rPr>
      <t>）</t>
    </r>
  </si>
  <si>
    <r>
      <rPr>
        <sz val="8"/>
        <color theme="1"/>
        <rFont val="新細明體"/>
        <family val="1"/>
        <charset val="136"/>
      </rPr>
      <t>元件翻轉</t>
    </r>
    <r>
      <rPr>
        <sz val="8"/>
        <color theme="1"/>
        <rFont val="tahoma"/>
        <family val="2"/>
      </rPr>
      <t>,</t>
    </r>
    <r>
      <rPr>
        <sz val="8"/>
        <color theme="1"/>
        <rFont val="新細明體"/>
        <family val="1"/>
        <charset val="136"/>
      </rPr>
      <t>反白</t>
    </r>
    <r>
      <rPr>
        <sz val="8"/>
        <color theme="1"/>
        <rFont val="tahoma"/>
        <family val="2"/>
      </rPr>
      <t>(FLIP PART)</t>
    </r>
  </si>
  <si>
    <r>
      <rPr>
        <sz val="8"/>
        <color theme="1"/>
        <rFont val="新細明體"/>
        <family val="1"/>
        <charset val="136"/>
      </rPr>
      <t>墓碑（</t>
    </r>
    <r>
      <rPr>
        <sz val="8"/>
        <color theme="1"/>
        <rFont val="tahoma"/>
        <family val="2"/>
      </rPr>
      <t>tombstone)</t>
    </r>
  </si>
  <si>
    <r>
      <rPr>
        <sz val="8"/>
        <color theme="1"/>
        <rFont val="新細明體"/>
        <family val="1"/>
        <charset val="136"/>
      </rPr>
      <t>側立（</t>
    </r>
    <r>
      <rPr>
        <sz val="8"/>
        <color theme="1"/>
        <rFont val="tahoma"/>
        <family val="2"/>
      </rPr>
      <t>side down)</t>
    </r>
  </si>
  <si>
    <r>
      <rPr>
        <sz val="8"/>
        <color theme="1"/>
        <rFont val="新細明體"/>
        <family val="1"/>
        <charset val="136"/>
      </rPr>
      <t>其他（</t>
    </r>
    <r>
      <rPr>
        <sz val="8"/>
        <color theme="1"/>
        <rFont val="tahoma"/>
        <family val="2"/>
      </rPr>
      <t>OTHERS</t>
    </r>
    <r>
      <rPr>
        <sz val="8"/>
        <color theme="1"/>
        <rFont val="新細明體"/>
        <family val="1"/>
        <charset val="136"/>
      </rPr>
      <t>）</t>
    </r>
  </si>
  <si>
    <r>
      <rPr>
        <sz val="8"/>
        <color theme="1"/>
        <rFont val="新細明體"/>
        <family val="1"/>
        <charset val="136"/>
      </rPr>
      <t>錫多（</t>
    </r>
    <r>
      <rPr>
        <sz val="8"/>
        <color theme="1"/>
        <rFont val="tahoma"/>
        <family val="2"/>
      </rPr>
      <t>EXCESS SOLDER</t>
    </r>
    <r>
      <rPr>
        <sz val="8"/>
        <color theme="1"/>
        <rFont val="新細明體"/>
        <family val="1"/>
        <charset val="136"/>
      </rPr>
      <t>）</t>
    </r>
  </si>
  <si>
    <r>
      <rPr>
        <sz val="8"/>
        <color theme="1"/>
        <rFont val="新細明體"/>
        <family val="1"/>
        <charset val="136"/>
      </rPr>
      <t>損件（</t>
    </r>
    <r>
      <rPr>
        <sz val="8"/>
        <color theme="1"/>
        <rFont val="tahoma"/>
        <family val="2"/>
      </rPr>
      <t>damaged part)      Clusters</t>
    </r>
  </si>
  <si>
    <r>
      <rPr>
        <sz val="8"/>
        <color theme="1"/>
        <rFont val="新細明體"/>
        <family val="1"/>
        <charset val="136"/>
      </rPr>
      <t>錫少（</t>
    </r>
    <r>
      <rPr>
        <sz val="8"/>
        <color theme="1"/>
        <rFont val="tahoma"/>
        <family val="2"/>
      </rPr>
      <t>poor solder</t>
    </r>
    <r>
      <rPr>
        <sz val="8"/>
        <color theme="1"/>
        <rFont val="新細明體"/>
        <family val="1"/>
        <charset val="136"/>
      </rPr>
      <t>）</t>
    </r>
  </si>
  <si>
    <r>
      <rPr>
        <sz val="8"/>
        <color theme="1"/>
        <rFont val="新細明體"/>
        <family val="1"/>
        <charset val="136"/>
      </rPr>
      <t>連錫（</t>
    </r>
    <r>
      <rPr>
        <sz val="8"/>
        <color theme="1"/>
        <rFont val="tahoma"/>
        <family val="2"/>
      </rPr>
      <t>solder Short)</t>
    </r>
  </si>
  <si>
    <r>
      <rPr>
        <sz val="8"/>
        <color theme="1"/>
        <rFont val="新細明體"/>
        <family val="1"/>
        <charset val="136"/>
      </rPr>
      <t>板子破損</t>
    </r>
  </si>
  <si>
    <r>
      <rPr>
        <sz val="8"/>
        <color theme="1"/>
        <rFont val="新細明體"/>
        <family val="1"/>
        <charset val="136"/>
      </rPr>
      <t>標籤斷碼</t>
    </r>
  </si>
  <si>
    <r>
      <t>Connector</t>
    </r>
    <r>
      <rPr>
        <sz val="8"/>
        <color theme="1"/>
        <rFont val="新細明體"/>
        <family val="1"/>
        <charset val="136"/>
      </rPr>
      <t>破損</t>
    </r>
  </si>
  <si>
    <r>
      <rPr>
        <sz val="8"/>
        <color theme="1"/>
        <rFont val="新細明體"/>
        <family val="1"/>
        <charset val="136"/>
      </rPr>
      <t>板彎不良</t>
    </r>
  </si>
  <si>
    <r>
      <t>Lens shading</t>
    </r>
    <r>
      <rPr>
        <sz val="8"/>
        <color theme="1"/>
        <rFont val="新細明體"/>
        <family val="1"/>
        <charset val="136"/>
      </rPr>
      <t>異常</t>
    </r>
  </si>
  <si>
    <r>
      <rPr>
        <sz val="8"/>
        <color theme="1"/>
        <rFont val="新細明體"/>
        <family val="1"/>
        <charset val="136"/>
      </rPr>
      <t>髒污</t>
    </r>
  </si>
  <si>
    <t>374-2 Weekly Report</t>
  </si>
  <si>
    <t>MTF01</t>
  </si>
  <si>
    <t>FOS01</t>
  </si>
  <si>
    <t>FUNC TEST</t>
  </si>
  <si>
    <t>Attach-Label</t>
  </si>
  <si>
    <t>AutoTest</t>
  </si>
  <si>
    <t>MTF</t>
  </si>
  <si>
    <t>N001</t>
  </si>
  <si>
    <t>WhB01</t>
  </si>
  <si>
    <t>white Balance</t>
  </si>
  <si>
    <t>BD01</t>
  </si>
  <si>
    <r>
      <t>NOISE</t>
    </r>
    <r>
      <rPr>
        <sz val="8"/>
        <color theme="1"/>
        <rFont val="新細明體"/>
        <family val="1"/>
        <charset val="136"/>
      </rPr>
      <t>異常</t>
    </r>
  </si>
  <si>
    <r>
      <t>Focus(</t>
    </r>
    <r>
      <rPr>
        <sz val="8"/>
        <color theme="1"/>
        <rFont val="新細明體"/>
        <family val="1"/>
        <charset val="136"/>
      </rPr>
      <t>調焦不良</t>
    </r>
    <r>
      <rPr>
        <sz val="8"/>
        <color theme="1"/>
        <rFont val="tahoma"/>
        <family val="2"/>
      </rPr>
      <t>)</t>
    </r>
  </si>
  <si>
    <r>
      <rPr>
        <sz val="8"/>
        <color theme="1"/>
        <rFont val="新細明體"/>
        <family val="1"/>
        <charset val="136"/>
      </rPr>
      <t>亮點</t>
    </r>
  </si>
  <si>
    <t>374H(B) Weekly Report</t>
  </si>
  <si>
    <t>LWB01</t>
  </si>
  <si>
    <t>380H-1 Weekly Report</t>
  </si>
  <si>
    <t>380H-1(B)(K) Weekly Report</t>
  </si>
  <si>
    <t>CH01</t>
  </si>
  <si>
    <t>LPA01</t>
  </si>
  <si>
    <t>LSO01</t>
  </si>
  <si>
    <t>MCP01</t>
  </si>
  <si>
    <t>DSP02</t>
  </si>
  <si>
    <t>LSOG02</t>
  </si>
  <si>
    <t>LPS02</t>
  </si>
  <si>
    <t>LMG01</t>
  </si>
  <si>
    <t>MHF01</t>
  </si>
  <si>
    <t>HSO01</t>
  </si>
  <si>
    <t>HM01</t>
  </si>
  <si>
    <t>LRA01</t>
  </si>
  <si>
    <t>TKKH01</t>
  </si>
  <si>
    <t>HGAP01</t>
  </si>
  <si>
    <t>HB01</t>
  </si>
  <si>
    <t>FRG01</t>
  </si>
  <si>
    <r>
      <t>CONN</t>
    </r>
    <r>
      <rPr>
        <sz val="8"/>
        <color theme="1"/>
        <rFont val="新細明體"/>
        <family val="1"/>
        <charset val="136"/>
      </rPr>
      <t>浮高</t>
    </r>
  </si>
  <si>
    <r>
      <t>lens</t>
    </r>
    <r>
      <rPr>
        <sz val="8"/>
        <color theme="1"/>
        <rFont val="新細明體"/>
        <family val="1"/>
        <charset val="136"/>
      </rPr>
      <t>膠未烤干</t>
    </r>
  </si>
  <si>
    <r>
      <rPr>
        <sz val="8"/>
        <color theme="1"/>
        <rFont val="新細明體"/>
        <family val="1"/>
        <charset val="136"/>
      </rPr>
      <t>漏貼附件</t>
    </r>
  </si>
  <si>
    <r>
      <t>lens</t>
    </r>
    <r>
      <rPr>
        <sz val="8"/>
        <color theme="1"/>
        <rFont val="新細明體"/>
        <family val="1"/>
        <charset val="136"/>
      </rPr>
      <t>溢膠</t>
    </r>
  </si>
  <si>
    <r>
      <rPr>
        <sz val="8"/>
        <color theme="1"/>
        <rFont val="新細明體"/>
        <family val="1"/>
        <charset val="136"/>
      </rPr>
      <t>麥克風罩貼偏</t>
    </r>
  </si>
  <si>
    <r>
      <t>DSP</t>
    </r>
    <r>
      <rPr>
        <sz val="8"/>
        <color theme="1"/>
        <rFont val="新細明體"/>
        <family val="1"/>
        <charset val="136"/>
      </rPr>
      <t>漏點膠</t>
    </r>
  </si>
  <si>
    <r>
      <rPr>
        <sz val="8"/>
        <color theme="1"/>
        <rFont val="新細明體"/>
        <family val="1"/>
        <charset val="136"/>
      </rPr>
      <t>漏貼背膠</t>
    </r>
  </si>
  <si>
    <r>
      <t>lens</t>
    </r>
    <r>
      <rPr>
        <sz val="8"/>
        <color theme="1"/>
        <rFont val="新細明體"/>
        <family val="1"/>
        <charset val="136"/>
      </rPr>
      <t>小孔髒污</t>
    </r>
  </si>
  <si>
    <r>
      <t>lens</t>
    </r>
    <r>
      <rPr>
        <sz val="8"/>
        <color theme="1"/>
        <rFont val="新細明體"/>
        <family val="1"/>
        <charset val="136"/>
      </rPr>
      <t>漏點膠</t>
    </r>
  </si>
  <si>
    <r>
      <rPr>
        <sz val="8"/>
        <color theme="1"/>
        <rFont val="新細明體"/>
        <family val="1"/>
        <charset val="136"/>
      </rPr>
      <t>麥克風罩貼反</t>
    </r>
  </si>
  <si>
    <r>
      <t>holder</t>
    </r>
    <r>
      <rPr>
        <sz val="8"/>
        <color theme="1"/>
        <rFont val="新細明體"/>
        <family val="1"/>
        <charset val="136"/>
      </rPr>
      <t>溢膠</t>
    </r>
  </si>
  <si>
    <r>
      <t>holder</t>
    </r>
    <r>
      <rPr>
        <sz val="8"/>
        <color theme="1"/>
        <rFont val="新細明體"/>
        <family val="1"/>
        <charset val="136"/>
      </rPr>
      <t>烤化</t>
    </r>
  </si>
  <si>
    <r>
      <t>lens</t>
    </r>
    <r>
      <rPr>
        <sz val="8"/>
        <color theme="1"/>
        <rFont val="新細明體"/>
        <family val="1"/>
        <charset val="136"/>
      </rPr>
      <t>翹角</t>
    </r>
  </si>
  <si>
    <r>
      <rPr>
        <sz val="8"/>
        <color theme="1"/>
        <rFont val="新細明體"/>
        <family val="1"/>
        <charset val="136"/>
      </rPr>
      <t>鐵殼空焊</t>
    </r>
  </si>
  <si>
    <r>
      <t>holder</t>
    </r>
    <r>
      <rPr>
        <sz val="8"/>
        <color theme="1"/>
        <rFont val="新細明體"/>
        <family val="1"/>
        <charset val="136"/>
      </rPr>
      <t>縫隙</t>
    </r>
  </si>
  <si>
    <r>
      <t>holder</t>
    </r>
    <r>
      <rPr>
        <sz val="8"/>
        <color theme="1"/>
        <rFont val="新細明體"/>
        <family val="1"/>
        <charset val="136"/>
      </rPr>
      <t>破損</t>
    </r>
  </si>
  <si>
    <r>
      <rPr>
        <sz val="8"/>
        <color theme="1"/>
        <rFont val="新細明體"/>
        <family val="1"/>
        <charset val="136"/>
      </rPr>
      <t>漏點補強膠</t>
    </r>
  </si>
  <si>
    <t>380H-2 Weekly Report</t>
  </si>
</sst>
</file>

<file path=xl/styles.xml><?xml version="1.0" encoding="utf-8"?>
<styleSheet xmlns="http://schemas.openxmlformats.org/spreadsheetml/2006/main">
  <numFmts count="2">
    <numFmt numFmtId="176" formatCode="m&quot;月&quot;d&quot;日&quot;"/>
    <numFmt numFmtId="177" formatCode="mm/dd"/>
  </numFmts>
  <fonts count="15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8"/>
      <color rgb="FFFFFFFF"/>
      <name val="Tahoma"/>
      <family val="2"/>
    </font>
    <font>
      <sz val="12"/>
      <color rgb="FF0000FF"/>
      <name val="新細明體"/>
      <family val="2"/>
      <charset val="136"/>
      <scheme val="minor"/>
    </font>
    <font>
      <sz val="12"/>
      <color rgb="FF9B3399"/>
      <name val="新細明體"/>
      <family val="2"/>
      <charset val="136"/>
      <scheme val="minor"/>
    </font>
    <font>
      <sz val="12"/>
      <color rgb="FFFF3399"/>
      <name val="新細明體"/>
      <family val="2"/>
      <charset val="136"/>
      <scheme val="minor"/>
    </font>
    <font>
      <sz val="8"/>
      <color theme="1"/>
      <name val="tahoma"/>
      <family val="2"/>
    </font>
    <font>
      <b/>
      <sz val="8"/>
      <color rgb="FFFFFFFF"/>
      <name val="tahoma"/>
      <family val="2"/>
    </font>
    <font>
      <b/>
      <sz val="8"/>
      <color theme="1"/>
      <name val="tahoma"/>
      <family val="2"/>
    </font>
    <font>
      <sz val="8"/>
      <color rgb="FF0000FF"/>
      <name val="tahoma"/>
      <family val="2"/>
    </font>
    <font>
      <sz val="8"/>
      <color rgb="FFFF0000"/>
      <name val="tahoma"/>
      <family val="2"/>
    </font>
    <font>
      <sz val="8"/>
      <color rgb="FF9B3399"/>
      <name val="tahoma"/>
      <family val="2"/>
    </font>
    <font>
      <sz val="8"/>
      <color rgb="FFFF3399"/>
      <name val="tahoma"/>
      <family val="2"/>
    </font>
    <font>
      <sz val="8"/>
      <color theme="1"/>
      <name val="新細明體"/>
      <family val="1"/>
      <charset val="136"/>
    </font>
    <font>
      <sz val="9"/>
      <name val="新細明體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9BBB5A"/>
        <bgColor indexed="64"/>
      </patternFill>
    </fill>
    <fill>
      <patternFill patternType="solid">
        <fgColor rgb="FFC2D69A"/>
        <bgColor indexed="64"/>
      </patternFill>
    </fill>
    <fill>
      <patternFill patternType="solid">
        <fgColor rgb="FFB9F5F5"/>
        <bgColor indexed="64"/>
      </patternFill>
    </fill>
    <fill>
      <patternFill patternType="solid">
        <fgColor rgb="FFEBB9B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>
      <alignment vertical="center"/>
    </xf>
    <xf numFmtId="2" fontId="3" fillId="0" borderId="0" xfId="0" applyNumberFormat="1" applyFont="1">
      <alignment vertical="center"/>
    </xf>
    <xf numFmtId="2" fontId="1" fillId="0" borderId="0" xfId="0" applyNumberFormat="1" applyFont="1">
      <alignment vertical="center"/>
    </xf>
    <xf numFmtId="2" fontId="0" fillId="0" borderId="0" xfId="0" applyNumberFormat="1">
      <alignment vertical="center"/>
    </xf>
    <xf numFmtId="2" fontId="4" fillId="0" borderId="0" xfId="0" applyNumberFormat="1" applyFont="1">
      <alignment vertical="center"/>
    </xf>
    <xf numFmtId="2" fontId="5" fillId="0" borderId="0" xfId="0" applyNumberFormat="1" applyFont="1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8" fillId="4" borderId="0" xfId="0" applyFont="1" applyFill="1" applyAlignment="1">
      <alignment horizontal="center" vertical="center"/>
    </xf>
    <xf numFmtId="176" fontId="6" fillId="4" borderId="0" xfId="0" applyNumberFormat="1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9" fillId="5" borderId="1" xfId="0" applyNumberFormat="1" applyFont="1" applyFill="1" applyBorder="1" applyAlignment="1">
      <alignment horizontal="left" vertical="center"/>
    </xf>
    <xf numFmtId="2" fontId="9" fillId="5" borderId="1" xfId="0" applyNumberFormat="1" applyFont="1" applyFill="1" applyBorder="1" applyAlignment="1">
      <alignment horizontal="center" vertical="center"/>
    </xf>
    <xf numFmtId="2" fontId="10" fillId="5" borderId="1" xfId="0" applyNumberFormat="1" applyFont="1" applyFill="1" applyBorder="1" applyAlignment="1">
      <alignment horizontal="left" vertical="center"/>
    </xf>
    <xf numFmtId="2" fontId="10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left" vertical="center"/>
    </xf>
    <xf numFmtId="2" fontId="11" fillId="5" borderId="1" xfId="0" applyNumberFormat="1" applyFont="1" applyFill="1" applyBorder="1" applyAlignment="1">
      <alignment horizontal="center" vertical="center"/>
    </xf>
    <xf numFmtId="2" fontId="12" fillId="5" borderId="1" xfId="0" applyNumberFormat="1" applyFont="1" applyFill="1" applyBorder="1" applyAlignment="1">
      <alignment horizontal="left" vertical="center"/>
    </xf>
    <xf numFmtId="2" fontId="12" fillId="5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 vertical="center"/>
    </xf>
    <xf numFmtId="2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left" vertical="center"/>
    </xf>
    <xf numFmtId="2" fontId="6" fillId="0" borderId="1" xfId="0" applyNumberFormat="1" applyFont="1" applyBorder="1" applyAlignment="1">
      <alignment horizontal="center" vertical="center"/>
    </xf>
    <xf numFmtId="2" fontId="8" fillId="4" borderId="2" xfId="0" applyNumberFormat="1" applyFont="1" applyFill="1" applyBorder="1" applyAlignment="1">
      <alignment horizontal="center" vertical="center"/>
    </xf>
    <xf numFmtId="2" fontId="8" fillId="4" borderId="5" xfId="0" applyNumberFormat="1" applyFont="1" applyFill="1" applyBorder="1" applyAlignment="1">
      <alignment horizontal="center" vertical="center"/>
    </xf>
    <xf numFmtId="2" fontId="6" fillId="0" borderId="6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2" fontId="6" fillId="0" borderId="9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7" fontId="6" fillId="0" borderId="0" xfId="0" applyNumberFormat="1" applyFont="1" applyAlignment="1">
      <alignment horizontal="left" vertical="center"/>
    </xf>
    <xf numFmtId="177" fontId="7" fillId="4" borderId="3" xfId="0" applyNumberFormat="1" applyFont="1" applyFill="1" applyBorder="1" applyAlignment="1">
      <alignment horizontal="center" vertical="center"/>
    </xf>
    <xf numFmtId="177" fontId="7" fillId="3" borderId="4" xfId="0" applyNumberFormat="1" applyFont="1" applyFill="1" applyBorder="1" applyAlignment="1">
      <alignment horizontal="center" vertical="center"/>
    </xf>
    <xf numFmtId="177" fontId="7" fillId="3" borderId="7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177" fontId="7" fillId="2" borderId="1" xfId="0" applyNumberFormat="1" applyFont="1" applyFill="1" applyBorder="1" applyAlignment="1">
      <alignment horizontal="center" vertical="center"/>
    </xf>
    <xf numFmtId="177" fontId="7" fillId="2" borderId="1" xfId="0" applyNumberFormat="1" applyFont="1" applyFill="1" applyBorder="1" applyAlignment="1">
      <alignment horizontal="left" vertical="center"/>
    </xf>
    <xf numFmtId="177" fontId="7" fillId="2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'345'!$D$16</c:f>
              <c:strCache>
                <c:ptCount val="1"/>
                <c:pt idx="0">
                  <c:v>Target(%)</c:v>
                </c:pt>
              </c:strCache>
            </c:strRef>
          </c:tx>
          <c:cat>
            <c:strRef>
              <c:f>'345'!$E$15:$P$15</c:f>
              <c:strCache>
                <c:ptCount val="6"/>
                <c:pt idx="0">
                  <c:v>3月</c:v>
                </c:pt>
                <c:pt idx="1">
                  <c:v>W14</c:v>
                </c:pt>
                <c:pt idx="2">
                  <c:v>W15</c:v>
                </c:pt>
                <c:pt idx="3">
                  <c:v>W16</c:v>
                </c:pt>
                <c:pt idx="4">
                  <c:v>W17</c:v>
                </c:pt>
                <c:pt idx="5">
                  <c:v>04-28</c:v>
                </c:pt>
              </c:strCache>
            </c:strRef>
          </c:cat>
          <c:val>
            <c:numRef>
              <c:f>'345'!$E$16:$P$16</c:f>
              <c:numCache>
                <c:formatCode>0.00</c:formatCode>
                <c:ptCount val="12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4">
                  <c:v>98</c:v>
                </c:pt>
                <c:pt idx="5">
                  <c:v>98</c:v>
                </c:pt>
              </c:numCache>
            </c:numRef>
          </c:val>
        </c:ser>
        <c:ser>
          <c:idx val="1"/>
          <c:order val="1"/>
          <c:tx>
            <c:strRef>
              <c:f>'345'!$D$17</c:f>
              <c:strCache>
                <c:ptCount val="1"/>
                <c:pt idx="0">
                  <c:v>FPY(%)</c:v>
                </c:pt>
              </c:strCache>
            </c:strRef>
          </c:tx>
          <c:cat>
            <c:strRef>
              <c:f>'345'!$E$15:$P$15</c:f>
              <c:strCache>
                <c:ptCount val="6"/>
                <c:pt idx="0">
                  <c:v>3月</c:v>
                </c:pt>
                <c:pt idx="1">
                  <c:v>W14</c:v>
                </c:pt>
                <c:pt idx="2">
                  <c:v>W15</c:v>
                </c:pt>
                <c:pt idx="3">
                  <c:v>W16</c:v>
                </c:pt>
                <c:pt idx="4">
                  <c:v>W17</c:v>
                </c:pt>
                <c:pt idx="5">
                  <c:v>04-28</c:v>
                </c:pt>
              </c:strCache>
            </c:strRef>
          </c:cat>
          <c:val>
            <c:numRef>
              <c:f>'345'!$E$17:$P$17</c:f>
              <c:numCache>
                <c:formatCode>0.00</c:formatCode>
                <c:ptCount val="12"/>
                <c:pt idx="0">
                  <c:v>85.63</c:v>
                </c:pt>
                <c:pt idx="1">
                  <c:v>90.04</c:v>
                </c:pt>
                <c:pt idx="2">
                  <c:v>63.94</c:v>
                </c:pt>
                <c:pt idx="4">
                  <c:v>90.37</c:v>
                </c:pt>
                <c:pt idx="5">
                  <c:v>86.98</c:v>
                </c:pt>
              </c:numCache>
            </c:numRef>
          </c:val>
        </c:ser>
        <c:ser>
          <c:idx val="2"/>
          <c:order val="2"/>
          <c:tx>
            <c:strRef>
              <c:f>'345'!$D$18</c:f>
              <c:strCache>
                <c:ptCount val="1"/>
                <c:pt idx="0">
                  <c:v>SPY(%)</c:v>
                </c:pt>
              </c:strCache>
            </c:strRef>
          </c:tx>
          <c:cat>
            <c:strRef>
              <c:f>'345'!$E$15:$P$15</c:f>
              <c:strCache>
                <c:ptCount val="6"/>
                <c:pt idx="0">
                  <c:v>3月</c:v>
                </c:pt>
                <c:pt idx="1">
                  <c:v>W14</c:v>
                </c:pt>
                <c:pt idx="2">
                  <c:v>W15</c:v>
                </c:pt>
                <c:pt idx="3">
                  <c:v>W16</c:v>
                </c:pt>
                <c:pt idx="4">
                  <c:v>W17</c:v>
                </c:pt>
                <c:pt idx="5">
                  <c:v>04-28</c:v>
                </c:pt>
              </c:strCache>
            </c:strRef>
          </c:cat>
          <c:val>
            <c:numRef>
              <c:f>'345'!$E$18:$P$18</c:f>
              <c:numCache>
                <c:formatCode>0.00</c:formatCode>
                <c:ptCount val="12"/>
                <c:pt idx="0">
                  <c:v>97.46</c:v>
                </c:pt>
                <c:pt idx="1">
                  <c:v>98.16</c:v>
                </c:pt>
                <c:pt idx="2">
                  <c:v>91.58</c:v>
                </c:pt>
                <c:pt idx="4">
                  <c:v>97.14</c:v>
                </c:pt>
                <c:pt idx="5">
                  <c:v>95.91</c:v>
                </c:pt>
              </c:numCache>
            </c:numRef>
          </c:val>
        </c:ser>
        <c:ser>
          <c:idx val="3"/>
          <c:order val="3"/>
          <c:tx>
            <c:strRef>
              <c:f>'345'!$D$19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strRef>
              <c:f>'345'!$E$15:$P$15</c:f>
              <c:strCache>
                <c:ptCount val="6"/>
                <c:pt idx="0">
                  <c:v>3月</c:v>
                </c:pt>
                <c:pt idx="1">
                  <c:v>W14</c:v>
                </c:pt>
                <c:pt idx="2">
                  <c:v>W15</c:v>
                </c:pt>
                <c:pt idx="3">
                  <c:v>W16</c:v>
                </c:pt>
                <c:pt idx="4">
                  <c:v>W17</c:v>
                </c:pt>
                <c:pt idx="5">
                  <c:v>04-28</c:v>
                </c:pt>
              </c:strCache>
            </c:strRef>
          </c:cat>
          <c:val>
            <c:numRef>
              <c:f>'345'!$E$19:$P$19</c:f>
              <c:numCache>
                <c:formatCode>0.00</c:formatCode>
                <c:ptCount val="12"/>
                <c:pt idx="0">
                  <c:v>99.956522251946467</c:v>
                </c:pt>
                <c:pt idx="1">
                  <c:v>99.99481031708963</c:v>
                </c:pt>
                <c:pt idx="2">
                  <c:v>100</c:v>
                </c:pt>
                <c:pt idx="4">
                  <c:v>97.141543068982372</c:v>
                </c:pt>
                <c:pt idx="5">
                  <c:v>95.914627481935753</c:v>
                </c:pt>
              </c:numCache>
            </c:numRef>
          </c:val>
        </c:ser>
        <c:marker val="1"/>
        <c:axId val="116076544"/>
        <c:axId val="116078080"/>
      </c:lineChart>
      <c:catAx>
        <c:axId val="116076544"/>
        <c:scaling>
          <c:orientation val="minMax"/>
        </c:scaling>
        <c:axPos val="b"/>
        <c:numFmt formatCode="General" sourceLinked="1"/>
        <c:tickLblPos val="nextTo"/>
        <c:crossAx val="116078080"/>
        <c:crosses val="autoZero"/>
        <c:auto val="1"/>
        <c:lblAlgn val="ctr"/>
        <c:lblOffset val="100"/>
      </c:catAx>
      <c:valAx>
        <c:axId val="116078080"/>
        <c:scaling>
          <c:orientation val="minMax"/>
        </c:scaling>
        <c:axPos val="l"/>
        <c:majorGridlines/>
        <c:numFmt formatCode="0.00" sourceLinked="1"/>
        <c:tickLblPos val="nextTo"/>
        <c:crossAx val="116076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'374H(B)'!$D$34</c:f>
              <c:strCache>
                <c:ptCount val="1"/>
                <c:pt idx="0">
                  <c:v>LWB01</c:v>
                </c:pt>
              </c:strCache>
            </c:strRef>
          </c:tx>
          <c:cat>
            <c:numRef>
              <c:f>'374H(B)'!$E$33:$K$33</c:f>
              <c:numCache>
                <c:formatCode>m"月"d"日"</c:formatCode>
                <c:ptCount val="7"/>
                <c:pt idx="0">
                  <c:v>41751</c:v>
                </c:pt>
                <c:pt idx="1">
                  <c:v>41752</c:v>
                </c:pt>
                <c:pt idx="2">
                  <c:v>41753</c:v>
                </c:pt>
                <c:pt idx="3">
                  <c:v>41754</c:v>
                </c:pt>
                <c:pt idx="4">
                  <c:v>41755</c:v>
                </c:pt>
                <c:pt idx="5">
                  <c:v>41756</c:v>
                </c:pt>
                <c:pt idx="6">
                  <c:v>41757</c:v>
                </c:pt>
              </c:numCache>
            </c:numRef>
          </c:cat>
          <c:val>
            <c:numRef>
              <c:f>'374H(B)'!$E$34:$K$34</c:f>
              <c:numCache>
                <c:formatCode>General</c:formatCode>
                <c:ptCount val="7"/>
                <c:pt idx="6">
                  <c:v>85</c:v>
                </c:pt>
              </c:numCache>
            </c:numRef>
          </c:val>
        </c:ser>
        <c:ser>
          <c:idx val="1"/>
          <c:order val="1"/>
          <c:tx>
            <c:strRef>
              <c:f>'374H(B)'!$D$35</c:f>
              <c:strCache>
                <c:ptCount val="1"/>
              </c:strCache>
            </c:strRef>
          </c:tx>
          <c:cat>
            <c:numRef>
              <c:f>'374H(B)'!$E$33:$K$33</c:f>
              <c:numCache>
                <c:formatCode>m"月"d"日"</c:formatCode>
                <c:ptCount val="7"/>
                <c:pt idx="0">
                  <c:v>41751</c:v>
                </c:pt>
                <c:pt idx="1">
                  <c:v>41752</c:v>
                </c:pt>
                <c:pt idx="2">
                  <c:v>41753</c:v>
                </c:pt>
                <c:pt idx="3">
                  <c:v>41754</c:v>
                </c:pt>
                <c:pt idx="4">
                  <c:v>41755</c:v>
                </c:pt>
                <c:pt idx="5">
                  <c:v>41756</c:v>
                </c:pt>
                <c:pt idx="6">
                  <c:v>41757</c:v>
                </c:pt>
              </c:numCache>
            </c:numRef>
          </c:cat>
          <c:val>
            <c:numRef>
              <c:f>'374H(B)'!$E$35:$K$35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tx>
            <c:strRef>
              <c:f>'374H(B)'!$D$36</c:f>
              <c:strCache>
                <c:ptCount val="1"/>
              </c:strCache>
            </c:strRef>
          </c:tx>
          <c:cat>
            <c:numRef>
              <c:f>'374H(B)'!$E$33:$K$33</c:f>
              <c:numCache>
                <c:formatCode>m"月"d"日"</c:formatCode>
                <c:ptCount val="7"/>
                <c:pt idx="0">
                  <c:v>41751</c:v>
                </c:pt>
                <c:pt idx="1">
                  <c:v>41752</c:v>
                </c:pt>
                <c:pt idx="2">
                  <c:v>41753</c:v>
                </c:pt>
                <c:pt idx="3">
                  <c:v>41754</c:v>
                </c:pt>
                <c:pt idx="4">
                  <c:v>41755</c:v>
                </c:pt>
                <c:pt idx="5">
                  <c:v>41756</c:v>
                </c:pt>
                <c:pt idx="6">
                  <c:v>41757</c:v>
                </c:pt>
              </c:numCache>
            </c:numRef>
          </c:cat>
          <c:val>
            <c:numRef>
              <c:f>'374H(B)'!$E$36:$K$36</c:f>
              <c:numCache>
                <c:formatCode>General</c:formatCode>
                <c:ptCount val="7"/>
              </c:numCache>
            </c:numRef>
          </c:val>
        </c:ser>
        <c:marker val="1"/>
        <c:axId val="105622144"/>
        <c:axId val="105633664"/>
      </c:lineChart>
      <c:dateAx>
        <c:axId val="105622144"/>
        <c:scaling>
          <c:orientation val="minMax"/>
        </c:scaling>
        <c:axPos val="b"/>
        <c:numFmt formatCode="m&quot;月&quot;d&quot;日&quot;" sourceLinked="1"/>
        <c:tickLblPos val="nextTo"/>
        <c:crossAx val="105633664"/>
        <c:crosses val="autoZero"/>
        <c:auto val="1"/>
        <c:lblOffset val="100"/>
      </c:dateAx>
      <c:valAx>
        <c:axId val="105633664"/>
        <c:scaling>
          <c:orientation val="minMax"/>
        </c:scaling>
        <c:axPos val="l"/>
        <c:majorGridlines/>
        <c:numFmt formatCode="General" sourceLinked="1"/>
        <c:tickLblPos val="nextTo"/>
        <c:crossAx val="105622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'380H-1'!$D$16</c:f>
              <c:strCache>
                <c:ptCount val="1"/>
                <c:pt idx="0">
                  <c:v>Target(%)</c:v>
                </c:pt>
              </c:strCache>
            </c:strRef>
          </c:tx>
          <c:cat>
            <c:strRef>
              <c:f>'380H-1'!$E$15:$P$15</c:f>
              <c:strCache>
                <c:ptCount val="6"/>
                <c:pt idx="0">
                  <c:v>3月</c:v>
                </c:pt>
                <c:pt idx="1">
                  <c:v>W14</c:v>
                </c:pt>
                <c:pt idx="2">
                  <c:v>W15</c:v>
                </c:pt>
                <c:pt idx="3">
                  <c:v>W16</c:v>
                </c:pt>
                <c:pt idx="4">
                  <c:v>W17</c:v>
                </c:pt>
                <c:pt idx="5">
                  <c:v>04-28</c:v>
                </c:pt>
              </c:strCache>
            </c:strRef>
          </c:cat>
          <c:val>
            <c:numRef>
              <c:f>'380H-1'!$E$16:$P$16</c:f>
              <c:numCache>
                <c:formatCode>0.00</c:formatCode>
                <c:ptCount val="12"/>
              </c:numCache>
            </c:numRef>
          </c:val>
        </c:ser>
        <c:ser>
          <c:idx val="1"/>
          <c:order val="1"/>
          <c:tx>
            <c:strRef>
              <c:f>'380H-1'!$D$17</c:f>
              <c:strCache>
                <c:ptCount val="1"/>
                <c:pt idx="0">
                  <c:v>FPY(%)</c:v>
                </c:pt>
              </c:strCache>
            </c:strRef>
          </c:tx>
          <c:cat>
            <c:strRef>
              <c:f>'380H-1'!$E$15:$P$15</c:f>
              <c:strCache>
                <c:ptCount val="6"/>
                <c:pt idx="0">
                  <c:v>3月</c:v>
                </c:pt>
                <c:pt idx="1">
                  <c:v>W14</c:v>
                </c:pt>
                <c:pt idx="2">
                  <c:v>W15</c:v>
                </c:pt>
                <c:pt idx="3">
                  <c:v>W16</c:v>
                </c:pt>
                <c:pt idx="4">
                  <c:v>W17</c:v>
                </c:pt>
                <c:pt idx="5">
                  <c:v>04-28</c:v>
                </c:pt>
              </c:strCache>
            </c:strRef>
          </c:cat>
          <c:val>
            <c:numRef>
              <c:f>'380H-1'!$E$17:$P$17</c:f>
              <c:numCache>
                <c:formatCode>0.00</c:formatCode>
                <c:ptCount val="12"/>
              </c:numCache>
            </c:numRef>
          </c:val>
        </c:ser>
        <c:ser>
          <c:idx val="2"/>
          <c:order val="2"/>
          <c:tx>
            <c:strRef>
              <c:f>'380H-1'!$D$18</c:f>
              <c:strCache>
                <c:ptCount val="1"/>
                <c:pt idx="0">
                  <c:v>SPY(%)</c:v>
                </c:pt>
              </c:strCache>
            </c:strRef>
          </c:tx>
          <c:cat>
            <c:strRef>
              <c:f>'380H-1'!$E$15:$P$15</c:f>
              <c:strCache>
                <c:ptCount val="6"/>
                <c:pt idx="0">
                  <c:v>3月</c:v>
                </c:pt>
                <c:pt idx="1">
                  <c:v>W14</c:v>
                </c:pt>
                <c:pt idx="2">
                  <c:v>W15</c:v>
                </c:pt>
                <c:pt idx="3">
                  <c:v>W16</c:v>
                </c:pt>
                <c:pt idx="4">
                  <c:v>W17</c:v>
                </c:pt>
                <c:pt idx="5">
                  <c:v>04-28</c:v>
                </c:pt>
              </c:strCache>
            </c:strRef>
          </c:cat>
          <c:val>
            <c:numRef>
              <c:f>'380H-1'!$E$18:$P$18</c:f>
              <c:numCache>
                <c:formatCode>0.00</c:formatCode>
                <c:ptCount val="12"/>
              </c:numCache>
            </c:numRef>
          </c:val>
        </c:ser>
        <c:ser>
          <c:idx val="3"/>
          <c:order val="3"/>
          <c:tx>
            <c:strRef>
              <c:f>'380H-1'!$D$19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strRef>
              <c:f>'380H-1'!$E$15:$P$15</c:f>
              <c:strCache>
                <c:ptCount val="6"/>
                <c:pt idx="0">
                  <c:v>3月</c:v>
                </c:pt>
                <c:pt idx="1">
                  <c:v>W14</c:v>
                </c:pt>
                <c:pt idx="2">
                  <c:v>W15</c:v>
                </c:pt>
                <c:pt idx="3">
                  <c:v>W16</c:v>
                </c:pt>
                <c:pt idx="4">
                  <c:v>W17</c:v>
                </c:pt>
                <c:pt idx="5">
                  <c:v>04-28</c:v>
                </c:pt>
              </c:strCache>
            </c:strRef>
          </c:cat>
          <c:val>
            <c:numRef>
              <c:f>'380H-1'!$E$19:$P$19</c:f>
              <c:numCache>
                <c:formatCode>0.00</c:formatCode>
                <c:ptCount val="12"/>
              </c:numCache>
            </c:numRef>
          </c:val>
        </c:ser>
        <c:marker val="1"/>
        <c:axId val="105560320"/>
        <c:axId val="105574400"/>
      </c:lineChart>
      <c:catAx>
        <c:axId val="105560320"/>
        <c:scaling>
          <c:orientation val="minMax"/>
        </c:scaling>
        <c:axPos val="b"/>
        <c:numFmt formatCode="General" sourceLinked="1"/>
        <c:tickLblPos val="nextTo"/>
        <c:crossAx val="105574400"/>
        <c:crosses val="autoZero"/>
        <c:auto val="1"/>
        <c:lblAlgn val="ctr"/>
        <c:lblOffset val="100"/>
      </c:catAx>
      <c:valAx>
        <c:axId val="105574400"/>
        <c:scaling>
          <c:orientation val="minMax"/>
        </c:scaling>
        <c:axPos val="l"/>
        <c:majorGridlines/>
        <c:numFmt formatCode="0.00" sourceLinked="1"/>
        <c:tickLblPos val="nextTo"/>
        <c:crossAx val="105560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'380H-1(B)(K)'!$D$16</c:f>
              <c:strCache>
                <c:ptCount val="1"/>
                <c:pt idx="0">
                  <c:v>Target(%)</c:v>
                </c:pt>
              </c:strCache>
            </c:strRef>
          </c:tx>
          <c:cat>
            <c:strRef>
              <c:f>'380H-1(B)(K)'!$E$15:$P$15</c:f>
              <c:strCache>
                <c:ptCount val="6"/>
                <c:pt idx="0">
                  <c:v>3月</c:v>
                </c:pt>
                <c:pt idx="1">
                  <c:v>W14</c:v>
                </c:pt>
                <c:pt idx="2">
                  <c:v>W15</c:v>
                </c:pt>
                <c:pt idx="3">
                  <c:v>W16</c:v>
                </c:pt>
                <c:pt idx="4">
                  <c:v>W17</c:v>
                </c:pt>
                <c:pt idx="5">
                  <c:v>04-28</c:v>
                </c:pt>
              </c:strCache>
            </c:strRef>
          </c:cat>
          <c:val>
            <c:numRef>
              <c:f>'380H-1(B)(K)'!$E$16:$P$16</c:f>
              <c:numCache>
                <c:formatCode>0.00</c:formatCode>
                <c:ptCount val="12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</c:numCache>
            </c:numRef>
          </c:val>
        </c:ser>
        <c:ser>
          <c:idx val="1"/>
          <c:order val="1"/>
          <c:tx>
            <c:strRef>
              <c:f>'380H-1(B)(K)'!$D$17</c:f>
              <c:strCache>
                <c:ptCount val="1"/>
                <c:pt idx="0">
                  <c:v>FPY(%)</c:v>
                </c:pt>
              </c:strCache>
            </c:strRef>
          </c:tx>
          <c:cat>
            <c:strRef>
              <c:f>'380H-1(B)(K)'!$E$15:$P$15</c:f>
              <c:strCache>
                <c:ptCount val="6"/>
                <c:pt idx="0">
                  <c:v>3月</c:v>
                </c:pt>
                <c:pt idx="1">
                  <c:v>W14</c:v>
                </c:pt>
                <c:pt idx="2">
                  <c:v>W15</c:v>
                </c:pt>
                <c:pt idx="3">
                  <c:v>W16</c:v>
                </c:pt>
                <c:pt idx="4">
                  <c:v>W17</c:v>
                </c:pt>
                <c:pt idx="5">
                  <c:v>04-28</c:v>
                </c:pt>
              </c:strCache>
            </c:strRef>
          </c:cat>
          <c:val>
            <c:numRef>
              <c:f>'380H-1(B)(K)'!$E$17:$P$17</c:f>
              <c:numCache>
                <c:formatCode>0.00</c:formatCode>
                <c:ptCount val="12"/>
                <c:pt idx="0">
                  <c:v>96.59</c:v>
                </c:pt>
                <c:pt idx="1">
                  <c:v>88.79</c:v>
                </c:pt>
                <c:pt idx="2">
                  <c:v>91.74</c:v>
                </c:pt>
                <c:pt idx="3">
                  <c:v>91.32</c:v>
                </c:pt>
                <c:pt idx="4">
                  <c:v>96.49</c:v>
                </c:pt>
                <c:pt idx="5">
                  <c:v>95.53</c:v>
                </c:pt>
              </c:numCache>
            </c:numRef>
          </c:val>
        </c:ser>
        <c:ser>
          <c:idx val="2"/>
          <c:order val="2"/>
          <c:tx>
            <c:strRef>
              <c:f>'380H-1(B)(K)'!$D$18</c:f>
              <c:strCache>
                <c:ptCount val="1"/>
                <c:pt idx="0">
                  <c:v>SPY(%)</c:v>
                </c:pt>
              </c:strCache>
            </c:strRef>
          </c:tx>
          <c:cat>
            <c:strRef>
              <c:f>'380H-1(B)(K)'!$E$15:$P$15</c:f>
              <c:strCache>
                <c:ptCount val="6"/>
                <c:pt idx="0">
                  <c:v>3月</c:v>
                </c:pt>
                <c:pt idx="1">
                  <c:v>W14</c:v>
                </c:pt>
                <c:pt idx="2">
                  <c:v>W15</c:v>
                </c:pt>
                <c:pt idx="3">
                  <c:v>W16</c:v>
                </c:pt>
                <c:pt idx="4">
                  <c:v>W17</c:v>
                </c:pt>
                <c:pt idx="5">
                  <c:v>04-28</c:v>
                </c:pt>
              </c:strCache>
            </c:strRef>
          </c:cat>
          <c:val>
            <c:numRef>
              <c:f>'380H-1(B)(K)'!$E$18:$P$18</c:f>
              <c:numCache>
                <c:formatCode>0.00</c:formatCode>
                <c:ptCount val="12"/>
                <c:pt idx="0">
                  <c:v>97.4</c:v>
                </c:pt>
                <c:pt idx="1">
                  <c:v>91.53</c:v>
                </c:pt>
                <c:pt idx="2">
                  <c:v>94.75</c:v>
                </c:pt>
                <c:pt idx="3">
                  <c:v>94.82</c:v>
                </c:pt>
                <c:pt idx="4">
                  <c:v>98.2</c:v>
                </c:pt>
                <c:pt idx="5">
                  <c:v>96.31</c:v>
                </c:pt>
              </c:numCache>
            </c:numRef>
          </c:val>
        </c:ser>
        <c:ser>
          <c:idx val="3"/>
          <c:order val="3"/>
          <c:tx>
            <c:strRef>
              <c:f>'380H-1(B)(K)'!$D$19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strRef>
              <c:f>'380H-1(B)(K)'!$E$15:$P$15</c:f>
              <c:strCache>
                <c:ptCount val="6"/>
                <c:pt idx="0">
                  <c:v>3月</c:v>
                </c:pt>
                <c:pt idx="1">
                  <c:v>W14</c:v>
                </c:pt>
                <c:pt idx="2">
                  <c:v>W15</c:v>
                </c:pt>
                <c:pt idx="3">
                  <c:v>W16</c:v>
                </c:pt>
                <c:pt idx="4">
                  <c:v>W17</c:v>
                </c:pt>
                <c:pt idx="5">
                  <c:v>04-28</c:v>
                </c:pt>
              </c:strCache>
            </c:strRef>
          </c:cat>
          <c:val>
            <c:numRef>
              <c:f>'380H-1(B)(K)'!$E$19:$P$19</c:f>
              <c:numCache>
                <c:formatCode>0.00</c:formatCode>
                <c:ptCount val="12"/>
                <c:pt idx="0">
                  <c:v>97.992918460047974</c:v>
                </c:pt>
                <c:pt idx="1">
                  <c:v>91.571260851441821</c:v>
                </c:pt>
                <c:pt idx="2">
                  <c:v>94.765816449798095</c:v>
                </c:pt>
                <c:pt idx="3">
                  <c:v>94.84373179281593</c:v>
                </c:pt>
                <c:pt idx="4">
                  <c:v>98.202721955066281</c:v>
                </c:pt>
                <c:pt idx="5">
                  <c:v>96.309218631299743</c:v>
                </c:pt>
              </c:numCache>
            </c:numRef>
          </c:val>
        </c:ser>
        <c:marker val="1"/>
        <c:axId val="138231808"/>
        <c:axId val="138233344"/>
      </c:lineChart>
      <c:catAx>
        <c:axId val="138231808"/>
        <c:scaling>
          <c:orientation val="minMax"/>
        </c:scaling>
        <c:axPos val="b"/>
        <c:numFmt formatCode="General" sourceLinked="1"/>
        <c:tickLblPos val="nextTo"/>
        <c:crossAx val="138233344"/>
        <c:crosses val="autoZero"/>
        <c:auto val="1"/>
        <c:lblAlgn val="ctr"/>
        <c:lblOffset val="100"/>
      </c:catAx>
      <c:valAx>
        <c:axId val="138233344"/>
        <c:scaling>
          <c:orientation val="minMax"/>
        </c:scaling>
        <c:axPos val="l"/>
        <c:majorGridlines/>
        <c:numFmt formatCode="0.00" sourceLinked="1"/>
        <c:tickLblPos val="nextTo"/>
        <c:crossAx val="138231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'380H-1(B)(K)'!$D$34</c:f>
              <c:strCache>
                <c:ptCount val="1"/>
                <c:pt idx="0">
                  <c:v>MIC01</c:v>
                </c:pt>
              </c:strCache>
            </c:strRef>
          </c:tx>
          <c:cat>
            <c:numRef>
              <c:f>'380H-1(B)(K)'!$E$33:$K$33</c:f>
              <c:numCache>
                <c:formatCode>m"月"d"日"</c:formatCode>
                <c:ptCount val="7"/>
                <c:pt idx="0">
                  <c:v>41751</c:v>
                </c:pt>
                <c:pt idx="1">
                  <c:v>41752</c:v>
                </c:pt>
                <c:pt idx="2">
                  <c:v>41753</c:v>
                </c:pt>
                <c:pt idx="3">
                  <c:v>41754</c:v>
                </c:pt>
                <c:pt idx="4">
                  <c:v>41755</c:v>
                </c:pt>
                <c:pt idx="5">
                  <c:v>41756</c:v>
                </c:pt>
                <c:pt idx="6">
                  <c:v>41757</c:v>
                </c:pt>
              </c:numCache>
            </c:numRef>
          </c:cat>
          <c:val>
            <c:numRef>
              <c:f>'380H-1(B)(K)'!$E$34:$K$34</c:f>
              <c:numCache>
                <c:formatCode>General</c:formatCode>
                <c:ptCount val="7"/>
                <c:pt idx="0">
                  <c:v>3.27</c:v>
                </c:pt>
                <c:pt idx="1">
                  <c:v>20.14</c:v>
                </c:pt>
                <c:pt idx="2">
                  <c:v>7.25</c:v>
                </c:pt>
                <c:pt idx="3">
                  <c:v>2.46</c:v>
                </c:pt>
                <c:pt idx="4">
                  <c:v>0.63</c:v>
                </c:pt>
                <c:pt idx="5">
                  <c:v>22.77</c:v>
                </c:pt>
                <c:pt idx="6">
                  <c:v>2.02</c:v>
                </c:pt>
              </c:numCache>
            </c:numRef>
          </c:val>
        </c:ser>
        <c:ser>
          <c:idx val="1"/>
          <c:order val="1"/>
          <c:tx>
            <c:strRef>
              <c:f>'380H-1(B)(K)'!$D$35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'380H-1(B)(K)'!$E$33:$K$33</c:f>
              <c:numCache>
                <c:formatCode>m"月"d"日"</c:formatCode>
                <c:ptCount val="7"/>
                <c:pt idx="0">
                  <c:v>41751</c:v>
                </c:pt>
                <c:pt idx="1">
                  <c:v>41752</c:v>
                </c:pt>
                <c:pt idx="2">
                  <c:v>41753</c:v>
                </c:pt>
                <c:pt idx="3">
                  <c:v>41754</c:v>
                </c:pt>
                <c:pt idx="4">
                  <c:v>41755</c:v>
                </c:pt>
                <c:pt idx="5">
                  <c:v>41756</c:v>
                </c:pt>
                <c:pt idx="6">
                  <c:v>41757</c:v>
                </c:pt>
              </c:numCache>
            </c:numRef>
          </c:cat>
          <c:val>
            <c:numRef>
              <c:f>'380H-1(B)(K)'!$E$35:$K$35</c:f>
              <c:numCache>
                <c:formatCode>General</c:formatCode>
                <c:ptCount val="7"/>
                <c:pt idx="0">
                  <c:v>0.27</c:v>
                </c:pt>
                <c:pt idx="1">
                  <c:v>0.38</c:v>
                </c:pt>
                <c:pt idx="2">
                  <c:v>0.56000000000000005</c:v>
                </c:pt>
                <c:pt idx="3">
                  <c:v>0.62</c:v>
                </c:pt>
                <c:pt idx="4">
                  <c:v>0.56999999999999995</c:v>
                </c:pt>
                <c:pt idx="6">
                  <c:v>0.73</c:v>
                </c:pt>
              </c:numCache>
            </c:numRef>
          </c:val>
        </c:ser>
        <c:ser>
          <c:idx val="2"/>
          <c:order val="2"/>
          <c:tx>
            <c:strRef>
              <c:f>'380H-1(B)(K)'!$D$36</c:f>
              <c:strCache>
                <c:ptCount val="1"/>
                <c:pt idx="0">
                  <c:v>MTF01</c:v>
                </c:pt>
              </c:strCache>
            </c:strRef>
          </c:tx>
          <c:cat>
            <c:numRef>
              <c:f>'380H-1(B)(K)'!$E$33:$K$33</c:f>
              <c:numCache>
                <c:formatCode>m"月"d"日"</c:formatCode>
                <c:ptCount val="7"/>
                <c:pt idx="0">
                  <c:v>41751</c:v>
                </c:pt>
                <c:pt idx="1">
                  <c:v>41752</c:v>
                </c:pt>
                <c:pt idx="2">
                  <c:v>41753</c:v>
                </c:pt>
                <c:pt idx="3">
                  <c:v>41754</c:v>
                </c:pt>
                <c:pt idx="4">
                  <c:v>41755</c:v>
                </c:pt>
                <c:pt idx="5">
                  <c:v>41756</c:v>
                </c:pt>
                <c:pt idx="6">
                  <c:v>41757</c:v>
                </c:pt>
              </c:numCache>
            </c:numRef>
          </c:cat>
          <c:val>
            <c:numRef>
              <c:f>'380H-1(B)(K)'!$E$36:$K$36</c:f>
              <c:numCache>
                <c:formatCode>General</c:formatCode>
                <c:ptCount val="7"/>
                <c:pt idx="0">
                  <c:v>0.53</c:v>
                </c:pt>
                <c:pt idx="1">
                  <c:v>0.28999999999999998</c:v>
                </c:pt>
                <c:pt idx="2">
                  <c:v>0.19</c:v>
                </c:pt>
                <c:pt idx="3">
                  <c:v>0.28999999999999998</c:v>
                </c:pt>
                <c:pt idx="4">
                  <c:v>0.16</c:v>
                </c:pt>
                <c:pt idx="6">
                  <c:v>0.36</c:v>
                </c:pt>
              </c:numCache>
            </c:numRef>
          </c:val>
        </c:ser>
        <c:marker val="1"/>
        <c:axId val="138336896"/>
        <c:axId val="138389760"/>
      </c:lineChart>
      <c:dateAx>
        <c:axId val="138336896"/>
        <c:scaling>
          <c:orientation val="minMax"/>
        </c:scaling>
        <c:axPos val="b"/>
        <c:numFmt formatCode="m&quot;月&quot;d&quot;日&quot;" sourceLinked="1"/>
        <c:tickLblPos val="nextTo"/>
        <c:crossAx val="138389760"/>
        <c:crosses val="autoZero"/>
        <c:auto val="1"/>
        <c:lblOffset val="100"/>
      </c:dateAx>
      <c:valAx>
        <c:axId val="138389760"/>
        <c:scaling>
          <c:orientation val="minMax"/>
        </c:scaling>
        <c:axPos val="l"/>
        <c:majorGridlines/>
        <c:numFmt formatCode="General" sourceLinked="1"/>
        <c:tickLblPos val="nextTo"/>
        <c:crossAx val="138336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'380H-2'!$D$16</c:f>
              <c:strCache>
                <c:ptCount val="1"/>
                <c:pt idx="0">
                  <c:v>Target(%)</c:v>
                </c:pt>
              </c:strCache>
            </c:strRef>
          </c:tx>
          <c:cat>
            <c:strRef>
              <c:f>'380H-2'!$E$15:$P$15</c:f>
              <c:strCache>
                <c:ptCount val="6"/>
                <c:pt idx="0">
                  <c:v>3月</c:v>
                </c:pt>
                <c:pt idx="1">
                  <c:v>W14</c:v>
                </c:pt>
                <c:pt idx="2">
                  <c:v>W15</c:v>
                </c:pt>
                <c:pt idx="3">
                  <c:v>W16</c:v>
                </c:pt>
                <c:pt idx="4">
                  <c:v>W17</c:v>
                </c:pt>
                <c:pt idx="5">
                  <c:v>04-28</c:v>
                </c:pt>
              </c:strCache>
            </c:strRef>
          </c:cat>
          <c:val>
            <c:numRef>
              <c:f>'380H-2'!$E$16:$P$16</c:f>
              <c:numCache>
                <c:formatCode>0.00</c:formatCode>
                <c:ptCount val="12"/>
                <c:pt idx="4">
                  <c:v>98</c:v>
                </c:pt>
                <c:pt idx="5">
                  <c:v>98</c:v>
                </c:pt>
              </c:numCache>
            </c:numRef>
          </c:val>
        </c:ser>
        <c:ser>
          <c:idx val="1"/>
          <c:order val="1"/>
          <c:tx>
            <c:strRef>
              <c:f>'380H-2'!$D$17</c:f>
              <c:strCache>
                <c:ptCount val="1"/>
                <c:pt idx="0">
                  <c:v>FPY(%)</c:v>
                </c:pt>
              </c:strCache>
            </c:strRef>
          </c:tx>
          <c:cat>
            <c:strRef>
              <c:f>'380H-2'!$E$15:$P$15</c:f>
              <c:strCache>
                <c:ptCount val="6"/>
                <c:pt idx="0">
                  <c:v>3月</c:v>
                </c:pt>
                <c:pt idx="1">
                  <c:v>W14</c:v>
                </c:pt>
                <c:pt idx="2">
                  <c:v>W15</c:v>
                </c:pt>
                <c:pt idx="3">
                  <c:v>W16</c:v>
                </c:pt>
                <c:pt idx="4">
                  <c:v>W17</c:v>
                </c:pt>
                <c:pt idx="5">
                  <c:v>04-28</c:v>
                </c:pt>
              </c:strCache>
            </c:strRef>
          </c:cat>
          <c:val>
            <c:numRef>
              <c:f>'380H-2'!$E$17:$P$17</c:f>
              <c:numCache>
                <c:formatCode>0.00</c:formatCode>
                <c:ptCount val="12"/>
                <c:pt idx="4">
                  <c:v>90.16</c:v>
                </c:pt>
                <c:pt idx="5">
                  <c:v>90.34</c:v>
                </c:pt>
              </c:numCache>
            </c:numRef>
          </c:val>
        </c:ser>
        <c:ser>
          <c:idx val="2"/>
          <c:order val="2"/>
          <c:tx>
            <c:strRef>
              <c:f>'380H-2'!$D$18</c:f>
              <c:strCache>
                <c:ptCount val="1"/>
                <c:pt idx="0">
                  <c:v>SPY(%)</c:v>
                </c:pt>
              </c:strCache>
            </c:strRef>
          </c:tx>
          <c:cat>
            <c:strRef>
              <c:f>'380H-2'!$E$15:$P$15</c:f>
              <c:strCache>
                <c:ptCount val="6"/>
                <c:pt idx="0">
                  <c:v>3月</c:v>
                </c:pt>
                <c:pt idx="1">
                  <c:v>W14</c:v>
                </c:pt>
                <c:pt idx="2">
                  <c:v>W15</c:v>
                </c:pt>
                <c:pt idx="3">
                  <c:v>W16</c:v>
                </c:pt>
                <c:pt idx="4">
                  <c:v>W17</c:v>
                </c:pt>
                <c:pt idx="5">
                  <c:v>04-28</c:v>
                </c:pt>
              </c:strCache>
            </c:strRef>
          </c:cat>
          <c:val>
            <c:numRef>
              <c:f>'380H-2'!$E$18:$P$18</c:f>
              <c:numCache>
                <c:formatCode>0.00</c:formatCode>
                <c:ptCount val="12"/>
                <c:pt idx="4">
                  <c:v>96.31</c:v>
                </c:pt>
                <c:pt idx="5">
                  <c:v>95.57</c:v>
                </c:pt>
              </c:numCache>
            </c:numRef>
          </c:val>
        </c:ser>
        <c:ser>
          <c:idx val="3"/>
          <c:order val="3"/>
          <c:tx>
            <c:strRef>
              <c:f>'380H-2'!$D$19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strRef>
              <c:f>'380H-2'!$E$15:$P$15</c:f>
              <c:strCache>
                <c:ptCount val="6"/>
                <c:pt idx="0">
                  <c:v>3月</c:v>
                </c:pt>
                <c:pt idx="1">
                  <c:v>W14</c:v>
                </c:pt>
                <c:pt idx="2">
                  <c:v>W15</c:v>
                </c:pt>
                <c:pt idx="3">
                  <c:v>W16</c:v>
                </c:pt>
                <c:pt idx="4">
                  <c:v>W17</c:v>
                </c:pt>
                <c:pt idx="5">
                  <c:v>04-28</c:v>
                </c:pt>
              </c:strCache>
            </c:strRef>
          </c:cat>
          <c:val>
            <c:numRef>
              <c:f>'380H-2'!$E$19:$P$19</c:f>
              <c:numCache>
                <c:formatCode>0.00</c:formatCode>
                <c:ptCount val="12"/>
                <c:pt idx="4">
                  <c:v>96.309963099630991</c:v>
                </c:pt>
                <c:pt idx="5">
                  <c:v>95.569935291189651</c:v>
                </c:pt>
              </c:numCache>
            </c:numRef>
          </c:val>
        </c:ser>
        <c:marker val="1"/>
        <c:axId val="143803520"/>
        <c:axId val="143805056"/>
      </c:lineChart>
      <c:catAx>
        <c:axId val="143803520"/>
        <c:scaling>
          <c:orientation val="minMax"/>
        </c:scaling>
        <c:axPos val="b"/>
        <c:numFmt formatCode="General" sourceLinked="1"/>
        <c:tickLblPos val="nextTo"/>
        <c:crossAx val="143805056"/>
        <c:crosses val="autoZero"/>
        <c:auto val="1"/>
        <c:lblAlgn val="ctr"/>
        <c:lblOffset val="100"/>
      </c:catAx>
      <c:valAx>
        <c:axId val="143805056"/>
        <c:scaling>
          <c:orientation val="minMax"/>
        </c:scaling>
        <c:axPos val="l"/>
        <c:majorGridlines/>
        <c:numFmt formatCode="0.00" sourceLinked="1"/>
        <c:tickLblPos val="nextTo"/>
        <c:crossAx val="143803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'380H-2'!$D$34</c:f>
              <c:strCache>
                <c:ptCount val="1"/>
                <c:pt idx="0">
                  <c:v>MIC01</c:v>
                </c:pt>
              </c:strCache>
            </c:strRef>
          </c:tx>
          <c:cat>
            <c:numRef>
              <c:f>'380H-2'!$E$33:$K$33</c:f>
              <c:numCache>
                <c:formatCode>m"月"d"日"</c:formatCode>
                <c:ptCount val="7"/>
                <c:pt idx="0">
                  <c:v>41751</c:v>
                </c:pt>
                <c:pt idx="1">
                  <c:v>41752</c:v>
                </c:pt>
                <c:pt idx="2">
                  <c:v>41753</c:v>
                </c:pt>
                <c:pt idx="3">
                  <c:v>41754</c:v>
                </c:pt>
                <c:pt idx="4">
                  <c:v>41755</c:v>
                </c:pt>
                <c:pt idx="5">
                  <c:v>41756</c:v>
                </c:pt>
                <c:pt idx="6">
                  <c:v>41757</c:v>
                </c:pt>
              </c:numCache>
            </c:numRef>
          </c:cat>
          <c:val>
            <c:numRef>
              <c:f>'380H-2'!$E$34:$K$34</c:f>
              <c:numCache>
                <c:formatCode>General</c:formatCode>
                <c:ptCount val="7"/>
                <c:pt idx="4">
                  <c:v>2.0099999999999998</c:v>
                </c:pt>
                <c:pt idx="5">
                  <c:v>8.33</c:v>
                </c:pt>
                <c:pt idx="6">
                  <c:v>2.79</c:v>
                </c:pt>
              </c:numCache>
            </c:numRef>
          </c:val>
        </c:ser>
        <c:ser>
          <c:idx val="1"/>
          <c:order val="1"/>
          <c:tx>
            <c:strRef>
              <c:f>'380H-2'!$D$35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'380H-2'!$E$33:$K$33</c:f>
              <c:numCache>
                <c:formatCode>m"月"d"日"</c:formatCode>
                <c:ptCount val="7"/>
                <c:pt idx="0">
                  <c:v>41751</c:v>
                </c:pt>
                <c:pt idx="1">
                  <c:v>41752</c:v>
                </c:pt>
                <c:pt idx="2">
                  <c:v>41753</c:v>
                </c:pt>
                <c:pt idx="3">
                  <c:v>41754</c:v>
                </c:pt>
                <c:pt idx="4">
                  <c:v>41755</c:v>
                </c:pt>
                <c:pt idx="5">
                  <c:v>41756</c:v>
                </c:pt>
                <c:pt idx="6">
                  <c:v>41757</c:v>
                </c:pt>
              </c:numCache>
            </c:numRef>
          </c:cat>
          <c:val>
            <c:numRef>
              <c:f>'380H-2'!$E$35:$K$35</c:f>
              <c:numCache>
                <c:formatCode>General</c:formatCode>
                <c:ptCount val="7"/>
                <c:pt idx="4">
                  <c:v>0.75</c:v>
                </c:pt>
                <c:pt idx="6">
                  <c:v>0.49</c:v>
                </c:pt>
              </c:numCache>
            </c:numRef>
          </c:val>
        </c:ser>
        <c:ser>
          <c:idx val="2"/>
          <c:order val="2"/>
          <c:tx>
            <c:strRef>
              <c:f>'380H-2'!$D$36</c:f>
              <c:strCache>
                <c:ptCount val="1"/>
                <c:pt idx="0">
                  <c:v>N001</c:v>
                </c:pt>
              </c:strCache>
            </c:strRef>
          </c:tx>
          <c:cat>
            <c:numRef>
              <c:f>'380H-2'!$E$33:$K$33</c:f>
              <c:numCache>
                <c:formatCode>m"月"d"日"</c:formatCode>
                <c:ptCount val="7"/>
                <c:pt idx="0">
                  <c:v>41751</c:v>
                </c:pt>
                <c:pt idx="1">
                  <c:v>41752</c:v>
                </c:pt>
                <c:pt idx="2">
                  <c:v>41753</c:v>
                </c:pt>
                <c:pt idx="3">
                  <c:v>41754</c:v>
                </c:pt>
                <c:pt idx="4">
                  <c:v>41755</c:v>
                </c:pt>
                <c:pt idx="5">
                  <c:v>41756</c:v>
                </c:pt>
                <c:pt idx="6">
                  <c:v>41757</c:v>
                </c:pt>
              </c:numCache>
            </c:numRef>
          </c:cat>
          <c:val>
            <c:numRef>
              <c:f>'380H-2'!$E$36:$K$36</c:f>
              <c:numCache>
                <c:formatCode>General</c:formatCode>
                <c:ptCount val="7"/>
                <c:pt idx="4">
                  <c:v>0.12</c:v>
                </c:pt>
                <c:pt idx="6">
                  <c:v>0.39</c:v>
                </c:pt>
              </c:numCache>
            </c:numRef>
          </c:val>
        </c:ser>
        <c:marker val="1"/>
        <c:axId val="144116736"/>
        <c:axId val="144171776"/>
      </c:lineChart>
      <c:dateAx>
        <c:axId val="144116736"/>
        <c:scaling>
          <c:orientation val="minMax"/>
        </c:scaling>
        <c:axPos val="b"/>
        <c:numFmt formatCode="m&quot;月&quot;d&quot;日&quot;" sourceLinked="1"/>
        <c:tickLblPos val="nextTo"/>
        <c:crossAx val="144171776"/>
        <c:crosses val="autoZero"/>
        <c:auto val="1"/>
        <c:lblOffset val="100"/>
      </c:dateAx>
      <c:valAx>
        <c:axId val="144171776"/>
        <c:scaling>
          <c:orientation val="minMax"/>
        </c:scaling>
        <c:axPos val="l"/>
        <c:majorGridlines/>
        <c:numFmt formatCode="General" sourceLinked="1"/>
        <c:tickLblPos val="nextTo"/>
        <c:crossAx val="144116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'345'!$D$34</c:f>
              <c:strCache>
                <c:ptCount val="1"/>
                <c:pt idx="0">
                  <c:v>123</c:v>
                </c:pt>
              </c:strCache>
            </c:strRef>
          </c:tx>
          <c:cat>
            <c:numRef>
              <c:f>'345'!$E$33:$K$33</c:f>
              <c:numCache>
                <c:formatCode>m"月"d"日"</c:formatCode>
                <c:ptCount val="7"/>
                <c:pt idx="0">
                  <c:v>41751</c:v>
                </c:pt>
                <c:pt idx="1">
                  <c:v>41752</c:v>
                </c:pt>
                <c:pt idx="2">
                  <c:v>41753</c:v>
                </c:pt>
                <c:pt idx="3">
                  <c:v>41754</c:v>
                </c:pt>
                <c:pt idx="4">
                  <c:v>41755</c:v>
                </c:pt>
                <c:pt idx="5">
                  <c:v>41756</c:v>
                </c:pt>
                <c:pt idx="6">
                  <c:v>41757</c:v>
                </c:pt>
              </c:numCache>
            </c:numRef>
          </c:cat>
          <c:val>
            <c:numRef>
              <c:f>'345'!$E$34:$K$34</c:f>
              <c:numCache>
                <c:formatCode>General</c:formatCode>
                <c:ptCount val="7"/>
                <c:pt idx="4">
                  <c:v>2.8</c:v>
                </c:pt>
                <c:pt idx="6">
                  <c:v>4.1100000000000003</c:v>
                </c:pt>
              </c:numCache>
            </c:numRef>
          </c:val>
        </c:ser>
        <c:ser>
          <c:idx val="1"/>
          <c:order val="1"/>
          <c:tx>
            <c:strRef>
              <c:f>'345'!$D$35</c:f>
              <c:strCache>
                <c:ptCount val="1"/>
              </c:strCache>
            </c:strRef>
          </c:tx>
          <c:cat>
            <c:numRef>
              <c:f>'345'!$E$33:$K$33</c:f>
              <c:numCache>
                <c:formatCode>m"月"d"日"</c:formatCode>
                <c:ptCount val="7"/>
                <c:pt idx="0">
                  <c:v>41751</c:v>
                </c:pt>
                <c:pt idx="1">
                  <c:v>41752</c:v>
                </c:pt>
                <c:pt idx="2">
                  <c:v>41753</c:v>
                </c:pt>
                <c:pt idx="3">
                  <c:v>41754</c:v>
                </c:pt>
                <c:pt idx="4">
                  <c:v>41755</c:v>
                </c:pt>
                <c:pt idx="5">
                  <c:v>41756</c:v>
                </c:pt>
                <c:pt idx="6">
                  <c:v>41757</c:v>
                </c:pt>
              </c:numCache>
            </c:numRef>
          </c:cat>
          <c:val>
            <c:numRef>
              <c:f>'345'!$E$35:$K$35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tx>
            <c:strRef>
              <c:f>'345'!$D$36</c:f>
              <c:strCache>
                <c:ptCount val="1"/>
              </c:strCache>
            </c:strRef>
          </c:tx>
          <c:cat>
            <c:numRef>
              <c:f>'345'!$E$33:$K$33</c:f>
              <c:numCache>
                <c:formatCode>m"月"d"日"</c:formatCode>
                <c:ptCount val="7"/>
                <c:pt idx="0">
                  <c:v>41751</c:v>
                </c:pt>
                <c:pt idx="1">
                  <c:v>41752</c:v>
                </c:pt>
                <c:pt idx="2">
                  <c:v>41753</c:v>
                </c:pt>
                <c:pt idx="3">
                  <c:v>41754</c:v>
                </c:pt>
                <c:pt idx="4">
                  <c:v>41755</c:v>
                </c:pt>
                <c:pt idx="5">
                  <c:v>41756</c:v>
                </c:pt>
                <c:pt idx="6">
                  <c:v>41757</c:v>
                </c:pt>
              </c:numCache>
            </c:numRef>
          </c:cat>
          <c:val>
            <c:numRef>
              <c:f>'345'!$E$36:$K$36</c:f>
              <c:numCache>
                <c:formatCode>General</c:formatCode>
                <c:ptCount val="7"/>
              </c:numCache>
            </c:numRef>
          </c:val>
        </c:ser>
        <c:marker val="1"/>
        <c:axId val="140035968"/>
        <c:axId val="140117120"/>
      </c:lineChart>
      <c:dateAx>
        <c:axId val="140035968"/>
        <c:scaling>
          <c:orientation val="minMax"/>
        </c:scaling>
        <c:axPos val="b"/>
        <c:numFmt formatCode="m&quot;月&quot;d&quot;日&quot;" sourceLinked="1"/>
        <c:tickLblPos val="nextTo"/>
        <c:crossAx val="140117120"/>
        <c:crosses val="autoZero"/>
        <c:auto val="1"/>
        <c:lblOffset val="100"/>
      </c:dateAx>
      <c:valAx>
        <c:axId val="140117120"/>
        <c:scaling>
          <c:orientation val="minMax"/>
        </c:scaling>
        <c:axPos val="l"/>
        <c:majorGridlines/>
        <c:numFmt formatCode="General" sourceLinked="1"/>
        <c:tickLblPos val="nextTo"/>
        <c:crossAx val="140035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'368-AO'!$D$16</c:f>
              <c:strCache>
                <c:ptCount val="1"/>
                <c:pt idx="0">
                  <c:v>Target(%)</c:v>
                </c:pt>
              </c:strCache>
            </c:strRef>
          </c:tx>
          <c:cat>
            <c:strRef>
              <c:f>'368-AO'!$E$15:$P$15</c:f>
              <c:strCache>
                <c:ptCount val="6"/>
                <c:pt idx="0">
                  <c:v>3月</c:v>
                </c:pt>
                <c:pt idx="1">
                  <c:v>W14</c:v>
                </c:pt>
                <c:pt idx="2">
                  <c:v>W15</c:v>
                </c:pt>
                <c:pt idx="3">
                  <c:v>W16</c:v>
                </c:pt>
                <c:pt idx="4">
                  <c:v>W17</c:v>
                </c:pt>
                <c:pt idx="5">
                  <c:v>04-28</c:v>
                </c:pt>
              </c:strCache>
            </c:strRef>
          </c:cat>
          <c:val>
            <c:numRef>
              <c:f>'368-AO'!$E$16:$P$16</c:f>
              <c:numCache>
                <c:formatCode>0.00</c:formatCode>
                <c:ptCount val="12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</c:numCache>
            </c:numRef>
          </c:val>
        </c:ser>
        <c:ser>
          <c:idx val="1"/>
          <c:order val="1"/>
          <c:tx>
            <c:strRef>
              <c:f>'368-AO'!$D$17</c:f>
              <c:strCache>
                <c:ptCount val="1"/>
                <c:pt idx="0">
                  <c:v>FPY(%)</c:v>
                </c:pt>
              </c:strCache>
            </c:strRef>
          </c:tx>
          <c:cat>
            <c:strRef>
              <c:f>'368-AO'!$E$15:$P$15</c:f>
              <c:strCache>
                <c:ptCount val="6"/>
                <c:pt idx="0">
                  <c:v>3月</c:v>
                </c:pt>
                <c:pt idx="1">
                  <c:v>W14</c:v>
                </c:pt>
                <c:pt idx="2">
                  <c:v>W15</c:v>
                </c:pt>
                <c:pt idx="3">
                  <c:v>W16</c:v>
                </c:pt>
                <c:pt idx="4">
                  <c:v>W17</c:v>
                </c:pt>
                <c:pt idx="5">
                  <c:v>04-28</c:v>
                </c:pt>
              </c:strCache>
            </c:strRef>
          </c:cat>
          <c:val>
            <c:numRef>
              <c:f>'368-AO'!$E$17:$P$17</c:f>
              <c:numCache>
                <c:formatCode>0.00</c:formatCode>
                <c:ptCount val="12"/>
                <c:pt idx="0">
                  <c:v>86.15</c:v>
                </c:pt>
                <c:pt idx="1">
                  <c:v>86.81</c:v>
                </c:pt>
                <c:pt idx="2">
                  <c:v>89.22</c:v>
                </c:pt>
                <c:pt idx="3">
                  <c:v>88.8</c:v>
                </c:pt>
                <c:pt idx="4">
                  <c:v>90.36</c:v>
                </c:pt>
                <c:pt idx="5">
                  <c:v>90.08</c:v>
                </c:pt>
              </c:numCache>
            </c:numRef>
          </c:val>
        </c:ser>
        <c:ser>
          <c:idx val="2"/>
          <c:order val="2"/>
          <c:tx>
            <c:strRef>
              <c:f>'368-AO'!$D$18</c:f>
              <c:strCache>
                <c:ptCount val="1"/>
                <c:pt idx="0">
                  <c:v>SPY(%)</c:v>
                </c:pt>
              </c:strCache>
            </c:strRef>
          </c:tx>
          <c:cat>
            <c:strRef>
              <c:f>'368-AO'!$E$15:$P$15</c:f>
              <c:strCache>
                <c:ptCount val="6"/>
                <c:pt idx="0">
                  <c:v>3月</c:v>
                </c:pt>
                <c:pt idx="1">
                  <c:v>W14</c:v>
                </c:pt>
                <c:pt idx="2">
                  <c:v>W15</c:v>
                </c:pt>
                <c:pt idx="3">
                  <c:v>W16</c:v>
                </c:pt>
                <c:pt idx="4">
                  <c:v>W17</c:v>
                </c:pt>
                <c:pt idx="5">
                  <c:v>04-28</c:v>
                </c:pt>
              </c:strCache>
            </c:strRef>
          </c:cat>
          <c:val>
            <c:numRef>
              <c:f>'368-AO'!$E$18:$P$18</c:f>
              <c:numCache>
                <c:formatCode>0.00</c:formatCode>
                <c:ptCount val="12"/>
                <c:pt idx="0">
                  <c:v>90.71</c:v>
                </c:pt>
                <c:pt idx="1">
                  <c:v>92.54</c:v>
                </c:pt>
                <c:pt idx="2">
                  <c:v>93.82</c:v>
                </c:pt>
                <c:pt idx="3">
                  <c:v>92.09</c:v>
                </c:pt>
                <c:pt idx="4">
                  <c:v>93.09</c:v>
                </c:pt>
                <c:pt idx="5">
                  <c:v>93.39</c:v>
                </c:pt>
              </c:numCache>
            </c:numRef>
          </c:val>
        </c:ser>
        <c:ser>
          <c:idx val="3"/>
          <c:order val="3"/>
          <c:tx>
            <c:strRef>
              <c:f>'368-AO'!$D$19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strRef>
              <c:f>'368-AO'!$E$15:$P$15</c:f>
              <c:strCache>
                <c:ptCount val="6"/>
                <c:pt idx="0">
                  <c:v>3月</c:v>
                </c:pt>
                <c:pt idx="1">
                  <c:v>W14</c:v>
                </c:pt>
                <c:pt idx="2">
                  <c:v>W15</c:v>
                </c:pt>
                <c:pt idx="3">
                  <c:v>W16</c:v>
                </c:pt>
                <c:pt idx="4">
                  <c:v>W17</c:v>
                </c:pt>
                <c:pt idx="5">
                  <c:v>04-28</c:v>
                </c:pt>
              </c:strCache>
            </c:strRef>
          </c:cat>
          <c:val>
            <c:numRef>
              <c:f>'368-AO'!$E$19:$P$19</c:f>
              <c:numCache>
                <c:formatCode>0.00</c:formatCode>
                <c:ptCount val="12"/>
                <c:pt idx="0">
                  <c:v>99.021579332526528</c:v>
                </c:pt>
                <c:pt idx="1">
                  <c:v>99.120741516434975</c:v>
                </c:pt>
                <c:pt idx="2">
                  <c:v>99.182378627317405</c:v>
                </c:pt>
                <c:pt idx="3">
                  <c:v>99.165690951718972</c:v>
                </c:pt>
                <c:pt idx="4">
                  <c:v>99.004751103140066</c:v>
                </c:pt>
                <c:pt idx="5">
                  <c:v>95.29808460017037</c:v>
                </c:pt>
              </c:numCache>
            </c:numRef>
          </c:val>
        </c:ser>
        <c:marker val="1"/>
        <c:axId val="142015488"/>
        <c:axId val="142091008"/>
      </c:lineChart>
      <c:catAx>
        <c:axId val="142015488"/>
        <c:scaling>
          <c:orientation val="minMax"/>
        </c:scaling>
        <c:axPos val="b"/>
        <c:numFmt formatCode="General" sourceLinked="1"/>
        <c:tickLblPos val="nextTo"/>
        <c:crossAx val="142091008"/>
        <c:crosses val="autoZero"/>
        <c:auto val="1"/>
        <c:lblAlgn val="ctr"/>
        <c:lblOffset val="100"/>
      </c:catAx>
      <c:valAx>
        <c:axId val="142091008"/>
        <c:scaling>
          <c:orientation val="minMax"/>
        </c:scaling>
        <c:axPos val="l"/>
        <c:majorGridlines/>
        <c:numFmt formatCode="0.00" sourceLinked="1"/>
        <c:tickLblPos val="nextTo"/>
        <c:crossAx val="142015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'368-AO'!$D$34</c:f>
              <c:strCache>
                <c:ptCount val="1"/>
                <c:pt idx="0">
                  <c:v>DP02</c:v>
                </c:pt>
              </c:strCache>
            </c:strRef>
          </c:tx>
          <c:cat>
            <c:numRef>
              <c:f>'368-AO'!$E$33:$K$33</c:f>
              <c:numCache>
                <c:formatCode>m"月"d"日"</c:formatCode>
                <c:ptCount val="7"/>
                <c:pt idx="0">
                  <c:v>41751</c:v>
                </c:pt>
                <c:pt idx="1">
                  <c:v>41752</c:v>
                </c:pt>
                <c:pt idx="2">
                  <c:v>41753</c:v>
                </c:pt>
                <c:pt idx="3">
                  <c:v>41754</c:v>
                </c:pt>
                <c:pt idx="4">
                  <c:v>41755</c:v>
                </c:pt>
                <c:pt idx="5">
                  <c:v>41756</c:v>
                </c:pt>
                <c:pt idx="6">
                  <c:v>41757</c:v>
                </c:pt>
              </c:numCache>
            </c:numRef>
          </c:cat>
          <c:val>
            <c:numRef>
              <c:f>'368-AO'!$E$34:$K$34</c:f>
              <c:numCache>
                <c:formatCode>General</c:formatCode>
                <c:ptCount val="7"/>
                <c:pt idx="0">
                  <c:v>4.2</c:v>
                </c:pt>
                <c:pt idx="1">
                  <c:v>4.32</c:v>
                </c:pt>
                <c:pt idx="2">
                  <c:v>4.13</c:v>
                </c:pt>
                <c:pt idx="3">
                  <c:v>3.76</c:v>
                </c:pt>
                <c:pt idx="4">
                  <c:v>3.55</c:v>
                </c:pt>
                <c:pt idx="6">
                  <c:v>3.85</c:v>
                </c:pt>
              </c:numCache>
            </c:numRef>
          </c:val>
        </c:ser>
        <c:ser>
          <c:idx val="1"/>
          <c:order val="1"/>
          <c:tx>
            <c:strRef>
              <c:f>'368-AO'!$D$35</c:f>
              <c:strCache>
                <c:ptCount val="1"/>
                <c:pt idx="0">
                  <c:v>SFR</c:v>
                </c:pt>
              </c:strCache>
            </c:strRef>
          </c:tx>
          <c:cat>
            <c:numRef>
              <c:f>'368-AO'!$E$33:$K$33</c:f>
              <c:numCache>
                <c:formatCode>m"月"d"日"</c:formatCode>
                <c:ptCount val="7"/>
                <c:pt idx="0">
                  <c:v>41751</c:v>
                </c:pt>
                <c:pt idx="1">
                  <c:v>41752</c:v>
                </c:pt>
                <c:pt idx="2">
                  <c:v>41753</c:v>
                </c:pt>
                <c:pt idx="3">
                  <c:v>41754</c:v>
                </c:pt>
                <c:pt idx="4">
                  <c:v>41755</c:v>
                </c:pt>
                <c:pt idx="5">
                  <c:v>41756</c:v>
                </c:pt>
                <c:pt idx="6">
                  <c:v>41757</c:v>
                </c:pt>
              </c:numCache>
            </c:numRef>
          </c:cat>
          <c:val>
            <c:numRef>
              <c:f>'368-AO'!$E$35:$K$35</c:f>
              <c:numCache>
                <c:formatCode>General</c:formatCode>
                <c:ptCount val="7"/>
                <c:pt idx="0">
                  <c:v>2.4700000000000002</c:v>
                </c:pt>
                <c:pt idx="1">
                  <c:v>3.42</c:v>
                </c:pt>
                <c:pt idx="2">
                  <c:v>2.4300000000000002</c:v>
                </c:pt>
                <c:pt idx="3">
                  <c:v>0.85</c:v>
                </c:pt>
                <c:pt idx="4">
                  <c:v>1.06</c:v>
                </c:pt>
                <c:pt idx="6">
                  <c:v>1.71</c:v>
                </c:pt>
              </c:numCache>
            </c:numRef>
          </c:val>
        </c:ser>
        <c:ser>
          <c:idx val="2"/>
          <c:order val="2"/>
          <c:tx>
            <c:strRef>
              <c:f>'368-AO'!$D$36</c:f>
              <c:strCache>
                <c:ptCount val="1"/>
                <c:pt idx="0">
                  <c:v>FOVT01</c:v>
                </c:pt>
              </c:strCache>
            </c:strRef>
          </c:tx>
          <c:cat>
            <c:numRef>
              <c:f>'368-AO'!$E$33:$K$33</c:f>
              <c:numCache>
                <c:formatCode>m"月"d"日"</c:formatCode>
                <c:ptCount val="7"/>
                <c:pt idx="0">
                  <c:v>41751</c:v>
                </c:pt>
                <c:pt idx="1">
                  <c:v>41752</c:v>
                </c:pt>
                <c:pt idx="2">
                  <c:v>41753</c:v>
                </c:pt>
                <c:pt idx="3">
                  <c:v>41754</c:v>
                </c:pt>
                <c:pt idx="4">
                  <c:v>41755</c:v>
                </c:pt>
                <c:pt idx="5">
                  <c:v>41756</c:v>
                </c:pt>
                <c:pt idx="6">
                  <c:v>41757</c:v>
                </c:pt>
              </c:numCache>
            </c:numRef>
          </c:cat>
          <c:val>
            <c:numRef>
              <c:f>'368-AO'!$E$36:$K$36</c:f>
              <c:numCache>
                <c:formatCode>General</c:formatCode>
                <c:ptCount val="7"/>
                <c:pt idx="0">
                  <c:v>0.32</c:v>
                </c:pt>
                <c:pt idx="1">
                  <c:v>0.52</c:v>
                </c:pt>
                <c:pt idx="2">
                  <c:v>0.46</c:v>
                </c:pt>
                <c:pt idx="3">
                  <c:v>0.44</c:v>
                </c:pt>
                <c:pt idx="4">
                  <c:v>0.24</c:v>
                </c:pt>
                <c:pt idx="6">
                  <c:v>0.49</c:v>
                </c:pt>
              </c:numCache>
            </c:numRef>
          </c:val>
        </c:ser>
        <c:marker val="1"/>
        <c:axId val="10689920"/>
        <c:axId val="10660480"/>
      </c:lineChart>
      <c:dateAx>
        <c:axId val="10689920"/>
        <c:scaling>
          <c:orientation val="minMax"/>
        </c:scaling>
        <c:axPos val="b"/>
        <c:numFmt formatCode="m&quot;月&quot;d&quot;日&quot;" sourceLinked="1"/>
        <c:tickLblPos val="nextTo"/>
        <c:crossAx val="10660480"/>
        <c:crosses val="autoZero"/>
        <c:auto val="1"/>
        <c:lblOffset val="100"/>
      </c:dateAx>
      <c:valAx>
        <c:axId val="10660480"/>
        <c:scaling>
          <c:orientation val="minMax"/>
        </c:scaling>
        <c:axPos val="l"/>
        <c:majorGridlines/>
        <c:numFmt formatCode="General" sourceLinked="1"/>
        <c:tickLblPos val="nextTo"/>
        <c:crossAx val="10689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'368-NMX'!$D$16</c:f>
              <c:strCache>
                <c:ptCount val="1"/>
                <c:pt idx="0">
                  <c:v>Target(%)</c:v>
                </c:pt>
              </c:strCache>
            </c:strRef>
          </c:tx>
          <c:cat>
            <c:strRef>
              <c:f>'368-NMX'!$E$15:$P$15</c:f>
              <c:strCache>
                <c:ptCount val="6"/>
                <c:pt idx="0">
                  <c:v>3月</c:v>
                </c:pt>
                <c:pt idx="1">
                  <c:v>W14</c:v>
                </c:pt>
                <c:pt idx="2">
                  <c:v>W15</c:v>
                </c:pt>
                <c:pt idx="3">
                  <c:v>W16</c:v>
                </c:pt>
                <c:pt idx="4">
                  <c:v>W17</c:v>
                </c:pt>
                <c:pt idx="5">
                  <c:v>04-28</c:v>
                </c:pt>
              </c:strCache>
            </c:strRef>
          </c:cat>
          <c:val>
            <c:numRef>
              <c:f>'368-NMX'!$E$16:$P$16</c:f>
              <c:numCache>
                <c:formatCode>0.00</c:formatCode>
                <c:ptCount val="12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</c:numCache>
            </c:numRef>
          </c:val>
        </c:ser>
        <c:ser>
          <c:idx val="1"/>
          <c:order val="1"/>
          <c:tx>
            <c:strRef>
              <c:f>'368-NMX'!$D$17</c:f>
              <c:strCache>
                <c:ptCount val="1"/>
                <c:pt idx="0">
                  <c:v>FPY(%)</c:v>
                </c:pt>
              </c:strCache>
            </c:strRef>
          </c:tx>
          <c:cat>
            <c:strRef>
              <c:f>'368-NMX'!$E$15:$P$15</c:f>
              <c:strCache>
                <c:ptCount val="6"/>
                <c:pt idx="0">
                  <c:v>3月</c:v>
                </c:pt>
                <c:pt idx="1">
                  <c:v>W14</c:v>
                </c:pt>
                <c:pt idx="2">
                  <c:v>W15</c:v>
                </c:pt>
                <c:pt idx="3">
                  <c:v>W16</c:v>
                </c:pt>
                <c:pt idx="4">
                  <c:v>W17</c:v>
                </c:pt>
                <c:pt idx="5">
                  <c:v>04-28</c:v>
                </c:pt>
              </c:strCache>
            </c:strRef>
          </c:cat>
          <c:val>
            <c:numRef>
              <c:f>'368-NMX'!$E$17:$P$17</c:f>
              <c:numCache>
                <c:formatCode>0.00</c:formatCode>
                <c:ptCount val="12"/>
                <c:pt idx="0">
                  <c:v>86.2</c:v>
                </c:pt>
                <c:pt idx="1">
                  <c:v>84.98</c:v>
                </c:pt>
                <c:pt idx="2">
                  <c:v>61.39</c:v>
                </c:pt>
                <c:pt idx="3">
                  <c:v>86.59</c:v>
                </c:pt>
                <c:pt idx="4">
                  <c:v>91.05</c:v>
                </c:pt>
                <c:pt idx="5">
                  <c:v>89.26</c:v>
                </c:pt>
              </c:numCache>
            </c:numRef>
          </c:val>
        </c:ser>
        <c:ser>
          <c:idx val="2"/>
          <c:order val="2"/>
          <c:tx>
            <c:strRef>
              <c:f>'368-NMX'!$D$18</c:f>
              <c:strCache>
                <c:ptCount val="1"/>
                <c:pt idx="0">
                  <c:v>SPY(%)</c:v>
                </c:pt>
              </c:strCache>
            </c:strRef>
          </c:tx>
          <c:cat>
            <c:strRef>
              <c:f>'368-NMX'!$E$15:$P$15</c:f>
              <c:strCache>
                <c:ptCount val="6"/>
                <c:pt idx="0">
                  <c:v>3月</c:v>
                </c:pt>
                <c:pt idx="1">
                  <c:v>W14</c:v>
                </c:pt>
                <c:pt idx="2">
                  <c:v>W15</c:v>
                </c:pt>
                <c:pt idx="3">
                  <c:v>W16</c:v>
                </c:pt>
                <c:pt idx="4">
                  <c:v>W17</c:v>
                </c:pt>
                <c:pt idx="5">
                  <c:v>04-28</c:v>
                </c:pt>
              </c:strCache>
            </c:strRef>
          </c:cat>
          <c:val>
            <c:numRef>
              <c:f>'368-NMX'!$E$18:$P$18</c:f>
              <c:numCache>
                <c:formatCode>0.00</c:formatCode>
                <c:ptCount val="12"/>
                <c:pt idx="0">
                  <c:v>90.07</c:v>
                </c:pt>
                <c:pt idx="1">
                  <c:v>89.78</c:v>
                </c:pt>
                <c:pt idx="2">
                  <c:v>80.78</c:v>
                </c:pt>
                <c:pt idx="3">
                  <c:v>90.04</c:v>
                </c:pt>
                <c:pt idx="4">
                  <c:v>93.02</c:v>
                </c:pt>
                <c:pt idx="5">
                  <c:v>91.03</c:v>
                </c:pt>
              </c:numCache>
            </c:numRef>
          </c:val>
        </c:ser>
        <c:ser>
          <c:idx val="3"/>
          <c:order val="3"/>
          <c:tx>
            <c:strRef>
              <c:f>'368-NMX'!$D$19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strRef>
              <c:f>'368-NMX'!$E$15:$P$15</c:f>
              <c:strCache>
                <c:ptCount val="6"/>
                <c:pt idx="0">
                  <c:v>3月</c:v>
                </c:pt>
                <c:pt idx="1">
                  <c:v>W14</c:v>
                </c:pt>
                <c:pt idx="2">
                  <c:v>W15</c:v>
                </c:pt>
                <c:pt idx="3">
                  <c:v>W16</c:v>
                </c:pt>
                <c:pt idx="4">
                  <c:v>W17</c:v>
                </c:pt>
                <c:pt idx="5">
                  <c:v>04-28</c:v>
                </c:pt>
              </c:strCache>
            </c:strRef>
          </c:cat>
          <c:val>
            <c:numRef>
              <c:f>'368-NMX'!$E$19:$P$19</c:f>
              <c:numCache>
                <c:formatCode>0.00</c:formatCode>
                <c:ptCount val="12"/>
                <c:pt idx="0">
                  <c:v>98.42573029338466</c:v>
                </c:pt>
                <c:pt idx="1">
                  <c:v>98.123763781578759</c:v>
                </c:pt>
                <c:pt idx="2">
                  <c:v>99.963690471952674</c:v>
                </c:pt>
                <c:pt idx="3">
                  <c:v>98.443348109758375</c:v>
                </c:pt>
                <c:pt idx="4">
                  <c:v>98.990860658187827</c:v>
                </c:pt>
                <c:pt idx="5">
                  <c:v>92.244964343997637</c:v>
                </c:pt>
              </c:numCache>
            </c:numRef>
          </c:val>
        </c:ser>
        <c:marker val="1"/>
        <c:axId val="11356800"/>
        <c:axId val="11379072"/>
      </c:lineChart>
      <c:catAx>
        <c:axId val="11356800"/>
        <c:scaling>
          <c:orientation val="minMax"/>
        </c:scaling>
        <c:axPos val="b"/>
        <c:numFmt formatCode="General" sourceLinked="1"/>
        <c:tickLblPos val="nextTo"/>
        <c:crossAx val="11379072"/>
        <c:crosses val="autoZero"/>
        <c:auto val="1"/>
        <c:lblAlgn val="ctr"/>
        <c:lblOffset val="100"/>
      </c:catAx>
      <c:valAx>
        <c:axId val="11379072"/>
        <c:scaling>
          <c:orientation val="minMax"/>
        </c:scaling>
        <c:axPos val="l"/>
        <c:majorGridlines/>
        <c:numFmt formatCode="0.00" sourceLinked="1"/>
        <c:tickLblPos val="nextTo"/>
        <c:crossAx val="11356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'368-NMX'!$D$34</c:f>
              <c:strCache>
                <c:ptCount val="1"/>
                <c:pt idx="0">
                  <c:v>DP02</c:v>
                </c:pt>
              </c:strCache>
            </c:strRef>
          </c:tx>
          <c:cat>
            <c:numRef>
              <c:f>'368-NMX'!$E$33:$K$33</c:f>
              <c:numCache>
                <c:formatCode>m"月"d"日"</c:formatCode>
                <c:ptCount val="7"/>
                <c:pt idx="0">
                  <c:v>41751</c:v>
                </c:pt>
                <c:pt idx="1">
                  <c:v>41752</c:v>
                </c:pt>
                <c:pt idx="2">
                  <c:v>41753</c:v>
                </c:pt>
                <c:pt idx="3">
                  <c:v>41754</c:v>
                </c:pt>
                <c:pt idx="4">
                  <c:v>41755</c:v>
                </c:pt>
                <c:pt idx="5">
                  <c:v>41756</c:v>
                </c:pt>
                <c:pt idx="6">
                  <c:v>41757</c:v>
                </c:pt>
              </c:numCache>
            </c:numRef>
          </c:cat>
          <c:val>
            <c:numRef>
              <c:f>'368-NMX'!$E$34:$K$34</c:f>
              <c:numCache>
                <c:formatCode>General</c:formatCode>
                <c:ptCount val="7"/>
                <c:pt idx="0">
                  <c:v>5.0199999999999996</c:v>
                </c:pt>
                <c:pt idx="1">
                  <c:v>4.62</c:v>
                </c:pt>
                <c:pt idx="2">
                  <c:v>1.1499999999999999</c:v>
                </c:pt>
                <c:pt idx="3">
                  <c:v>1.1000000000000001</c:v>
                </c:pt>
                <c:pt idx="6">
                  <c:v>6.03</c:v>
                </c:pt>
              </c:numCache>
            </c:numRef>
          </c:val>
        </c:ser>
        <c:ser>
          <c:idx val="1"/>
          <c:order val="1"/>
          <c:tx>
            <c:strRef>
              <c:f>'368-NMX'!$D$35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'368-NMX'!$E$33:$K$33</c:f>
              <c:numCache>
                <c:formatCode>m"月"d"日"</c:formatCode>
                <c:ptCount val="7"/>
                <c:pt idx="0">
                  <c:v>41751</c:v>
                </c:pt>
                <c:pt idx="1">
                  <c:v>41752</c:v>
                </c:pt>
                <c:pt idx="2">
                  <c:v>41753</c:v>
                </c:pt>
                <c:pt idx="3">
                  <c:v>41754</c:v>
                </c:pt>
                <c:pt idx="4">
                  <c:v>41755</c:v>
                </c:pt>
                <c:pt idx="5">
                  <c:v>41756</c:v>
                </c:pt>
                <c:pt idx="6">
                  <c:v>41757</c:v>
                </c:pt>
              </c:numCache>
            </c:numRef>
          </c:cat>
          <c:val>
            <c:numRef>
              <c:f>'368-NMX'!$E$35:$K$35</c:f>
              <c:numCache>
                <c:formatCode>General</c:formatCode>
                <c:ptCount val="7"/>
                <c:pt idx="0">
                  <c:v>0.84</c:v>
                </c:pt>
                <c:pt idx="1">
                  <c:v>1.1000000000000001</c:v>
                </c:pt>
                <c:pt idx="2">
                  <c:v>20.309999999999999</c:v>
                </c:pt>
                <c:pt idx="3">
                  <c:v>1.65</c:v>
                </c:pt>
                <c:pt idx="6">
                  <c:v>1.1399999999999999</c:v>
                </c:pt>
              </c:numCache>
            </c:numRef>
          </c:val>
        </c:ser>
        <c:ser>
          <c:idx val="2"/>
          <c:order val="2"/>
          <c:tx>
            <c:strRef>
              <c:f>'368-NMX'!$D$36</c:f>
              <c:strCache>
                <c:ptCount val="1"/>
                <c:pt idx="0">
                  <c:v>SS01</c:v>
                </c:pt>
              </c:strCache>
            </c:strRef>
          </c:tx>
          <c:cat>
            <c:numRef>
              <c:f>'368-NMX'!$E$33:$K$33</c:f>
              <c:numCache>
                <c:formatCode>m"月"d"日"</c:formatCode>
                <c:ptCount val="7"/>
                <c:pt idx="0">
                  <c:v>41751</c:v>
                </c:pt>
                <c:pt idx="1">
                  <c:v>41752</c:v>
                </c:pt>
                <c:pt idx="2">
                  <c:v>41753</c:v>
                </c:pt>
                <c:pt idx="3">
                  <c:v>41754</c:v>
                </c:pt>
                <c:pt idx="4">
                  <c:v>41755</c:v>
                </c:pt>
                <c:pt idx="5">
                  <c:v>41756</c:v>
                </c:pt>
                <c:pt idx="6">
                  <c:v>41757</c:v>
                </c:pt>
              </c:numCache>
            </c:numRef>
          </c:cat>
          <c:val>
            <c:numRef>
              <c:f>'368-NMX'!$E$36:$K$36</c:f>
              <c:numCache>
                <c:formatCode>General</c:formatCode>
                <c:ptCount val="7"/>
                <c:pt idx="0">
                  <c:v>0</c:v>
                </c:pt>
                <c:pt idx="1">
                  <c:v>0.01</c:v>
                </c:pt>
                <c:pt idx="2">
                  <c:v>0.11</c:v>
                </c:pt>
                <c:pt idx="4">
                  <c:v>0.06</c:v>
                </c:pt>
                <c:pt idx="6">
                  <c:v>0.18</c:v>
                </c:pt>
              </c:numCache>
            </c:numRef>
          </c:val>
        </c:ser>
        <c:marker val="1"/>
        <c:axId val="22490112"/>
        <c:axId val="22457344"/>
      </c:lineChart>
      <c:dateAx>
        <c:axId val="22490112"/>
        <c:scaling>
          <c:orientation val="minMax"/>
        </c:scaling>
        <c:axPos val="b"/>
        <c:numFmt formatCode="m&quot;月&quot;d&quot;日&quot;" sourceLinked="1"/>
        <c:tickLblPos val="nextTo"/>
        <c:crossAx val="22457344"/>
        <c:crosses val="autoZero"/>
        <c:auto val="1"/>
        <c:lblOffset val="100"/>
      </c:dateAx>
      <c:valAx>
        <c:axId val="22457344"/>
        <c:scaling>
          <c:orientation val="minMax"/>
        </c:scaling>
        <c:axPos val="l"/>
        <c:majorGridlines/>
        <c:numFmt formatCode="General" sourceLinked="1"/>
        <c:tickLblPos val="nextTo"/>
        <c:crossAx val="22490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'374-2'!$D$16</c:f>
              <c:strCache>
                <c:ptCount val="1"/>
                <c:pt idx="0">
                  <c:v>Target(%)</c:v>
                </c:pt>
              </c:strCache>
            </c:strRef>
          </c:tx>
          <c:cat>
            <c:strRef>
              <c:f>'374-2'!$E$15:$P$15</c:f>
              <c:strCache>
                <c:ptCount val="6"/>
                <c:pt idx="0">
                  <c:v>3月</c:v>
                </c:pt>
                <c:pt idx="1">
                  <c:v>W14</c:v>
                </c:pt>
                <c:pt idx="2">
                  <c:v>W15</c:v>
                </c:pt>
                <c:pt idx="3">
                  <c:v>W16</c:v>
                </c:pt>
                <c:pt idx="4">
                  <c:v>W17</c:v>
                </c:pt>
                <c:pt idx="5">
                  <c:v>04-28</c:v>
                </c:pt>
              </c:strCache>
            </c:strRef>
          </c:cat>
          <c:val>
            <c:numRef>
              <c:f>'374-2'!$E$16:$P$16</c:f>
              <c:numCache>
                <c:formatCode>0.00</c:formatCode>
                <c:ptCount val="12"/>
                <c:pt idx="4">
                  <c:v>98</c:v>
                </c:pt>
                <c:pt idx="5">
                  <c:v>98</c:v>
                </c:pt>
              </c:numCache>
            </c:numRef>
          </c:val>
        </c:ser>
        <c:ser>
          <c:idx val="1"/>
          <c:order val="1"/>
          <c:tx>
            <c:strRef>
              <c:f>'374-2'!$D$17</c:f>
              <c:strCache>
                <c:ptCount val="1"/>
                <c:pt idx="0">
                  <c:v>FPY(%)</c:v>
                </c:pt>
              </c:strCache>
            </c:strRef>
          </c:tx>
          <c:cat>
            <c:strRef>
              <c:f>'374-2'!$E$15:$P$15</c:f>
              <c:strCache>
                <c:ptCount val="6"/>
                <c:pt idx="0">
                  <c:v>3月</c:v>
                </c:pt>
                <c:pt idx="1">
                  <c:v>W14</c:v>
                </c:pt>
                <c:pt idx="2">
                  <c:v>W15</c:v>
                </c:pt>
                <c:pt idx="3">
                  <c:v>W16</c:v>
                </c:pt>
                <c:pt idx="4">
                  <c:v>W17</c:v>
                </c:pt>
                <c:pt idx="5">
                  <c:v>04-28</c:v>
                </c:pt>
              </c:strCache>
            </c:strRef>
          </c:cat>
          <c:val>
            <c:numRef>
              <c:f>'374-2'!$E$17:$P$17</c:f>
              <c:numCache>
                <c:formatCode>0.00</c:formatCode>
                <c:ptCount val="12"/>
                <c:pt idx="4">
                  <c:v>88.38</c:v>
                </c:pt>
                <c:pt idx="5">
                  <c:v>94.63</c:v>
                </c:pt>
              </c:numCache>
            </c:numRef>
          </c:val>
        </c:ser>
        <c:ser>
          <c:idx val="2"/>
          <c:order val="2"/>
          <c:tx>
            <c:strRef>
              <c:f>'374-2'!$D$18</c:f>
              <c:strCache>
                <c:ptCount val="1"/>
                <c:pt idx="0">
                  <c:v>SPY(%)</c:v>
                </c:pt>
              </c:strCache>
            </c:strRef>
          </c:tx>
          <c:cat>
            <c:strRef>
              <c:f>'374-2'!$E$15:$P$15</c:f>
              <c:strCache>
                <c:ptCount val="6"/>
                <c:pt idx="0">
                  <c:v>3月</c:v>
                </c:pt>
                <c:pt idx="1">
                  <c:v>W14</c:v>
                </c:pt>
                <c:pt idx="2">
                  <c:v>W15</c:v>
                </c:pt>
                <c:pt idx="3">
                  <c:v>W16</c:v>
                </c:pt>
                <c:pt idx="4">
                  <c:v>W17</c:v>
                </c:pt>
                <c:pt idx="5">
                  <c:v>04-28</c:v>
                </c:pt>
              </c:strCache>
            </c:strRef>
          </c:cat>
          <c:val>
            <c:numRef>
              <c:f>'374-2'!$E$18:$P$18</c:f>
              <c:numCache>
                <c:formatCode>0.00</c:formatCode>
                <c:ptCount val="12"/>
                <c:pt idx="4">
                  <c:v>92.86</c:v>
                </c:pt>
                <c:pt idx="5">
                  <c:v>96.3</c:v>
                </c:pt>
              </c:numCache>
            </c:numRef>
          </c:val>
        </c:ser>
        <c:ser>
          <c:idx val="3"/>
          <c:order val="3"/>
          <c:tx>
            <c:strRef>
              <c:f>'374-2'!$D$19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strRef>
              <c:f>'374-2'!$E$15:$P$15</c:f>
              <c:strCache>
                <c:ptCount val="6"/>
                <c:pt idx="0">
                  <c:v>3月</c:v>
                </c:pt>
                <c:pt idx="1">
                  <c:v>W14</c:v>
                </c:pt>
                <c:pt idx="2">
                  <c:v>W15</c:v>
                </c:pt>
                <c:pt idx="3">
                  <c:v>W16</c:v>
                </c:pt>
                <c:pt idx="4">
                  <c:v>W17</c:v>
                </c:pt>
                <c:pt idx="5">
                  <c:v>04-28</c:v>
                </c:pt>
              </c:strCache>
            </c:strRef>
          </c:cat>
          <c:val>
            <c:numRef>
              <c:f>'374-2'!$E$19:$P$19</c:f>
              <c:numCache>
                <c:formatCode>0.00</c:formatCode>
                <c:ptCount val="12"/>
                <c:pt idx="4">
                  <c:v>92.86101572383879</c:v>
                </c:pt>
                <c:pt idx="5">
                  <c:v>96.300050684237206</c:v>
                </c:pt>
              </c:numCache>
            </c:numRef>
          </c:val>
        </c:ser>
        <c:marker val="1"/>
        <c:axId val="23209472"/>
        <c:axId val="23211008"/>
      </c:lineChart>
      <c:catAx>
        <c:axId val="23209472"/>
        <c:scaling>
          <c:orientation val="minMax"/>
        </c:scaling>
        <c:axPos val="b"/>
        <c:numFmt formatCode="General" sourceLinked="1"/>
        <c:tickLblPos val="nextTo"/>
        <c:crossAx val="23211008"/>
        <c:crosses val="autoZero"/>
        <c:auto val="1"/>
        <c:lblAlgn val="ctr"/>
        <c:lblOffset val="100"/>
      </c:catAx>
      <c:valAx>
        <c:axId val="23211008"/>
        <c:scaling>
          <c:orientation val="minMax"/>
        </c:scaling>
        <c:axPos val="l"/>
        <c:majorGridlines/>
        <c:numFmt formatCode="0.00" sourceLinked="1"/>
        <c:tickLblPos val="nextTo"/>
        <c:crossAx val="23209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'374-2'!$D$34</c:f>
              <c:strCache>
                <c:ptCount val="1"/>
                <c:pt idx="0">
                  <c:v>MTF01</c:v>
                </c:pt>
              </c:strCache>
            </c:strRef>
          </c:tx>
          <c:cat>
            <c:numRef>
              <c:f>'374-2'!$E$33:$K$33</c:f>
              <c:numCache>
                <c:formatCode>m"月"d"日"</c:formatCode>
                <c:ptCount val="7"/>
                <c:pt idx="0">
                  <c:v>41751</c:v>
                </c:pt>
                <c:pt idx="1">
                  <c:v>41752</c:v>
                </c:pt>
                <c:pt idx="2">
                  <c:v>41753</c:v>
                </c:pt>
                <c:pt idx="3">
                  <c:v>41754</c:v>
                </c:pt>
                <c:pt idx="4">
                  <c:v>41755</c:v>
                </c:pt>
                <c:pt idx="5">
                  <c:v>41756</c:v>
                </c:pt>
                <c:pt idx="6">
                  <c:v>41757</c:v>
                </c:pt>
              </c:numCache>
            </c:numRef>
          </c:cat>
          <c:val>
            <c:numRef>
              <c:f>'374-2'!$E$34:$K$34</c:f>
              <c:numCache>
                <c:formatCode>General</c:formatCode>
                <c:ptCount val="7"/>
                <c:pt idx="0">
                  <c:v>1.1200000000000001</c:v>
                </c:pt>
                <c:pt idx="4">
                  <c:v>1.2</c:v>
                </c:pt>
                <c:pt idx="6">
                  <c:v>1.1100000000000001</c:v>
                </c:pt>
              </c:numCache>
            </c:numRef>
          </c:val>
        </c:ser>
        <c:ser>
          <c:idx val="1"/>
          <c:order val="1"/>
          <c:tx>
            <c:strRef>
              <c:f>'374-2'!$D$35</c:f>
              <c:strCache>
                <c:ptCount val="1"/>
                <c:pt idx="0">
                  <c:v>FOS01</c:v>
                </c:pt>
              </c:strCache>
            </c:strRef>
          </c:tx>
          <c:cat>
            <c:numRef>
              <c:f>'374-2'!$E$33:$K$33</c:f>
              <c:numCache>
                <c:formatCode>m"月"d"日"</c:formatCode>
                <c:ptCount val="7"/>
                <c:pt idx="0">
                  <c:v>41751</c:v>
                </c:pt>
                <c:pt idx="1">
                  <c:v>41752</c:v>
                </c:pt>
                <c:pt idx="2">
                  <c:v>41753</c:v>
                </c:pt>
                <c:pt idx="3">
                  <c:v>41754</c:v>
                </c:pt>
                <c:pt idx="4">
                  <c:v>41755</c:v>
                </c:pt>
                <c:pt idx="5">
                  <c:v>41756</c:v>
                </c:pt>
                <c:pt idx="6">
                  <c:v>41757</c:v>
                </c:pt>
              </c:numCache>
            </c:numRef>
          </c:cat>
          <c:val>
            <c:numRef>
              <c:f>'374-2'!$E$35:$K$35</c:f>
              <c:numCache>
                <c:formatCode>General</c:formatCode>
                <c:ptCount val="7"/>
                <c:pt idx="0">
                  <c:v>2.04</c:v>
                </c:pt>
                <c:pt idx="1">
                  <c:v>1.2</c:v>
                </c:pt>
                <c:pt idx="4">
                  <c:v>1.29</c:v>
                </c:pt>
                <c:pt idx="6">
                  <c:v>1.1100000000000001</c:v>
                </c:pt>
              </c:numCache>
            </c:numRef>
          </c:val>
        </c:ser>
        <c:ser>
          <c:idx val="2"/>
          <c:order val="2"/>
          <c:tx>
            <c:strRef>
              <c:f>'374-2'!$D$36</c:f>
              <c:strCache>
                <c:ptCount val="1"/>
                <c:pt idx="0">
                  <c:v>MIC01</c:v>
                </c:pt>
              </c:strCache>
            </c:strRef>
          </c:tx>
          <c:cat>
            <c:numRef>
              <c:f>'374-2'!$E$33:$K$33</c:f>
              <c:numCache>
                <c:formatCode>m"月"d"日"</c:formatCode>
                <c:ptCount val="7"/>
                <c:pt idx="0">
                  <c:v>41751</c:v>
                </c:pt>
                <c:pt idx="1">
                  <c:v>41752</c:v>
                </c:pt>
                <c:pt idx="2">
                  <c:v>41753</c:v>
                </c:pt>
                <c:pt idx="3">
                  <c:v>41754</c:v>
                </c:pt>
                <c:pt idx="4">
                  <c:v>41755</c:v>
                </c:pt>
                <c:pt idx="5">
                  <c:v>41756</c:v>
                </c:pt>
                <c:pt idx="6">
                  <c:v>41757</c:v>
                </c:pt>
              </c:numCache>
            </c:numRef>
          </c:cat>
          <c:val>
            <c:numRef>
              <c:f>'374-2'!$E$36:$K$36</c:f>
              <c:numCache>
                <c:formatCode>General</c:formatCode>
                <c:ptCount val="7"/>
                <c:pt idx="0">
                  <c:v>9.32</c:v>
                </c:pt>
                <c:pt idx="1">
                  <c:v>1.62</c:v>
                </c:pt>
                <c:pt idx="2">
                  <c:v>1.23</c:v>
                </c:pt>
                <c:pt idx="3">
                  <c:v>0.71</c:v>
                </c:pt>
                <c:pt idx="4">
                  <c:v>2.23</c:v>
                </c:pt>
                <c:pt idx="5">
                  <c:v>6.89</c:v>
                </c:pt>
                <c:pt idx="6">
                  <c:v>0.81</c:v>
                </c:pt>
              </c:numCache>
            </c:numRef>
          </c:val>
        </c:ser>
        <c:marker val="1"/>
        <c:axId val="23381888"/>
        <c:axId val="23383424"/>
      </c:lineChart>
      <c:dateAx>
        <c:axId val="23381888"/>
        <c:scaling>
          <c:orientation val="minMax"/>
        </c:scaling>
        <c:axPos val="b"/>
        <c:numFmt formatCode="m&quot;月&quot;d&quot;日&quot;" sourceLinked="1"/>
        <c:tickLblPos val="nextTo"/>
        <c:crossAx val="23383424"/>
        <c:crosses val="autoZero"/>
        <c:auto val="1"/>
        <c:lblOffset val="100"/>
      </c:dateAx>
      <c:valAx>
        <c:axId val="23383424"/>
        <c:scaling>
          <c:orientation val="minMax"/>
        </c:scaling>
        <c:axPos val="l"/>
        <c:majorGridlines/>
        <c:numFmt formatCode="General" sourceLinked="1"/>
        <c:tickLblPos val="nextTo"/>
        <c:crossAx val="23381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'374H(B)'!$D$16</c:f>
              <c:strCache>
                <c:ptCount val="1"/>
                <c:pt idx="0">
                  <c:v>Target(%)</c:v>
                </c:pt>
              </c:strCache>
            </c:strRef>
          </c:tx>
          <c:cat>
            <c:strRef>
              <c:f>'374H(B)'!$E$15:$P$15</c:f>
              <c:strCache>
                <c:ptCount val="6"/>
                <c:pt idx="0">
                  <c:v>3月</c:v>
                </c:pt>
                <c:pt idx="1">
                  <c:v>W14</c:v>
                </c:pt>
                <c:pt idx="2">
                  <c:v>W15</c:v>
                </c:pt>
                <c:pt idx="3">
                  <c:v>W16</c:v>
                </c:pt>
                <c:pt idx="4">
                  <c:v>W17</c:v>
                </c:pt>
                <c:pt idx="5">
                  <c:v>04-28</c:v>
                </c:pt>
              </c:strCache>
            </c:strRef>
          </c:cat>
          <c:val>
            <c:numRef>
              <c:f>'374H(B)'!$E$16:$P$16</c:f>
              <c:numCache>
                <c:formatCode>0.00</c:formatCode>
                <c:ptCount val="12"/>
              </c:numCache>
            </c:numRef>
          </c:val>
        </c:ser>
        <c:ser>
          <c:idx val="1"/>
          <c:order val="1"/>
          <c:tx>
            <c:strRef>
              <c:f>'374H(B)'!$D$17</c:f>
              <c:strCache>
                <c:ptCount val="1"/>
                <c:pt idx="0">
                  <c:v>FPY(%)</c:v>
                </c:pt>
              </c:strCache>
            </c:strRef>
          </c:tx>
          <c:cat>
            <c:strRef>
              <c:f>'374H(B)'!$E$15:$P$15</c:f>
              <c:strCache>
                <c:ptCount val="6"/>
                <c:pt idx="0">
                  <c:v>3月</c:v>
                </c:pt>
                <c:pt idx="1">
                  <c:v>W14</c:v>
                </c:pt>
                <c:pt idx="2">
                  <c:v>W15</c:v>
                </c:pt>
                <c:pt idx="3">
                  <c:v>W16</c:v>
                </c:pt>
                <c:pt idx="4">
                  <c:v>W17</c:v>
                </c:pt>
                <c:pt idx="5">
                  <c:v>04-28</c:v>
                </c:pt>
              </c:strCache>
            </c:strRef>
          </c:cat>
          <c:val>
            <c:numRef>
              <c:f>'374H(B)'!$E$17:$P$17</c:f>
              <c:numCache>
                <c:formatCode>0.00</c:formatCode>
                <c:ptCount val="12"/>
              </c:numCache>
            </c:numRef>
          </c:val>
        </c:ser>
        <c:ser>
          <c:idx val="2"/>
          <c:order val="2"/>
          <c:tx>
            <c:strRef>
              <c:f>'374H(B)'!$D$18</c:f>
              <c:strCache>
                <c:ptCount val="1"/>
                <c:pt idx="0">
                  <c:v>SPY(%)</c:v>
                </c:pt>
              </c:strCache>
            </c:strRef>
          </c:tx>
          <c:cat>
            <c:strRef>
              <c:f>'374H(B)'!$E$15:$P$15</c:f>
              <c:strCache>
                <c:ptCount val="6"/>
                <c:pt idx="0">
                  <c:v>3月</c:v>
                </c:pt>
                <c:pt idx="1">
                  <c:v>W14</c:v>
                </c:pt>
                <c:pt idx="2">
                  <c:v>W15</c:v>
                </c:pt>
                <c:pt idx="3">
                  <c:v>W16</c:v>
                </c:pt>
                <c:pt idx="4">
                  <c:v>W17</c:v>
                </c:pt>
                <c:pt idx="5">
                  <c:v>04-28</c:v>
                </c:pt>
              </c:strCache>
            </c:strRef>
          </c:cat>
          <c:val>
            <c:numRef>
              <c:f>'374H(B)'!$E$18:$P$18</c:f>
              <c:numCache>
                <c:formatCode>0.00</c:formatCode>
                <c:ptCount val="12"/>
              </c:numCache>
            </c:numRef>
          </c:val>
        </c:ser>
        <c:ser>
          <c:idx val="3"/>
          <c:order val="3"/>
          <c:tx>
            <c:strRef>
              <c:f>'374H(B)'!$D$19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strRef>
              <c:f>'374H(B)'!$E$15:$P$15</c:f>
              <c:strCache>
                <c:ptCount val="6"/>
                <c:pt idx="0">
                  <c:v>3月</c:v>
                </c:pt>
                <c:pt idx="1">
                  <c:v>W14</c:v>
                </c:pt>
                <c:pt idx="2">
                  <c:v>W15</c:v>
                </c:pt>
                <c:pt idx="3">
                  <c:v>W16</c:v>
                </c:pt>
                <c:pt idx="4">
                  <c:v>W17</c:v>
                </c:pt>
                <c:pt idx="5">
                  <c:v>04-28</c:v>
                </c:pt>
              </c:strCache>
            </c:strRef>
          </c:cat>
          <c:val>
            <c:numRef>
              <c:f>'374H(B)'!$E$19:$P$19</c:f>
              <c:numCache>
                <c:formatCode>0.00</c:formatCode>
                <c:ptCount val="12"/>
              </c:numCache>
            </c:numRef>
          </c:val>
        </c:ser>
        <c:marker val="1"/>
        <c:axId val="105346560"/>
        <c:axId val="105348096"/>
      </c:lineChart>
      <c:catAx>
        <c:axId val="105346560"/>
        <c:scaling>
          <c:orientation val="minMax"/>
        </c:scaling>
        <c:axPos val="b"/>
        <c:numFmt formatCode="General" sourceLinked="1"/>
        <c:tickLblPos val="nextTo"/>
        <c:crossAx val="105348096"/>
        <c:crosses val="autoZero"/>
        <c:auto val="1"/>
        <c:lblAlgn val="ctr"/>
        <c:lblOffset val="100"/>
      </c:catAx>
      <c:valAx>
        <c:axId val="105348096"/>
        <c:scaling>
          <c:orientation val="minMax"/>
        </c:scaling>
        <c:axPos val="l"/>
        <c:majorGridlines/>
        <c:numFmt formatCode="0.00" sourceLinked="1"/>
        <c:tickLblPos val="nextTo"/>
        <c:crossAx val="105346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15</xdr:col>
      <xdr:colOff>488950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10</xdr:col>
      <xdr:colOff>803275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15</xdr:col>
      <xdr:colOff>488950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10</xdr:col>
      <xdr:colOff>803275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15</xdr:col>
      <xdr:colOff>488950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10</xdr:col>
      <xdr:colOff>803275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15</xdr:col>
      <xdr:colOff>488950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10</xdr:col>
      <xdr:colOff>803275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15</xdr:col>
      <xdr:colOff>488950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10</xdr:col>
      <xdr:colOff>803275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15</xdr:col>
      <xdr:colOff>488950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15</xdr:col>
      <xdr:colOff>488950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10</xdr:col>
      <xdr:colOff>803275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15</xdr:col>
      <xdr:colOff>488950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10</xdr:col>
      <xdr:colOff>803275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0"/>
  <sheetViews>
    <sheetView tabSelected="1" workbookViewId="0">
      <selection sqref="A1:P1"/>
    </sheetView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6" max="16" width="12.625" customWidth="1"/>
  </cols>
  <sheetData>
    <row r="1" spans="1:16" ht="27.95" customHeight="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6" s="42" customFormat="1" ht="17.25" thickTop="1">
      <c r="A15" s="37"/>
      <c r="B15" s="37"/>
      <c r="C15" s="38"/>
      <c r="D15" s="39"/>
      <c r="E15" s="40" t="s">
        <v>24</v>
      </c>
      <c r="F15" s="40" t="s">
        <v>25</v>
      </c>
      <c r="G15" s="40" t="s">
        <v>26</v>
      </c>
      <c r="H15" s="40" t="s">
        <v>27</v>
      </c>
      <c r="I15" s="40" t="s">
        <v>28</v>
      </c>
      <c r="J15" s="40">
        <v>41757</v>
      </c>
      <c r="K15" s="40"/>
      <c r="L15" s="40"/>
      <c r="M15" s="40"/>
      <c r="N15" s="40"/>
      <c r="O15" s="40"/>
      <c r="P15" s="41"/>
    </row>
    <row r="16" spans="1:16" s="4" customFormat="1">
      <c r="A16" s="29"/>
      <c r="B16" s="29"/>
      <c r="C16" s="30"/>
      <c r="D16" s="32" t="s">
        <v>1</v>
      </c>
      <c r="E16" s="31">
        <v>98</v>
      </c>
      <c r="F16" s="31">
        <v>98</v>
      </c>
      <c r="G16" s="31">
        <v>98</v>
      </c>
      <c r="H16" s="31"/>
      <c r="I16" s="31">
        <v>98</v>
      </c>
      <c r="J16" s="31">
        <v>98</v>
      </c>
      <c r="K16" s="31"/>
      <c r="L16" s="31"/>
      <c r="M16" s="31"/>
      <c r="N16" s="31"/>
      <c r="O16" s="31"/>
      <c r="P16" s="35"/>
    </row>
    <row r="17" spans="1:16" s="4" customFormat="1">
      <c r="A17" s="29"/>
      <c r="B17" s="29"/>
      <c r="C17" s="30"/>
      <c r="D17" s="32" t="s">
        <v>2</v>
      </c>
      <c r="E17" s="31">
        <v>85.63</v>
      </c>
      <c r="F17" s="31">
        <v>90.04</v>
      </c>
      <c r="G17" s="31">
        <v>63.94</v>
      </c>
      <c r="H17" s="31"/>
      <c r="I17" s="31">
        <v>90.37</v>
      </c>
      <c r="J17" s="31">
        <v>86.98</v>
      </c>
      <c r="K17" s="31"/>
      <c r="L17" s="31"/>
      <c r="M17" s="31"/>
      <c r="N17" s="31"/>
      <c r="O17" s="31"/>
      <c r="P17" s="35"/>
    </row>
    <row r="18" spans="1:16" s="4" customFormat="1">
      <c r="A18" s="29"/>
      <c r="B18" s="29"/>
      <c r="C18" s="30"/>
      <c r="D18" s="32" t="s">
        <v>3</v>
      </c>
      <c r="E18" s="31">
        <v>97.46</v>
      </c>
      <c r="F18" s="31">
        <v>98.16</v>
      </c>
      <c r="G18" s="31">
        <v>91.58</v>
      </c>
      <c r="H18" s="31"/>
      <c r="I18" s="31">
        <v>97.14</v>
      </c>
      <c r="J18" s="31">
        <v>95.91</v>
      </c>
      <c r="K18" s="31"/>
      <c r="L18" s="31"/>
      <c r="M18" s="31"/>
      <c r="N18" s="31"/>
      <c r="O18" s="31"/>
      <c r="P18" s="35"/>
    </row>
    <row r="19" spans="1:16" s="4" customFormat="1" ht="17.25" thickBot="1">
      <c r="A19" s="29"/>
      <c r="B19" s="29"/>
      <c r="C19" s="30"/>
      <c r="D19" s="33" t="s">
        <v>4</v>
      </c>
      <c r="E19" s="34">
        <v>99.956522251946467</v>
      </c>
      <c r="F19" s="34">
        <v>99.99481031708963</v>
      </c>
      <c r="G19" s="34">
        <v>100</v>
      </c>
      <c r="H19" s="34"/>
      <c r="I19" s="34">
        <v>97.141543068982372</v>
      </c>
      <c r="J19" s="34">
        <v>95.914627481935753</v>
      </c>
      <c r="K19" s="34"/>
      <c r="L19" s="34"/>
      <c r="M19" s="34"/>
      <c r="N19" s="34"/>
      <c r="O19" s="34"/>
      <c r="P19" s="36"/>
    </row>
    <row r="20" spans="1:16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1:16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16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</row>
    <row r="26" spans="1:16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</row>
    <row r="27" spans="1:16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</row>
    <row r="28" spans="1:16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</row>
    <row r="29" spans="1:16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</row>
    <row r="30" spans="1:16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</row>
    <row r="31" spans="1:16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  <row r="32" spans="1:16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spans="1:16">
      <c r="A33" s="10"/>
      <c r="B33" s="10"/>
      <c r="C33" s="11"/>
      <c r="D33" s="12"/>
      <c r="E33" s="13">
        <v>41751</v>
      </c>
      <c r="F33" s="13">
        <v>41752</v>
      </c>
      <c r="G33" s="13">
        <v>41753</v>
      </c>
      <c r="H33" s="13">
        <v>41754</v>
      </c>
      <c r="I33" s="13">
        <v>41755</v>
      </c>
      <c r="J33" s="13">
        <v>41756</v>
      </c>
      <c r="K33" s="13">
        <v>41757</v>
      </c>
      <c r="L33" s="10"/>
      <c r="M33" s="10"/>
      <c r="N33" s="10"/>
      <c r="O33" s="10"/>
      <c r="P33" s="10"/>
    </row>
    <row r="34" spans="1:16">
      <c r="A34" s="10"/>
      <c r="B34" s="10"/>
      <c r="C34" s="11"/>
      <c r="D34" s="12">
        <v>123</v>
      </c>
      <c r="E34" s="10"/>
      <c r="F34" s="10"/>
      <c r="G34" s="10"/>
      <c r="H34" s="10"/>
      <c r="I34" s="10">
        <v>2.8</v>
      </c>
      <c r="J34" s="10"/>
      <c r="K34" s="10">
        <v>4.1100000000000003</v>
      </c>
      <c r="L34" s="10"/>
      <c r="M34" s="10"/>
      <c r="N34" s="10"/>
      <c r="O34" s="10"/>
      <c r="P34" s="10"/>
    </row>
    <row r="35" spans="1:16">
      <c r="A35" s="10"/>
      <c r="B35" s="10"/>
      <c r="C35" s="11"/>
      <c r="D35" s="12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</row>
    <row r="36" spans="1:16">
      <c r="A36" s="10"/>
      <c r="B36" s="10"/>
      <c r="C36" s="11"/>
      <c r="D36" s="12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1:16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</row>
    <row r="38" spans="1:16" s="42" customFormat="1">
      <c r="A38" s="43" t="s">
        <v>5</v>
      </c>
      <c r="B38" s="43"/>
      <c r="C38" s="44" t="s">
        <v>6</v>
      </c>
      <c r="D38" s="45" t="s">
        <v>7</v>
      </c>
      <c r="E38" s="45" t="s">
        <v>24</v>
      </c>
      <c r="F38" s="45" t="s">
        <v>25</v>
      </c>
      <c r="G38" s="45" t="s">
        <v>26</v>
      </c>
      <c r="H38" s="45" t="s">
        <v>27</v>
      </c>
      <c r="I38" s="45" t="s">
        <v>28</v>
      </c>
      <c r="J38" s="45">
        <v>41757</v>
      </c>
      <c r="K38" s="45"/>
      <c r="L38" s="45"/>
      <c r="M38" s="45"/>
      <c r="N38" s="45"/>
      <c r="O38" s="45"/>
      <c r="P38" s="45"/>
    </row>
    <row r="39" spans="1:16">
      <c r="A39" s="14" t="s">
        <v>8</v>
      </c>
      <c r="B39" s="14"/>
      <c r="C39" s="15" t="s">
        <v>9</v>
      </c>
      <c r="D39" s="16">
        <f>SUM(E39:N39)</f>
        <v>65726</v>
      </c>
      <c r="E39" s="16">
        <v>47909</v>
      </c>
      <c r="F39" s="16">
        <v>1388</v>
      </c>
      <c r="G39" s="16"/>
      <c r="H39" s="16"/>
      <c r="I39" s="16">
        <v>12694</v>
      </c>
      <c r="J39" s="16">
        <v>3735</v>
      </c>
      <c r="K39" s="16"/>
      <c r="L39" s="16"/>
      <c r="M39" s="16"/>
      <c r="N39" s="16"/>
      <c r="O39" s="16"/>
      <c r="P39" s="16"/>
    </row>
    <row r="40" spans="1:16">
      <c r="A40" s="14"/>
      <c r="B40" s="14"/>
      <c r="C40" s="15" t="s">
        <v>10</v>
      </c>
      <c r="D40" s="16">
        <f>SUM(E40:N40)</f>
        <v>65726</v>
      </c>
      <c r="E40" s="16">
        <v>47909</v>
      </c>
      <c r="F40" s="16">
        <v>1388</v>
      </c>
      <c r="G40" s="16"/>
      <c r="H40" s="16"/>
      <c r="I40" s="16">
        <v>12694</v>
      </c>
      <c r="J40" s="16">
        <v>3735</v>
      </c>
      <c r="K40" s="16"/>
      <c r="L40" s="16"/>
      <c r="M40" s="16"/>
      <c r="N40" s="16"/>
      <c r="O40" s="16"/>
      <c r="P40" s="16"/>
    </row>
    <row r="41" spans="1:16" ht="3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8"/>
      <c r="P41" s="18"/>
    </row>
    <row r="42" spans="1:16">
      <c r="A42" s="14" t="s">
        <v>11</v>
      </c>
      <c r="B42" s="14"/>
      <c r="C42" s="15" t="s">
        <v>9</v>
      </c>
      <c r="D42" s="16">
        <f>SUM(E42:N42)</f>
        <v>56174</v>
      </c>
      <c r="E42" s="16">
        <v>29946</v>
      </c>
      <c r="F42" s="16">
        <v>19333</v>
      </c>
      <c r="G42" s="16">
        <v>15</v>
      </c>
      <c r="H42" s="16"/>
      <c r="I42" s="16">
        <v>5805</v>
      </c>
      <c r="J42" s="16">
        <v>1075</v>
      </c>
      <c r="K42" s="16"/>
      <c r="L42" s="16"/>
      <c r="M42" s="16"/>
      <c r="N42" s="16"/>
      <c r="O42" s="16"/>
      <c r="P42" s="16"/>
    </row>
    <row r="43" spans="1:16">
      <c r="A43" s="14"/>
      <c r="B43" s="14"/>
      <c r="C43" s="15" t="s">
        <v>10</v>
      </c>
      <c r="D43" s="16">
        <f>SUM(E43:N43)</f>
        <v>54567</v>
      </c>
      <c r="E43" s="16">
        <v>29083</v>
      </c>
      <c r="F43" s="16">
        <v>18855</v>
      </c>
      <c r="G43" s="16">
        <v>12</v>
      </c>
      <c r="H43" s="16"/>
      <c r="I43" s="16">
        <v>5586</v>
      </c>
      <c r="J43" s="16">
        <v>1031</v>
      </c>
      <c r="K43" s="16"/>
      <c r="L43" s="16"/>
      <c r="M43" s="16"/>
      <c r="N43" s="16"/>
      <c r="O43" s="16"/>
      <c r="P43" s="16"/>
    </row>
    <row r="44" spans="1:16">
      <c r="A44" s="14"/>
      <c r="B44" s="14"/>
      <c r="C44" s="15" t="s">
        <v>12</v>
      </c>
      <c r="D44" s="16">
        <f>SUM(E44:P44)</f>
        <v>1607</v>
      </c>
      <c r="E44" s="16">
        <v>863</v>
      </c>
      <c r="F44" s="16">
        <v>478</v>
      </c>
      <c r="G44" s="16">
        <v>3</v>
      </c>
      <c r="H44" s="16"/>
      <c r="I44" s="16">
        <v>219</v>
      </c>
      <c r="J44" s="16">
        <v>44</v>
      </c>
      <c r="K44" s="16"/>
      <c r="L44" s="16"/>
      <c r="M44" s="16"/>
      <c r="N44" s="16"/>
      <c r="O44" s="16"/>
      <c r="P44" s="16"/>
    </row>
    <row r="45" spans="1:16">
      <c r="A45" s="14"/>
      <c r="B45" s="14"/>
      <c r="C45" s="15" t="s">
        <v>13</v>
      </c>
      <c r="D45" s="16">
        <f>SUM(E45:P45)</f>
        <v>1228</v>
      </c>
      <c r="E45" s="16">
        <v>635</v>
      </c>
      <c r="F45" s="16">
        <v>384</v>
      </c>
      <c r="G45" s="16">
        <v>3</v>
      </c>
      <c r="H45" s="16"/>
      <c r="I45" s="16">
        <v>174</v>
      </c>
      <c r="J45" s="16">
        <v>32</v>
      </c>
      <c r="K45" s="16"/>
      <c r="L45" s="16"/>
      <c r="M45" s="16"/>
      <c r="N45" s="16"/>
      <c r="O45" s="16"/>
      <c r="P45" s="16"/>
    </row>
    <row r="46" spans="1:16">
      <c r="A46" s="14"/>
      <c r="B46" s="14"/>
      <c r="C46" s="15" t="s">
        <v>14</v>
      </c>
      <c r="D46" s="16">
        <f>SUM(E46:P46)</f>
        <v>379</v>
      </c>
      <c r="E46" s="16">
        <v>228</v>
      </c>
      <c r="F46" s="16">
        <v>94</v>
      </c>
      <c r="G46" s="16">
        <v>0</v>
      </c>
      <c r="H46" s="16"/>
      <c r="I46" s="16">
        <v>45</v>
      </c>
      <c r="J46" s="16">
        <v>12</v>
      </c>
      <c r="K46" s="16"/>
      <c r="L46" s="16"/>
      <c r="M46" s="16"/>
      <c r="N46" s="16"/>
      <c r="O46" s="16"/>
      <c r="P46" s="16"/>
    </row>
    <row r="47" spans="1:16">
      <c r="A47" s="14"/>
      <c r="B47" s="14"/>
      <c r="C47" s="15" t="s">
        <v>15</v>
      </c>
      <c r="D47" s="16">
        <f>SUM(E47:P47)</f>
        <v>316</v>
      </c>
      <c r="E47" s="16">
        <v>222</v>
      </c>
      <c r="F47" s="16">
        <v>94</v>
      </c>
      <c r="G47" s="16">
        <v>0</v>
      </c>
      <c r="H47" s="16"/>
      <c r="I47" s="16">
        <v>0</v>
      </c>
      <c r="J47" s="16">
        <v>0</v>
      </c>
      <c r="K47" s="16"/>
      <c r="L47" s="16"/>
      <c r="M47" s="16"/>
      <c r="N47" s="16"/>
      <c r="O47" s="16"/>
      <c r="P47" s="16"/>
    </row>
    <row r="48" spans="1:16" s="2" customFormat="1">
      <c r="A48" s="14"/>
      <c r="B48" s="14"/>
      <c r="C48" s="19" t="s">
        <v>2</v>
      </c>
      <c r="D48" s="20">
        <f xml:space="preserve"> IF(D42=0,100,D43/D42*100)</f>
        <v>97.139245914480014</v>
      </c>
      <c r="E48" s="20">
        <v>97.118145996126358</v>
      </c>
      <c r="F48" s="20">
        <v>97.527543578337557</v>
      </c>
      <c r="G48" s="20">
        <v>80</v>
      </c>
      <c r="H48" s="20"/>
      <c r="I48" s="20">
        <v>96.227390180878558</v>
      </c>
      <c r="J48" s="20">
        <v>95.906976744186053</v>
      </c>
      <c r="K48" s="20"/>
      <c r="L48" s="20"/>
      <c r="M48" s="20"/>
      <c r="N48" s="20"/>
      <c r="O48" s="20"/>
      <c r="P48" s="20"/>
    </row>
    <row r="49" spans="1:16" s="3" customFormat="1">
      <c r="A49" s="14"/>
      <c r="B49" s="14"/>
      <c r="C49" s="21" t="s">
        <v>16</v>
      </c>
      <c r="D49" s="22">
        <f xml:space="preserve"> IF(D44=0,0,D45/D44*100)</f>
        <v>76.415681393901679</v>
      </c>
      <c r="E49" s="22">
        <v>73.580533024333718</v>
      </c>
      <c r="F49" s="22">
        <v>80.3347280334728</v>
      </c>
      <c r="G49" s="22">
        <v>100</v>
      </c>
      <c r="H49" s="22"/>
      <c r="I49" s="22">
        <v>79.452054794520549</v>
      </c>
      <c r="J49" s="22">
        <v>72.727272727272734</v>
      </c>
      <c r="K49" s="22"/>
      <c r="L49" s="22"/>
      <c r="M49" s="22"/>
      <c r="N49" s="22"/>
      <c r="O49" s="22"/>
      <c r="P49" s="22"/>
    </row>
    <row r="50" spans="1:16" s="5" customFormat="1">
      <c r="A50" s="14"/>
      <c r="B50" s="14"/>
      <c r="C50" s="23" t="s">
        <v>3</v>
      </c>
      <c r="D50" s="24">
        <f xml:space="preserve"> IF(D42=0,100,(D45+D43)/D42*100)</f>
        <v>99.325310641933996</v>
      </c>
      <c r="E50" s="24">
        <v>99.238629533159681</v>
      </c>
      <c r="F50" s="24">
        <v>99.513784720426216</v>
      </c>
      <c r="G50" s="24">
        <v>100</v>
      </c>
      <c r="H50" s="24"/>
      <c r="I50" s="24">
        <v>99.224806201550393</v>
      </c>
      <c r="J50" s="24">
        <v>98.883720930232556</v>
      </c>
      <c r="K50" s="24"/>
      <c r="L50" s="24"/>
      <c r="M50" s="24"/>
      <c r="N50" s="24"/>
      <c r="O50" s="24"/>
      <c r="P50" s="24"/>
    </row>
    <row r="51" spans="1:16" s="6" customFormat="1">
      <c r="A51" s="14"/>
      <c r="B51" s="14"/>
      <c r="C51" s="25" t="s">
        <v>17</v>
      </c>
      <c r="D51" s="26">
        <f>IF(D42=0,100,(D45+D43+D47)/D42*100)</f>
        <v>99.887848470822803</v>
      </c>
      <c r="E51" s="26">
        <v>99.979963935083148</v>
      </c>
      <c r="F51" s="26">
        <v>100</v>
      </c>
      <c r="G51" s="26">
        <v>100</v>
      </c>
      <c r="H51" s="26"/>
      <c r="I51" s="26">
        <v>99.224806201550393</v>
      </c>
      <c r="J51" s="26">
        <v>98.883720930232556</v>
      </c>
      <c r="K51" s="26"/>
      <c r="L51" s="26"/>
      <c r="M51" s="26"/>
      <c r="N51" s="26"/>
      <c r="O51" s="26"/>
      <c r="P51" s="26"/>
    </row>
    <row r="52" spans="1:16">
      <c r="A52" s="27" t="s">
        <v>18</v>
      </c>
      <c r="B52" s="27">
        <v>123</v>
      </c>
      <c r="C52" s="28"/>
      <c r="D52" s="27">
        <f>SUM(E52:P52)</f>
        <v>379</v>
      </c>
      <c r="E52" s="27">
        <v>228</v>
      </c>
      <c r="F52" s="27">
        <v>94</v>
      </c>
      <c r="G52" s="27"/>
      <c r="H52" s="27"/>
      <c r="I52" s="27">
        <v>45</v>
      </c>
      <c r="J52" s="27">
        <v>12</v>
      </c>
      <c r="K52" s="27"/>
      <c r="L52" s="27"/>
      <c r="M52" s="27"/>
      <c r="N52" s="27"/>
      <c r="O52" s="27"/>
      <c r="P52" s="27"/>
    </row>
    <row r="53" spans="1:16" ht="3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8"/>
      <c r="P53" s="18"/>
    </row>
    <row r="54" spans="1:16">
      <c r="A54" s="14" t="s">
        <v>19</v>
      </c>
      <c r="B54" s="14"/>
      <c r="C54" s="15" t="s">
        <v>9</v>
      </c>
      <c r="D54" s="16">
        <f>SUM(E54:N54)</f>
        <v>55639</v>
      </c>
      <c r="E54" s="16">
        <v>29944</v>
      </c>
      <c r="F54" s="16">
        <v>19269</v>
      </c>
      <c r="G54" s="16">
        <v>80</v>
      </c>
      <c r="H54" s="16"/>
      <c r="I54" s="16">
        <v>5580</v>
      </c>
      <c r="J54" s="16">
        <v>766</v>
      </c>
      <c r="K54" s="16"/>
      <c r="L54" s="16"/>
      <c r="M54" s="16"/>
      <c r="N54" s="16"/>
      <c r="O54" s="16"/>
      <c r="P54" s="16"/>
    </row>
    <row r="55" spans="1:16">
      <c r="A55" s="14"/>
      <c r="B55" s="14"/>
      <c r="C55" s="15" t="s">
        <v>10</v>
      </c>
      <c r="D55" s="16">
        <f>SUM(E55:N55)</f>
        <v>52108</v>
      </c>
      <c r="E55" s="16">
        <v>27880</v>
      </c>
      <c r="F55" s="16">
        <v>18152</v>
      </c>
      <c r="G55" s="16">
        <v>68</v>
      </c>
      <c r="H55" s="16"/>
      <c r="I55" s="16">
        <v>5301</v>
      </c>
      <c r="J55" s="16">
        <v>707</v>
      </c>
      <c r="K55" s="16"/>
      <c r="L55" s="16"/>
      <c r="M55" s="16"/>
      <c r="N55" s="16"/>
      <c r="O55" s="16"/>
      <c r="P55" s="16"/>
    </row>
    <row r="56" spans="1:16">
      <c r="A56" s="14"/>
      <c r="B56" s="14"/>
      <c r="C56" s="15" t="s">
        <v>12</v>
      </c>
      <c r="D56" s="16">
        <f>SUM(E56:P56)</f>
        <v>3531</v>
      </c>
      <c r="E56" s="16">
        <v>2064</v>
      </c>
      <c r="F56" s="16">
        <v>1117</v>
      </c>
      <c r="G56" s="16">
        <v>12</v>
      </c>
      <c r="H56" s="16"/>
      <c r="I56" s="16">
        <v>279</v>
      </c>
      <c r="J56" s="16">
        <v>59</v>
      </c>
      <c r="K56" s="16"/>
      <c r="L56" s="16"/>
      <c r="M56" s="16"/>
      <c r="N56" s="16"/>
      <c r="O56" s="16"/>
      <c r="P56" s="16"/>
    </row>
    <row r="57" spans="1:16">
      <c r="A57" s="14"/>
      <c r="B57" s="14"/>
      <c r="C57" s="15" t="s">
        <v>13</v>
      </c>
      <c r="D57" s="16">
        <f>SUM(E57:P57)</f>
        <v>2747</v>
      </c>
      <c r="E57" s="16">
        <v>1656</v>
      </c>
      <c r="F57" s="16">
        <v>883</v>
      </c>
      <c r="G57" s="16">
        <v>6</v>
      </c>
      <c r="H57" s="16"/>
      <c r="I57" s="16">
        <v>166</v>
      </c>
      <c r="J57" s="16">
        <v>36</v>
      </c>
      <c r="K57" s="16"/>
      <c r="L57" s="16"/>
      <c r="M57" s="16"/>
      <c r="N57" s="16"/>
      <c r="O57" s="16"/>
      <c r="P57" s="16"/>
    </row>
    <row r="58" spans="1:16">
      <c r="A58" s="14"/>
      <c r="B58" s="14"/>
      <c r="C58" s="15" t="s">
        <v>14</v>
      </c>
      <c r="D58" s="16">
        <f>SUM(E58:P58)</f>
        <v>784</v>
      </c>
      <c r="E58" s="16">
        <v>408</v>
      </c>
      <c r="F58" s="16">
        <v>234</v>
      </c>
      <c r="G58" s="16">
        <v>6</v>
      </c>
      <c r="H58" s="16"/>
      <c r="I58" s="16">
        <v>113</v>
      </c>
      <c r="J58" s="16">
        <v>23</v>
      </c>
      <c r="K58" s="16"/>
      <c r="L58" s="16"/>
      <c r="M58" s="16"/>
      <c r="N58" s="16"/>
      <c r="O58" s="16"/>
      <c r="P58" s="16"/>
    </row>
    <row r="59" spans="1:16">
      <c r="A59" s="14"/>
      <c r="B59" s="14"/>
      <c r="C59" s="15" t="s">
        <v>15</v>
      </c>
      <c r="D59" s="16">
        <f>SUM(E59:P59)</f>
        <v>643</v>
      </c>
      <c r="E59" s="16">
        <v>404</v>
      </c>
      <c r="F59" s="16">
        <v>233</v>
      </c>
      <c r="G59" s="16">
        <v>6</v>
      </c>
      <c r="H59" s="16"/>
      <c r="I59" s="16">
        <v>0</v>
      </c>
      <c r="J59" s="16">
        <v>0</v>
      </c>
      <c r="K59" s="16"/>
      <c r="L59" s="16"/>
      <c r="M59" s="16"/>
      <c r="N59" s="16"/>
      <c r="O59" s="16"/>
      <c r="P59" s="16"/>
    </row>
    <row r="60" spans="1:16" s="2" customFormat="1">
      <c r="A60" s="14"/>
      <c r="B60" s="14"/>
      <c r="C60" s="19" t="s">
        <v>2</v>
      </c>
      <c r="D60" s="20">
        <f xml:space="preserve"> IF(D54=0,100,D55/D54*100)</f>
        <v>93.653732094394215</v>
      </c>
      <c r="E60" s="20">
        <v>93.107133315522304</v>
      </c>
      <c r="F60" s="20">
        <v>94.203124189112046</v>
      </c>
      <c r="G60" s="20">
        <v>85</v>
      </c>
      <c r="H60" s="20"/>
      <c r="I60" s="20">
        <v>95</v>
      </c>
      <c r="J60" s="20">
        <v>92.297650130548305</v>
      </c>
      <c r="K60" s="20"/>
      <c r="L60" s="20"/>
      <c r="M60" s="20"/>
      <c r="N60" s="20"/>
      <c r="O60" s="20"/>
      <c r="P60" s="20"/>
    </row>
    <row r="61" spans="1:16" s="3" customFormat="1">
      <c r="A61" s="14"/>
      <c r="B61" s="14"/>
      <c r="C61" s="21" t="s">
        <v>16</v>
      </c>
      <c r="D61" s="22">
        <f xml:space="preserve"> IF(D56=0,0,D57/D56*100)</f>
        <v>77.796658170489934</v>
      </c>
      <c r="E61" s="22">
        <v>80.232558139534888</v>
      </c>
      <c r="F61" s="22">
        <v>79.051029543419872</v>
      </c>
      <c r="G61" s="22">
        <v>50</v>
      </c>
      <c r="H61" s="22"/>
      <c r="I61" s="22">
        <v>59.498207885304659</v>
      </c>
      <c r="J61" s="22">
        <v>61.016949152542374</v>
      </c>
      <c r="K61" s="22"/>
      <c r="L61" s="22"/>
      <c r="M61" s="22"/>
      <c r="N61" s="22"/>
      <c r="O61" s="22"/>
      <c r="P61" s="22"/>
    </row>
    <row r="62" spans="1:16" s="5" customFormat="1">
      <c r="A62" s="14"/>
      <c r="B62" s="14"/>
      <c r="C62" s="23" t="s">
        <v>3</v>
      </c>
      <c r="D62" s="24">
        <f xml:space="preserve"> IF(D54=0,100,(D57+D55)/D54*100)</f>
        <v>98.590916443501868</v>
      </c>
      <c r="E62" s="24">
        <v>98.637456585626509</v>
      </c>
      <c r="F62" s="24">
        <v>98.785614198972439</v>
      </c>
      <c r="G62" s="24">
        <v>92.5</v>
      </c>
      <c r="H62" s="24"/>
      <c r="I62" s="24">
        <v>97.974910394265237</v>
      </c>
      <c r="J62" s="24">
        <v>96.997389033942554</v>
      </c>
      <c r="K62" s="24"/>
      <c r="L62" s="24"/>
      <c r="M62" s="24"/>
      <c r="N62" s="24"/>
      <c r="O62" s="24"/>
      <c r="P62" s="24"/>
    </row>
    <row r="63" spans="1:16" s="6" customFormat="1">
      <c r="A63" s="14"/>
      <c r="B63" s="14"/>
      <c r="C63" s="25" t="s">
        <v>17</v>
      </c>
      <c r="D63" s="26">
        <f>IF(D54=0,100,(D57+D55+D59)/D54*100)</f>
        <v>99.746580635884897</v>
      </c>
      <c r="E63" s="26">
        <v>99.986641731231629</v>
      </c>
      <c r="F63" s="26">
        <v>99.99481031708963</v>
      </c>
      <c r="G63" s="26">
        <v>100</v>
      </c>
      <c r="H63" s="26"/>
      <c r="I63" s="26">
        <v>97.974910394265237</v>
      </c>
      <c r="J63" s="26">
        <v>96.997389033942554</v>
      </c>
      <c r="K63" s="26"/>
      <c r="L63" s="26"/>
      <c r="M63" s="26"/>
      <c r="N63" s="26"/>
      <c r="O63" s="26"/>
      <c r="P63" s="26"/>
    </row>
    <row r="64" spans="1:16">
      <c r="A64" s="27" t="s">
        <v>18</v>
      </c>
      <c r="B64" s="27">
        <v>123</v>
      </c>
      <c r="C64" s="28"/>
      <c r="D64" s="27">
        <f>SUM(E64:P64)</f>
        <v>784</v>
      </c>
      <c r="E64" s="27">
        <v>408</v>
      </c>
      <c r="F64" s="27">
        <v>234</v>
      </c>
      <c r="G64" s="27">
        <v>6</v>
      </c>
      <c r="H64" s="27"/>
      <c r="I64" s="27">
        <v>113</v>
      </c>
      <c r="J64" s="27">
        <v>23</v>
      </c>
      <c r="K64" s="27"/>
      <c r="L64" s="27"/>
      <c r="M64" s="27"/>
      <c r="N64" s="27"/>
      <c r="O64" s="27"/>
      <c r="P64" s="27"/>
    </row>
    <row r="65" spans="1:16" ht="3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8"/>
      <c r="P65" s="18"/>
    </row>
    <row r="66" spans="1:16">
      <c r="A66" s="14" t="s">
        <v>20</v>
      </c>
      <c r="B66" s="14"/>
      <c r="C66" s="15" t="s">
        <v>9</v>
      </c>
      <c r="D66" s="16">
        <f>SUM(E66:N66)</f>
        <v>55415</v>
      </c>
      <c r="E66" s="16">
        <v>29734</v>
      </c>
      <c r="F66" s="16">
        <v>19356</v>
      </c>
      <c r="G66" s="16">
        <v>201</v>
      </c>
      <c r="H66" s="16"/>
      <c r="I66" s="16">
        <v>5264</v>
      </c>
      <c r="J66" s="16">
        <v>860</v>
      </c>
      <c r="K66" s="16"/>
      <c r="L66" s="16"/>
      <c r="M66" s="16"/>
      <c r="N66" s="16"/>
      <c r="O66" s="16"/>
      <c r="P66" s="16"/>
    </row>
    <row r="67" spans="1:16">
      <c r="A67" s="14"/>
      <c r="B67" s="14"/>
      <c r="C67" s="15" t="s">
        <v>10</v>
      </c>
      <c r="D67" s="16">
        <f>SUM(E67:N67)</f>
        <v>53366</v>
      </c>
      <c r="E67" s="16">
        <v>28159</v>
      </c>
      <c r="F67" s="16">
        <v>18969</v>
      </c>
      <c r="G67" s="16">
        <v>189</v>
      </c>
      <c r="H67" s="16"/>
      <c r="I67" s="16">
        <v>5204</v>
      </c>
      <c r="J67" s="16">
        <v>845</v>
      </c>
      <c r="K67" s="16"/>
      <c r="L67" s="16"/>
      <c r="M67" s="16"/>
      <c r="N67" s="16"/>
      <c r="O67" s="16"/>
      <c r="P67" s="16"/>
    </row>
    <row r="68" spans="1:16">
      <c r="A68" s="14"/>
      <c r="B68" s="14"/>
      <c r="C68" s="15" t="s">
        <v>12</v>
      </c>
      <c r="D68" s="16">
        <f>SUM(E68:P68)</f>
        <v>2049</v>
      </c>
      <c r="E68" s="16">
        <v>1575</v>
      </c>
      <c r="F68" s="16">
        <v>387</v>
      </c>
      <c r="G68" s="16">
        <v>12</v>
      </c>
      <c r="H68" s="16"/>
      <c r="I68" s="16">
        <v>60</v>
      </c>
      <c r="J68" s="16">
        <v>15</v>
      </c>
      <c r="K68" s="16"/>
      <c r="L68" s="16"/>
      <c r="M68" s="16"/>
      <c r="N68" s="16"/>
      <c r="O68" s="16"/>
      <c r="P68" s="16"/>
    </row>
    <row r="69" spans="1:16">
      <c r="A69" s="14"/>
      <c r="B69" s="14"/>
      <c r="C69" s="15" t="s">
        <v>13</v>
      </c>
      <c r="D69" s="16">
        <f>SUM(E69:P69)</f>
        <v>1884</v>
      </c>
      <c r="E69" s="16">
        <v>1445</v>
      </c>
      <c r="F69" s="16">
        <v>358</v>
      </c>
      <c r="G69" s="16">
        <v>10</v>
      </c>
      <c r="H69" s="16"/>
      <c r="I69" s="16">
        <v>56</v>
      </c>
      <c r="J69" s="16">
        <v>15</v>
      </c>
      <c r="K69" s="16"/>
      <c r="L69" s="16"/>
      <c r="M69" s="16"/>
      <c r="N69" s="16"/>
      <c r="O69" s="16"/>
      <c r="P69" s="16"/>
    </row>
    <row r="70" spans="1:16">
      <c r="A70" s="14"/>
      <c r="B70" s="14"/>
      <c r="C70" s="15" t="s">
        <v>14</v>
      </c>
      <c r="D70" s="16">
        <f>SUM(E70:P70)</f>
        <v>165</v>
      </c>
      <c r="E70" s="16">
        <v>130</v>
      </c>
      <c r="F70" s="16">
        <v>29</v>
      </c>
      <c r="G70" s="16">
        <v>2</v>
      </c>
      <c r="H70" s="16"/>
      <c r="I70" s="16">
        <v>4</v>
      </c>
      <c r="J70" s="16">
        <v>0</v>
      </c>
      <c r="K70" s="16"/>
      <c r="L70" s="16"/>
      <c r="M70" s="16"/>
      <c r="N70" s="16"/>
      <c r="O70" s="16"/>
      <c r="P70" s="16"/>
    </row>
    <row r="71" spans="1:16">
      <c r="A71" s="14"/>
      <c r="B71" s="14"/>
      <c r="C71" s="15" t="s">
        <v>15</v>
      </c>
      <c r="D71" s="16">
        <f>SUM(E71:P71)</f>
        <v>158</v>
      </c>
      <c r="E71" s="16">
        <v>127</v>
      </c>
      <c r="F71" s="16">
        <v>29</v>
      </c>
      <c r="G71" s="16">
        <v>2</v>
      </c>
      <c r="H71" s="16"/>
      <c r="I71" s="16">
        <v>0</v>
      </c>
      <c r="J71" s="16">
        <v>0</v>
      </c>
      <c r="K71" s="16"/>
      <c r="L71" s="16"/>
      <c r="M71" s="16"/>
      <c r="N71" s="16"/>
      <c r="O71" s="16"/>
      <c r="P71" s="16"/>
    </row>
    <row r="72" spans="1:16" s="2" customFormat="1">
      <c r="A72" s="14"/>
      <c r="B72" s="14"/>
      <c r="C72" s="19" t="s">
        <v>2</v>
      </c>
      <c r="D72" s="20">
        <f xml:space="preserve"> IF(D66=0,100,D67/D66*100)</f>
        <v>96.302445186321393</v>
      </c>
      <c r="E72" s="20">
        <v>94.703033564269859</v>
      </c>
      <c r="F72" s="20">
        <v>98.000619962802233</v>
      </c>
      <c r="G72" s="20">
        <v>94.02985074626865</v>
      </c>
      <c r="H72" s="20"/>
      <c r="I72" s="20">
        <v>98.860182370820667</v>
      </c>
      <c r="J72" s="20">
        <v>98.255813953488371</v>
      </c>
      <c r="K72" s="20"/>
      <c r="L72" s="20"/>
      <c r="M72" s="20"/>
      <c r="N72" s="20"/>
      <c r="O72" s="20"/>
      <c r="P72" s="20"/>
    </row>
    <row r="73" spans="1:16" s="3" customFormat="1">
      <c r="A73" s="14"/>
      <c r="B73" s="14"/>
      <c r="C73" s="21" t="s">
        <v>16</v>
      </c>
      <c r="D73" s="22">
        <f xml:space="preserve"> IF(D68=0,0,D69/D68*100)</f>
        <v>91.947291361639827</v>
      </c>
      <c r="E73" s="22">
        <v>91.746031746031747</v>
      </c>
      <c r="F73" s="22">
        <v>92.506459948320412</v>
      </c>
      <c r="G73" s="22">
        <v>83.333333333333329</v>
      </c>
      <c r="H73" s="22"/>
      <c r="I73" s="22">
        <v>93.333333333333329</v>
      </c>
      <c r="J73" s="22">
        <v>100</v>
      </c>
      <c r="K73" s="22"/>
      <c r="L73" s="22"/>
      <c r="M73" s="22"/>
      <c r="N73" s="22"/>
      <c r="O73" s="22"/>
      <c r="P73" s="22"/>
    </row>
    <row r="74" spans="1:16" s="5" customFormat="1">
      <c r="A74" s="14"/>
      <c r="B74" s="14"/>
      <c r="C74" s="23" t="s">
        <v>3</v>
      </c>
      <c r="D74" s="24">
        <f xml:space="preserve"> IF(D66=0,100,(D69+D67)/D66*100)</f>
        <v>99.70224668411079</v>
      </c>
      <c r="E74" s="24">
        <v>99.562790071971477</v>
      </c>
      <c r="F74" s="24">
        <v>99.850175656127306</v>
      </c>
      <c r="G74" s="24">
        <v>99.004975124378106</v>
      </c>
      <c r="H74" s="24"/>
      <c r="I74" s="24">
        <v>99.924012158054708</v>
      </c>
      <c r="J74" s="24">
        <v>100</v>
      </c>
      <c r="K74" s="24"/>
      <c r="L74" s="24"/>
      <c r="M74" s="24"/>
      <c r="N74" s="24"/>
      <c r="O74" s="24"/>
      <c r="P74" s="24"/>
    </row>
    <row r="75" spans="1:16" s="6" customFormat="1">
      <c r="A75" s="14"/>
      <c r="B75" s="14"/>
      <c r="C75" s="25" t="s">
        <v>17</v>
      </c>
      <c r="D75" s="26">
        <f>IF(D66=0,100,(D69+D67+D71)/D66*100)</f>
        <v>99.987368041144094</v>
      </c>
      <c r="E75" s="26">
        <v>99.989910540122423</v>
      </c>
      <c r="F75" s="26">
        <v>100</v>
      </c>
      <c r="G75" s="26">
        <v>100</v>
      </c>
      <c r="H75" s="26"/>
      <c r="I75" s="26">
        <v>99.924012158054708</v>
      </c>
      <c r="J75" s="26">
        <v>100</v>
      </c>
      <c r="K75" s="26"/>
      <c r="L75" s="26"/>
      <c r="M75" s="26"/>
      <c r="N75" s="26"/>
      <c r="O75" s="26"/>
      <c r="P75" s="26"/>
    </row>
    <row r="76" spans="1:16">
      <c r="A76" s="27" t="s">
        <v>18</v>
      </c>
      <c r="B76" s="27" t="s">
        <v>21</v>
      </c>
      <c r="C76" s="28" t="s">
        <v>23</v>
      </c>
      <c r="D76" s="27">
        <f>SUM(E76:P76)</f>
        <v>165</v>
      </c>
      <c r="E76" s="27">
        <v>130</v>
      </c>
      <c r="F76" s="27">
        <v>29</v>
      </c>
      <c r="G76" s="27">
        <v>2</v>
      </c>
      <c r="H76" s="27"/>
      <c r="I76" s="27">
        <v>4</v>
      </c>
      <c r="J76" s="27"/>
      <c r="K76" s="27"/>
      <c r="L76" s="27"/>
      <c r="M76" s="27"/>
      <c r="N76" s="27"/>
      <c r="O76" s="27"/>
      <c r="P76" s="27"/>
    </row>
    <row r="77" spans="1:16" ht="3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8"/>
      <c r="P77" s="18"/>
    </row>
    <row r="78" spans="1:16">
      <c r="A78" s="14" t="s">
        <v>22</v>
      </c>
      <c r="B78" s="14"/>
      <c r="C78" s="15" t="s">
        <v>9</v>
      </c>
      <c r="D78" s="16">
        <f>SUM(E78:N78)</f>
        <v>54515</v>
      </c>
      <c r="E78" s="16">
        <v>29670</v>
      </c>
      <c r="F78" s="16">
        <v>19395</v>
      </c>
      <c r="G78" s="16">
        <v>225</v>
      </c>
      <c r="H78" s="16"/>
      <c r="I78" s="16">
        <v>3350</v>
      </c>
      <c r="J78" s="16">
        <v>1875</v>
      </c>
      <c r="K78" s="16"/>
      <c r="L78" s="16"/>
      <c r="M78" s="16"/>
      <c r="N78" s="16"/>
      <c r="O78" s="16"/>
      <c r="P78" s="16"/>
    </row>
    <row r="79" spans="1:16">
      <c r="A79" s="14"/>
      <c r="B79" s="14"/>
      <c r="C79" s="15" t="s">
        <v>10</v>
      </c>
      <c r="D79" s="16">
        <f>SUM(E79:N79)</f>
        <v>54495</v>
      </c>
      <c r="E79" s="16">
        <v>29658</v>
      </c>
      <c r="F79" s="16">
        <v>19387</v>
      </c>
      <c r="G79" s="16">
        <v>225</v>
      </c>
      <c r="H79" s="16"/>
      <c r="I79" s="16">
        <v>3350</v>
      </c>
      <c r="J79" s="16">
        <v>1875</v>
      </c>
      <c r="K79" s="16"/>
      <c r="L79" s="16"/>
      <c r="M79" s="16"/>
      <c r="N79" s="16"/>
      <c r="O79" s="16"/>
      <c r="P79" s="16"/>
    </row>
    <row r="80" spans="1:16" ht="3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</sheetData>
  <mergeCells count="12">
    <mergeCell ref="A54:B63"/>
    <mergeCell ref="A65:N65"/>
    <mergeCell ref="A66:B75"/>
    <mergeCell ref="A77:N77"/>
    <mergeCell ref="A78:B79"/>
    <mergeCell ref="A80:N80"/>
    <mergeCell ref="A1:P1"/>
    <mergeCell ref="A38:B38"/>
    <mergeCell ref="A39:B40"/>
    <mergeCell ref="A41:N41"/>
    <mergeCell ref="A42:B51"/>
    <mergeCell ref="A53:N53"/>
  </mergeCells>
  <phoneticPr fontId="1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13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6" max="16" width="12.625" customWidth="1"/>
  </cols>
  <sheetData>
    <row r="1" spans="1:16" ht="27.95" customHeight="1">
      <c r="A1" s="7" t="s">
        <v>29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6" s="42" customFormat="1" ht="17.25" thickTop="1">
      <c r="A15" s="37"/>
      <c r="B15" s="37"/>
      <c r="C15" s="38"/>
      <c r="D15" s="39"/>
      <c r="E15" s="40" t="s">
        <v>24</v>
      </c>
      <c r="F15" s="40" t="s">
        <v>25</v>
      </c>
      <c r="G15" s="40" t="s">
        <v>26</v>
      </c>
      <c r="H15" s="40" t="s">
        <v>27</v>
      </c>
      <c r="I15" s="40" t="s">
        <v>28</v>
      </c>
      <c r="J15" s="40">
        <v>41757</v>
      </c>
      <c r="K15" s="40"/>
      <c r="L15" s="40"/>
      <c r="M15" s="40"/>
      <c r="N15" s="40"/>
      <c r="O15" s="40"/>
      <c r="P15" s="41"/>
    </row>
    <row r="16" spans="1:16" s="4" customFormat="1">
      <c r="A16" s="29"/>
      <c r="B16" s="29"/>
      <c r="C16" s="30"/>
      <c r="D16" s="32" t="s">
        <v>1</v>
      </c>
      <c r="E16" s="31">
        <v>96</v>
      </c>
      <c r="F16" s="31">
        <v>96</v>
      </c>
      <c r="G16" s="31">
        <v>96</v>
      </c>
      <c r="H16" s="31">
        <v>96</v>
      </c>
      <c r="I16" s="31">
        <v>96</v>
      </c>
      <c r="J16" s="31">
        <v>96</v>
      </c>
      <c r="K16" s="31"/>
      <c r="L16" s="31"/>
      <c r="M16" s="31"/>
      <c r="N16" s="31"/>
      <c r="O16" s="31"/>
      <c r="P16" s="35"/>
    </row>
    <row r="17" spans="1:16" s="4" customFormat="1">
      <c r="A17" s="29"/>
      <c r="B17" s="29"/>
      <c r="C17" s="30"/>
      <c r="D17" s="32" t="s">
        <v>2</v>
      </c>
      <c r="E17" s="31">
        <v>86.15</v>
      </c>
      <c r="F17" s="31">
        <v>86.81</v>
      </c>
      <c r="G17" s="31">
        <v>89.22</v>
      </c>
      <c r="H17" s="31">
        <v>88.8</v>
      </c>
      <c r="I17" s="31">
        <v>90.36</v>
      </c>
      <c r="J17" s="31">
        <v>90.08</v>
      </c>
      <c r="K17" s="31"/>
      <c r="L17" s="31"/>
      <c r="M17" s="31"/>
      <c r="N17" s="31"/>
      <c r="O17" s="31"/>
      <c r="P17" s="35"/>
    </row>
    <row r="18" spans="1:16" s="4" customFormat="1">
      <c r="A18" s="29"/>
      <c r="B18" s="29"/>
      <c r="C18" s="30"/>
      <c r="D18" s="32" t="s">
        <v>3</v>
      </c>
      <c r="E18" s="31">
        <v>90.71</v>
      </c>
      <c r="F18" s="31">
        <v>92.54</v>
      </c>
      <c r="G18" s="31">
        <v>93.82</v>
      </c>
      <c r="H18" s="31">
        <v>92.09</v>
      </c>
      <c r="I18" s="31">
        <v>93.09</v>
      </c>
      <c r="J18" s="31">
        <v>93.39</v>
      </c>
      <c r="K18" s="31"/>
      <c r="L18" s="31"/>
      <c r="M18" s="31"/>
      <c r="N18" s="31"/>
      <c r="O18" s="31"/>
      <c r="P18" s="35"/>
    </row>
    <row r="19" spans="1:16" s="4" customFormat="1" ht="17.25" thickBot="1">
      <c r="A19" s="29"/>
      <c r="B19" s="29"/>
      <c r="C19" s="30"/>
      <c r="D19" s="33" t="s">
        <v>4</v>
      </c>
      <c r="E19" s="34">
        <v>99.021579332526528</v>
      </c>
      <c r="F19" s="34">
        <v>99.120741516434975</v>
      </c>
      <c r="G19" s="34">
        <v>99.182378627317405</v>
      </c>
      <c r="H19" s="34">
        <v>99.165690951718972</v>
      </c>
      <c r="I19" s="34">
        <v>99.004751103140066</v>
      </c>
      <c r="J19" s="34">
        <v>95.29808460017037</v>
      </c>
      <c r="K19" s="34"/>
      <c r="L19" s="34"/>
      <c r="M19" s="34"/>
      <c r="N19" s="34"/>
      <c r="O19" s="34"/>
      <c r="P19" s="36"/>
    </row>
    <row r="20" spans="1:16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1:16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16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</row>
    <row r="26" spans="1:16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</row>
    <row r="27" spans="1:16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</row>
    <row r="28" spans="1:16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</row>
    <row r="29" spans="1:16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</row>
    <row r="30" spans="1:16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</row>
    <row r="31" spans="1:16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  <row r="32" spans="1:16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spans="1:16">
      <c r="A33" s="10"/>
      <c r="B33" s="10"/>
      <c r="C33" s="11"/>
      <c r="D33" s="12"/>
      <c r="E33" s="13">
        <v>41751</v>
      </c>
      <c r="F33" s="13">
        <v>41752</v>
      </c>
      <c r="G33" s="13">
        <v>41753</v>
      </c>
      <c r="H33" s="13">
        <v>41754</v>
      </c>
      <c r="I33" s="13">
        <v>41755</v>
      </c>
      <c r="J33" s="13">
        <v>41756</v>
      </c>
      <c r="K33" s="13">
        <v>41757</v>
      </c>
      <c r="L33" s="10"/>
      <c r="M33" s="10"/>
      <c r="N33" s="10"/>
      <c r="O33" s="10"/>
      <c r="P33" s="10"/>
    </row>
    <row r="34" spans="1:16">
      <c r="A34" s="10"/>
      <c r="B34" s="10"/>
      <c r="C34" s="11"/>
      <c r="D34" s="12" t="s">
        <v>30</v>
      </c>
      <c r="E34" s="10">
        <v>4.2</v>
      </c>
      <c r="F34" s="10">
        <v>4.32</v>
      </c>
      <c r="G34" s="10">
        <v>4.13</v>
      </c>
      <c r="H34" s="10">
        <v>3.76</v>
      </c>
      <c r="I34" s="10">
        <v>3.55</v>
      </c>
      <c r="J34" s="10"/>
      <c r="K34" s="10">
        <v>3.85</v>
      </c>
      <c r="L34" s="10"/>
      <c r="M34" s="10"/>
      <c r="N34" s="10"/>
      <c r="O34" s="10"/>
      <c r="P34" s="10"/>
    </row>
    <row r="35" spans="1:16">
      <c r="A35" s="10"/>
      <c r="B35" s="10"/>
      <c r="C35" s="11"/>
      <c r="D35" s="12" t="s">
        <v>31</v>
      </c>
      <c r="E35" s="10">
        <v>2.4700000000000002</v>
      </c>
      <c r="F35" s="10">
        <v>3.42</v>
      </c>
      <c r="G35" s="10">
        <v>2.4300000000000002</v>
      </c>
      <c r="H35" s="10">
        <v>0.85</v>
      </c>
      <c r="I35" s="10">
        <v>1.06</v>
      </c>
      <c r="J35" s="10"/>
      <c r="K35" s="10">
        <v>1.71</v>
      </c>
      <c r="L35" s="10"/>
      <c r="M35" s="10"/>
      <c r="N35" s="10"/>
      <c r="O35" s="10"/>
      <c r="P35" s="10"/>
    </row>
    <row r="36" spans="1:16">
      <c r="A36" s="10"/>
      <c r="B36" s="10"/>
      <c r="C36" s="11"/>
      <c r="D36" s="12" t="s">
        <v>32</v>
      </c>
      <c r="E36" s="10">
        <v>0.32</v>
      </c>
      <c r="F36" s="10">
        <v>0.52</v>
      </c>
      <c r="G36" s="10">
        <v>0.46</v>
      </c>
      <c r="H36" s="10">
        <v>0.44</v>
      </c>
      <c r="I36" s="10">
        <v>0.24</v>
      </c>
      <c r="J36" s="10"/>
      <c r="K36" s="10">
        <v>0.49</v>
      </c>
      <c r="L36" s="10"/>
      <c r="M36" s="10"/>
      <c r="N36" s="10"/>
      <c r="O36" s="10"/>
      <c r="P36" s="10"/>
    </row>
    <row r="37" spans="1:16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</row>
    <row r="38" spans="1:16" s="42" customFormat="1">
      <c r="A38" s="43" t="s">
        <v>5</v>
      </c>
      <c r="B38" s="43"/>
      <c r="C38" s="44" t="s">
        <v>6</v>
      </c>
      <c r="D38" s="45" t="s">
        <v>7</v>
      </c>
      <c r="E38" s="45" t="s">
        <v>24</v>
      </c>
      <c r="F38" s="45" t="s">
        <v>25</v>
      </c>
      <c r="G38" s="45" t="s">
        <v>26</v>
      </c>
      <c r="H38" s="45" t="s">
        <v>27</v>
      </c>
      <c r="I38" s="45" t="s">
        <v>28</v>
      </c>
      <c r="J38" s="45">
        <v>41757</v>
      </c>
      <c r="K38" s="45"/>
      <c r="L38" s="45"/>
      <c r="M38" s="45"/>
      <c r="N38" s="45"/>
      <c r="O38" s="45"/>
      <c r="P38" s="45"/>
    </row>
    <row r="39" spans="1:16">
      <c r="A39" s="14" t="s">
        <v>33</v>
      </c>
      <c r="B39" s="14"/>
      <c r="C39" s="15" t="s">
        <v>9</v>
      </c>
      <c r="D39" s="16">
        <f>SUM(E39:N39)</f>
        <v>613209</v>
      </c>
      <c r="E39" s="16">
        <v>223166</v>
      </c>
      <c r="F39" s="16">
        <v>52192</v>
      </c>
      <c r="G39" s="16">
        <v>95626</v>
      </c>
      <c r="H39" s="16">
        <v>133117</v>
      </c>
      <c r="I39" s="16">
        <v>108882</v>
      </c>
      <c r="J39" s="16">
        <v>226</v>
      </c>
      <c r="K39" s="16"/>
      <c r="L39" s="16"/>
      <c r="M39" s="16"/>
      <c r="N39" s="16"/>
      <c r="O39" s="16"/>
      <c r="P39" s="16"/>
    </row>
    <row r="40" spans="1:16">
      <c r="A40" s="14"/>
      <c r="B40" s="14"/>
      <c r="C40" s="15" t="s">
        <v>10</v>
      </c>
      <c r="D40" s="16">
        <f>SUM(E40:N40)</f>
        <v>613209</v>
      </c>
      <c r="E40" s="16">
        <v>223166</v>
      </c>
      <c r="F40" s="16">
        <v>52192</v>
      </c>
      <c r="G40" s="16">
        <v>95626</v>
      </c>
      <c r="H40" s="16">
        <v>133117</v>
      </c>
      <c r="I40" s="16">
        <v>108882</v>
      </c>
      <c r="J40" s="16">
        <v>226</v>
      </c>
      <c r="K40" s="16"/>
      <c r="L40" s="16"/>
      <c r="M40" s="16"/>
      <c r="N40" s="16"/>
      <c r="O40" s="16"/>
      <c r="P40" s="16"/>
    </row>
    <row r="41" spans="1:16" ht="3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8"/>
      <c r="P41" s="18"/>
    </row>
    <row r="42" spans="1:16">
      <c r="A42" s="14" t="s">
        <v>34</v>
      </c>
      <c r="B42" s="14"/>
      <c r="C42" s="15" t="s">
        <v>9</v>
      </c>
      <c r="D42" s="16">
        <f>SUM(E42:N42)</f>
        <v>613387</v>
      </c>
      <c r="E42" s="16">
        <v>234766</v>
      </c>
      <c r="F42" s="16">
        <v>52391</v>
      </c>
      <c r="G42" s="16">
        <v>79221</v>
      </c>
      <c r="H42" s="16">
        <v>132842</v>
      </c>
      <c r="I42" s="16">
        <v>113928</v>
      </c>
      <c r="J42" s="16">
        <v>239</v>
      </c>
      <c r="K42" s="16"/>
      <c r="L42" s="16"/>
      <c r="M42" s="16"/>
      <c r="N42" s="16"/>
      <c r="O42" s="16"/>
      <c r="P42" s="16"/>
    </row>
    <row r="43" spans="1:16">
      <c r="A43" s="14"/>
      <c r="B43" s="14"/>
      <c r="C43" s="15" t="s">
        <v>10</v>
      </c>
      <c r="D43" s="16">
        <f>SUM(E43:N43)</f>
        <v>613024</v>
      </c>
      <c r="E43" s="16">
        <v>234654</v>
      </c>
      <c r="F43" s="16">
        <v>52362</v>
      </c>
      <c r="G43" s="16">
        <v>79207</v>
      </c>
      <c r="H43" s="16">
        <v>132727</v>
      </c>
      <c r="I43" s="16">
        <v>113835</v>
      </c>
      <c r="J43" s="16">
        <v>239</v>
      </c>
      <c r="K43" s="16"/>
      <c r="L43" s="16"/>
      <c r="M43" s="16"/>
      <c r="N43" s="16"/>
      <c r="O43" s="16"/>
      <c r="P43" s="16"/>
    </row>
    <row r="44" spans="1:16" ht="3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8"/>
      <c r="P44" s="18"/>
    </row>
    <row r="45" spans="1:16">
      <c r="A45" s="14" t="s">
        <v>35</v>
      </c>
      <c r="B45" s="14"/>
      <c r="C45" s="15" t="s">
        <v>9</v>
      </c>
      <c r="D45" s="16">
        <f>SUM(E45:N45)</f>
        <v>615783</v>
      </c>
      <c r="E45" s="16">
        <v>235466</v>
      </c>
      <c r="F45" s="16">
        <v>52407</v>
      </c>
      <c r="G45" s="16">
        <v>80152</v>
      </c>
      <c r="H45" s="16">
        <v>132994</v>
      </c>
      <c r="I45" s="16">
        <v>113845</v>
      </c>
      <c r="J45" s="16">
        <v>919</v>
      </c>
      <c r="K45" s="16"/>
      <c r="L45" s="16"/>
      <c r="M45" s="16"/>
      <c r="N45" s="16"/>
      <c r="O45" s="16"/>
      <c r="P45" s="16"/>
    </row>
    <row r="46" spans="1:16">
      <c r="A46" s="14"/>
      <c r="B46" s="14"/>
      <c r="C46" s="15" t="s">
        <v>10</v>
      </c>
      <c r="D46" s="16">
        <f>SUM(E46:N46)</f>
        <v>615783</v>
      </c>
      <c r="E46" s="16">
        <v>235466</v>
      </c>
      <c r="F46" s="16">
        <v>52407</v>
      </c>
      <c r="G46" s="16">
        <v>80152</v>
      </c>
      <c r="H46" s="16">
        <v>132994</v>
      </c>
      <c r="I46" s="16">
        <v>113845</v>
      </c>
      <c r="J46" s="16">
        <v>919</v>
      </c>
      <c r="K46" s="16"/>
      <c r="L46" s="16"/>
      <c r="M46" s="16"/>
      <c r="N46" s="16"/>
      <c r="O46" s="16"/>
      <c r="P46" s="16"/>
    </row>
    <row r="47" spans="1:16" ht="3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8"/>
      <c r="P47" s="18"/>
    </row>
    <row r="48" spans="1:16">
      <c r="A48" s="14" t="s">
        <v>36</v>
      </c>
      <c r="B48" s="14"/>
      <c r="C48" s="15" t="s">
        <v>9</v>
      </c>
      <c r="D48" s="16">
        <f>SUM(E48:N48)</f>
        <v>614122</v>
      </c>
      <c r="E48" s="16">
        <v>219138</v>
      </c>
      <c r="F48" s="16">
        <v>54181</v>
      </c>
      <c r="G48" s="16">
        <v>93656</v>
      </c>
      <c r="H48" s="16">
        <v>122607</v>
      </c>
      <c r="I48" s="16">
        <v>119669</v>
      </c>
      <c r="J48" s="16">
        <v>4871</v>
      </c>
      <c r="K48" s="16"/>
      <c r="L48" s="16"/>
      <c r="M48" s="16"/>
      <c r="N48" s="16"/>
      <c r="O48" s="16"/>
      <c r="P48" s="16"/>
    </row>
    <row r="49" spans="1:16">
      <c r="A49" s="14"/>
      <c r="B49" s="14"/>
      <c r="C49" s="15" t="s">
        <v>10</v>
      </c>
      <c r="D49" s="16">
        <f>SUM(E49:N49)</f>
        <v>575427</v>
      </c>
      <c r="E49" s="16">
        <v>202950</v>
      </c>
      <c r="F49" s="16">
        <v>50021</v>
      </c>
      <c r="G49" s="16">
        <v>88196</v>
      </c>
      <c r="H49" s="16">
        <v>115991</v>
      </c>
      <c r="I49" s="16">
        <v>113664</v>
      </c>
      <c r="J49" s="16">
        <v>4605</v>
      </c>
      <c r="K49" s="16"/>
      <c r="L49" s="16"/>
      <c r="M49" s="16"/>
      <c r="N49" s="16"/>
      <c r="O49" s="16"/>
      <c r="P49" s="16"/>
    </row>
    <row r="50" spans="1:16">
      <c r="A50" s="14"/>
      <c r="B50" s="14"/>
      <c r="C50" s="15" t="s">
        <v>12</v>
      </c>
      <c r="D50" s="16">
        <f>SUM(E50:P50)</f>
        <v>38695</v>
      </c>
      <c r="E50" s="16">
        <v>16188</v>
      </c>
      <c r="F50" s="16">
        <v>4160</v>
      </c>
      <c r="G50" s="16">
        <v>5460</v>
      </c>
      <c r="H50" s="16">
        <v>6616</v>
      </c>
      <c r="I50" s="16">
        <v>6005</v>
      </c>
      <c r="J50" s="16">
        <v>266</v>
      </c>
      <c r="K50" s="16"/>
      <c r="L50" s="16"/>
      <c r="M50" s="16"/>
      <c r="N50" s="16"/>
      <c r="O50" s="16"/>
      <c r="P50" s="16"/>
    </row>
    <row r="51" spans="1:16">
      <c r="A51" s="14"/>
      <c r="B51" s="14"/>
      <c r="C51" s="15" t="s">
        <v>13</v>
      </c>
      <c r="D51" s="16">
        <f>SUM(E51:P51)</f>
        <v>10056</v>
      </c>
      <c r="E51" s="16">
        <v>3515</v>
      </c>
      <c r="F51" s="16">
        <v>1511</v>
      </c>
      <c r="G51" s="16">
        <v>1787</v>
      </c>
      <c r="H51" s="16">
        <v>1573</v>
      </c>
      <c r="I51" s="16">
        <v>1583</v>
      </c>
      <c r="J51" s="16">
        <v>87</v>
      </c>
      <c r="K51" s="16"/>
      <c r="L51" s="16"/>
      <c r="M51" s="16"/>
      <c r="N51" s="16"/>
      <c r="O51" s="16"/>
      <c r="P51" s="16"/>
    </row>
    <row r="52" spans="1:16">
      <c r="A52" s="14"/>
      <c r="B52" s="14"/>
      <c r="C52" s="15" t="s">
        <v>14</v>
      </c>
      <c r="D52" s="16">
        <f>SUM(E52:P52)</f>
        <v>28639</v>
      </c>
      <c r="E52" s="16">
        <v>12673</v>
      </c>
      <c r="F52" s="16">
        <v>2649</v>
      </c>
      <c r="G52" s="16">
        <v>3673</v>
      </c>
      <c r="H52" s="16">
        <v>5043</v>
      </c>
      <c r="I52" s="16">
        <v>4422</v>
      </c>
      <c r="J52" s="16">
        <v>179</v>
      </c>
      <c r="K52" s="16"/>
      <c r="L52" s="16"/>
      <c r="M52" s="16"/>
      <c r="N52" s="16"/>
      <c r="O52" s="16"/>
      <c r="P52" s="16"/>
    </row>
    <row r="53" spans="1:16">
      <c r="A53" s="14"/>
      <c r="B53" s="14"/>
      <c r="C53" s="15" t="s">
        <v>15</v>
      </c>
      <c r="D53" s="16">
        <f>SUM(E53:P53)</f>
        <v>26895</v>
      </c>
      <c r="E53" s="16">
        <v>11943</v>
      </c>
      <c r="F53" s="16">
        <v>2520</v>
      </c>
      <c r="G53" s="16">
        <v>3428</v>
      </c>
      <c r="H53" s="16">
        <v>4787</v>
      </c>
      <c r="I53" s="16">
        <v>4139</v>
      </c>
      <c r="J53" s="16">
        <v>78</v>
      </c>
      <c r="K53" s="16"/>
      <c r="L53" s="16"/>
      <c r="M53" s="16"/>
      <c r="N53" s="16"/>
      <c r="O53" s="16"/>
      <c r="P53" s="16"/>
    </row>
    <row r="54" spans="1:16" s="2" customFormat="1">
      <c r="A54" s="14"/>
      <c r="B54" s="14"/>
      <c r="C54" s="19" t="s">
        <v>2</v>
      </c>
      <c r="D54" s="20">
        <f xml:space="preserve"> IF(D48=0,100,D49/D48*100)</f>
        <v>93.699134699619947</v>
      </c>
      <c r="E54" s="20">
        <v>92.612874079347264</v>
      </c>
      <c r="F54" s="20">
        <v>92.322031708532506</v>
      </c>
      <c r="G54" s="20">
        <v>94.170154608353982</v>
      </c>
      <c r="H54" s="20">
        <v>94.603897004249347</v>
      </c>
      <c r="I54" s="20">
        <v>94.981991994585059</v>
      </c>
      <c r="J54" s="20">
        <v>94.539109012523099</v>
      </c>
      <c r="K54" s="20"/>
      <c r="L54" s="20"/>
      <c r="M54" s="20"/>
      <c r="N54" s="20"/>
      <c r="O54" s="20"/>
      <c r="P54" s="20"/>
    </row>
    <row r="55" spans="1:16" s="3" customFormat="1">
      <c r="A55" s="14"/>
      <c r="B55" s="14"/>
      <c r="C55" s="21" t="s">
        <v>16</v>
      </c>
      <c r="D55" s="22">
        <f xml:space="preserve"> IF(D50=0,0,D51/D50*100)</f>
        <v>25.987853727871819</v>
      </c>
      <c r="E55" s="22">
        <v>21.71361502347418</v>
      </c>
      <c r="F55" s="22">
        <v>36.322115384615387</v>
      </c>
      <c r="G55" s="22">
        <v>32.72893772893773</v>
      </c>
      <c r="H55" s="22">
        <v>23.775695284159614</v>
      </c>
      <c r="I55" s="22">
        <v>26.361365528726061</v>
      </c>
      <c r="J55" s="22">
        <v>32.70676691729323</v>
      </c>
      <c r="K55" s="22"/>
      <c r="L55" s="22"/>
      <c r="M55" s="22"/>
      <c r="N55" s="22"/>
      <c r="O55" s="22"/>
      <c r="P55" s="22"/>
    </row>
    <row r="56" spans="1:16" s="5" customFormat="1">
      <c r="A56" s="14"/>
      <c r="B56" s="14"/>
      <c r="C56" s="23" t="s">
        <v>3</v>
      </c>
      <c r="D56" s="24">
        <f xml:space="preserve"> IF(D48=0,100,(D51+D49)/D48*100)</f>
        <v>95.336594357472947</v>
      </c>
      <c r="E56" s="24">
        <v>94.216886163057069</v>
      </c>
      <c r="F56" s="24">
        <v>95.110832210553511</v>
      </c>
      <c r="G56" s="24">
        <v>96.078201076279143</v>
      </c>
      <c r="H56" s="24">
        <v>95.886858009738432</v>
      </c>
      <c r="I56" s="24">
        <v>96.304807427153236</v>
      </c>
      <c r="J56" s="24">
        <v>96.325189899404634</v>
      </c>
      <c r="K56" s="24"/>
      <c r="L56" s="24"/>
      <c r="M56" s="24"/>
      <c r="N56" s="24"/>
      <c r="O56" s="24"/>
      <c r="P56" s="24"/>
    </row>
    <row r="57" spans="1:16" s="6" customFormat="1">
      <c r="A57" s="14"/>
      <c r="B57" s="14"/>
      <c r="C57" s="25" t="s">
        <v>17</v>
      </c>
      <c r="D57" s="26">
        <f>IF(D48=0,100,(D51+D49+D53)/D48*100)</f>
        <v>99.716017338574432</v>
      </c>
      <c r="E57" s="26">
        <v>99.666876580054577</v>
      </c>
      <c r="F57" s="26">
        <v>99.76190915634632</v>
      </c>
      <c r="G57" s="26">
        <v>99.738404373451786</v>
      </c>
      <c r="H57" s="26">
        <v>99.791202786137816</v>
      </c>
      <c r="I57" s="26">
        <v>99.763514360444219</v>
      </c>
      <c r="J57" s="26">
        <v>97.92650379798809</v>
      </c>
      <c r="K57" s="26"/>
      <c r="L57" s="26"/>
      <c r="M57" s="26"/>
      <c r="N57" s="26"/>
      <c r="O57" s="26"/>
      <c r="P57" s="26"/>
    </row>
    <row r="58" spans="1:16">
      <c r="A58" s="46" t="s">
        <v>18</v>
      </c>
      <c r="B58" s="27" t="s">
        <v>37</v>
      </c>
      <c r="C58" s="28" t="s">
        <v>59</v>
      </c>
      <c r="D58" s="27">
        <f>SUM(E58:P58)</f>
        <v>367</v>
      </c>
      <c r="E58" s="27">
        <v>165</v>
      </c>
      <c r="F58" s="27">
        <v>24</v>
      </c>
      <c r="G58" s="27">
        <v>45</v>
      </c>
      <c r="H58" s="27">
        <v>94</v>
      </c>
      <c r="I58" s="27">
        <v>39</v>
      </c>
      <c r="J58" s="27"/>
      <c r="K58" s="27"/>
      <c r="L58" s="27"/>
      <c r="M58" s="27"/>
      <c r="N58" s="27"/>
      <c r="O58" s="27"/>
      <c r="P58" s="27"/>
    </row>
    <row r="59" spans="1:16">
      <c r="A59" s="46"/>
      <c r="B59" s="27" t="s">
        <v>38</v>
      </c>
      <c r="C59" s="28" t="s">
        <v>60</v>
      </c>
      <c r="D59" s="27">
        <f>SUM(E59:P59)</f>
        <v>488</v>
      </c>
      <c r="E59" s="27">
        <v>298</v>
      </c>
      <c r="F59" s="27">
        <v>21</v>
      </c>
      <c r="G59" s="27">
        <v>43</v>
      </c>
      <c r="H59" s="27">
        <v>49</v>
      </c>
      <c r="I59" s="27">
        <v>74</v>
      </c>
      <c r="J59" s="27">
        <v>3</v>
      </c>
      <c r="K59" s="27"/>
      <c r="L59" s="27"/>
      <c r="M59" s="27"/>
      <c r="N59" s="27"/>
      <c r="O59" s="27"/>
      <c r="P59" s="27"/>
    </row>
    <row r="60" spans="1:16">
      <c r="A60" s="46"/>
      <c r="B60" s="27" t="s">
        <v>39</v>
      </c>
      <c r="C60" s="28" t="s">
        <v>61</v>
      </c>
      <c r="D60" s="27">
        <f>SUM(E60:P60)</f>
        <v>119</v>
      </c>
      <c r="E60" s="27">
        <v>56</v>
      </c>
      <c r="F60" s="27">
        <v>2</v>
      </c>
      <c r="G60" s="27">
        <v>32</v>
      </c>
      <c r="H60" s="27">
        <v>14</v>
      </c>
      <c r="I60" s="27">
        <v>15</v>
      </c>
      <c r="J60" s="27"/>
      <c r="K60" s="27"/>
      <c r="L60" s="27"/>
      <c r="M60" s="27"/>
      <c r="N60" s="27"/>
      <c r="O60" s="27"/>
      <c r="P60" s="27"/>
    </row>
    <row r="61" spans="1:16">
      <c r="A61" s="46"/>
      <c r="B61" s="27" t="s">
        <v>30</v>
      </c>
      <c r="C61" s="28" t="s">
        <v>40</v>
      </c>
      <c r="D61" s="27">
        <f>SUM(E61:P61)</f>
        <v>24524</v>
      </c>
      <c r="E61" s="27">
        <v>10512</v>
      </c>
      <c r="F61" s="27">
        <v>2309</v>
      </c>
      <c r="G61" s="27">
        <v>3065</v>
      </c>
      <c r="H61" s="27">
        <v>4558</v>
      </c>
      <c r="I61" s="27">
        <v>3931</v>
      </c>
      <c r="J61" s="27">
        <v>149</v>
      </c>
      <c r="K61" s="27"/>
      <c r="L61" s="27"/>
      <c r="M61" s="27"/>
      <c r="N61" s="27"/>
      <c r="O61" s="27"/>
      <c r="P61" s="27"/>
    </row>
    <row r="62" spans="1:16">
      <c r="A62" s="46"/>
      <c r="B62" s="27" t="s">
        <v>41</v>
      </c>
      <c r="C62" s="28" t="s">
        <v>42</v>
      </c>
      <c r="D62" s="27">
        <f>SUM(E62:P62)</f>
        <v>62</v>
      </c>
      <c r="E62" s="27">
        <v>27</v>
      </c>
      <c r="F62" s="27">
        <v>5</v>
      </c>
      <c r="G62" s="27">
        <v>6</v>
      </c>
      <c r="H62" s="27">
        <v>11</v>
      </c>
      <c r="I62" s="27">
        <v>13</v>
      </c>
      <c r="J62" s="27"/>
      <c r="K62" s="27"/>
      <c r="L62" s="27"/>
      <c r="M62" s="27"/>
      <c r="N62" s="27"/>
      <c r="O62" s="27"/>
      <c r="P62" s="27"/>
    </row>
    <row r="63" spans="1:16">
      <c r="A63" s="46"/>
      <c r="B63" s="27" t="s">
        <v>43</v>
      </c>
      <c r="C63" s="28" t="s">
        <v>62</v>
      </c>
      <c r="D63" s="27">
        <f>SUM(E63:P63)</f>
        <v>2993</v>
      </c>
      <c r="E63" s="27">
        <v>1597</v>
      </c>
      <c r="F63" s="27">
        <v>280</v>
      </c>
      <c r="G63" s="27">
        <v>468</v>
      </c>
      <c r="H63" s="27">
        <v>303</v>
      </c>
      <c r="I63" s="27">
        <v>324</v>
      </c>
      <c r="J63" s="27">
        <v>21</v>
      </c>
      <c r="K63" s="27"/>
      <c r="L63" s="27"/>
      <c r="M63" s="27"/>
      <c r="N63" s="27"/>
      <c r="O63" s="27"/>
      <c r="P63" s="27"/>
    </row>
    <row r="64" spans="1:16">
      <c r="A64" s="46"/>
      <c r="B64" s="27" t="s">
        <v>44</v>
      </c>
      <c r="C64" s="28" t="s">
        <v>45</v>
      </c>
      <c r="D64" s="27">
        <f>SUM(E64:P64)</f>
        <v>70</v>
      </c>
      <c r="E64" s="27">
        <v>11</v>
      </c>
      <c r="F64" s="27">
        <v>6</v>
      </c>
      <c r="G64" s="27">
        <v>11</v>
      </c>
      <c r="H64" s="27">
        <v>12</v>
      </c>
      <c r="I64" s="27">
        <v>24</v>
      </c>
      <c r="J64" s="27">
        <v>6</v>
      </c>
      <c r="K64" s="27"/>
      <c r="L64" s="27"/>
      <c r="M64" s="27"/>
      <c r="N64" s="27"/>
      <c r="O64" s="27"/>
      <c r="P64" s="27"/>
    </row>
    <row r="65" spans="1:16">
      <c r="A65" s="46"/>
      <c r="B65" s="27" t="s">
        <v>46</v>
      </c>
      <c r="C65" s="28" t="s">
        <v>63</v>
      </c>
      <c r="D65" s="27">
        <f>SUM(E65:P65)</f>
        <v>16</v>
      </c>
      <c r="E65" s="27">
        <v>7</v>
      </c>
      <c r="F65" s="27">
        <v>2</v>
      </c>
      <c r="G65" s="27">
        <v>3</v>
      </c>
      <c r="H65" s="27">
        <v>2</v>
      </c>
      <c r="I65" s="27">
        <v>2</v>
      </c>
      <c r="J65" s="27"/>
      <c r="K65" s="27"/>
      <c r="L65" s="27"/>
      <c r="M65" s="27"/>
      <c r="N65" s="27"/>
      <c r="O65" s="27"/>
      <c r="P65" s="27"/>
    </row>
    <row r="66" spans="1:16" ht="3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8"/>
      <c r="P66" s="18"/>
    </row>
    <row r="67" spans="1:16">
      <c r="A67" s="14" t="s">
        <v>11</v>
      </c>
      <c r="B67" s="14"/>
      <c r="C67" s="15" t="s">
        <v>9</v>
      </c>
      <c r="D67" s="16">
        <f>SUM(E67:N67)</f>
        <v>611012</v>
      </c>
      <c r="E67" s="16">
        <v>217246</v>
      </c>
      <c r="F67" s="16">
        <v>51888</v>
      </c>
      <c r="G67" s="16">
        <v>90572</v>
      </c>
      <c r="H67" s="16">
        <v>124443</v>
      </c>
      <c r="I67" s="16">
        <v>120385</v>
      </c>
      <c r="J67" s="16">
        <v>6478</v>
      </c>
      <c r="K67" s="16"/>
      <c r="L67" s="16"/>
      <c r="M67" s="16"/>
      <c r="N67" s="16"/>
      <c r="O67" s="16"/>
      <c r="P67" s="16"/>
    </row>
    <row r="68" spans="1:16">
      <c r="A68" s="14"/>
      <c r="B68" s="14"/>
      <c r="C68" s="15" t="s">
        <v>10</v>
      </c>
      <c r="D68" s="16">
        <f>SUM(E68:N68)</f>
        <v>590347</v>
      </c>
      <c r="E68" s="16">
        <v>210232</v>
      </c>
      <c r="F68" s="16">
        <v>50210</v>
      </c>
      <c r="G68" s="16">
        <v>87520</v>
      </c>
      <c r="H68" s="16">
        <v>119552</v>
      </c>
      <c r="I68" s="16">
        <v>116551</v>
      </c>
      <c r="J68" s="16">
        <v>6282</v>
      </c>
      <c r="K68" s="16"/>
      <c r="L68" s="16"/>
      <c r="M68" s="16"/>
      <c r="N68" s="16"/>
      <c r="O68" s="16"/>
      <c r="P68" s="16"/>
    </row>
    <row r="69" spans="1:16">
      <c r="A69" s="14"/>
      <c r="B69" s="14"/>
      <c r="C69" s="15" t="s">
        <v>12</v>
      </c>
      <c r="D69" s="16">
        <f>SUM(E69:P69)</f>
        <v>20665</v>
      </c>
      <c r="E69" s="16">
        <v>7014</v>
      </c>
      <c r="F69" s="16">
        <v>1678</v>
      </c>
      <c r="G69" s="16">
        <v>3052</v>
      </c>
      <c r="H69" s="16">
        <v>4891</v>
      </c>
      <c r="I69" s="16">
        <v>3834</v>
      </c>
      <c r="J69" s="16">
        <v>196</v>
      </c>
      <c r="K69" s="16"/>
      <c r="L69" s="16"/>
      <c r="M69" s="16"/>
      <c r="N69" s="16"/>
      <c r="O69" s="16"/>
      <c r="P69" s="16"/>
    </row>
    <row r="70" spans="1:16">
      <c r="A70" s="14"/>
      <c r="B70" s="14"/>
      <c r="C70" s="15" t="s">
        <v>13</v>
      </c>
      <c r="D70" s="16">
        <f>SUM(E70:P70)</f>
        <v>11554</v>
      </c>
      <c r="E70" s="16">
        <v>4701</v>
      </c>
      <c r="F70" s="16">
        <v>1210</v>
      </c>
      <c r="G70" s="16">
        <v>2077</v>
      </c>
      <c r="H70" s="16">
        <v>2011</v>
      </c>
      <c r="I70" s="16">
        <v>1471</v>
      </c>
      <c r="J70" s="16">
        <v>84</v>
      </c>
      <c r="K70" s="16"/>
      <c r="L70" s="16"/>
      <c r="M70" s="16"/>
      <c r="N70" s="16"/>
      <c r="O70" s="16"/>
      <c r="P70" s="16"/>
    </row>
    <row r="71" spans="1:16">
      <c r="A71" s="14"/>
      <c r="B71" s="14"/>
      <c r="C71" s="15" t="s">
        <v>14</v>
      </c>
      <c r="D71" s="16">
        <f>SUM(E71:P71)</f>
        <v>9111</v>
      </c>
      <c r="E71" s="16">
        <v>2313</v>
      </c>
      <c r="F71" s="16">
        <v>468</v>
      </c>
      <c r="G71" s="16">
        <v>975</v>
      </c>
      <c r="H71" s="16">
        <v>2880</v>
      </c>
      <c r="I71" s="16">
        <v>2363</v>
      </c>
      <c r="J71" s="16">
        <v>112</v>
      </c>
      <c r="K71" s="16"/>
      <c r="L71" s="16"/>
      <c r="M71" s="16"/>
      <c r="N71" s="16"/>
      <c r="O71" s="16"/>
      <c r="P71" s="16"/>
    </row>
    <row r="72" spans="1:16">
      <c r="A72" s="14"/>
      <c r="B72" s="14"/>
      <c r="C72" s="15" t="s">
        <v>15</v>
      </c>
      <c r="D72" s="16">
        <f>SUM(E72:P72)</f>
        <v>5751</v>
      </c>
      <c r="E72" s="16">
        <v>1121</v>
      </c>
      <c r="F72" s="16">
        <v>180</v>
      </c>
      <c r="G72" s="16">
        <v>677</v>
      </c>
      <c r="H72" s="16">
        <v>2167</v>
      </c>
      <c r="I72" s="16">
        <v>1582</v>
      </c>
      <c r="J72" s="16">
        <v>24</v>
      </c>
      <c r="K72" s="16"/>
      <c r="L72" s="16"/>
      <c r="M72" s="16"/>
      <c r="N72" s="16"/>
      <c r="O72" s="16"/>
      <c r="P72" s="16"/>
    </row>
    <row r="73" spans="1:16" s="2" customFormat="1">
      <c r="A73" s="14"/>
      <c r="B73" s="14"/>
      <c r="C73" s="19" t="s">
        <v>2</v>
      </c>
      <c r="D73" s="20">
        <f xml:space="preserve"> IF(D67=0,100,D68/D67*100)</f>
        <v>96.617906031305438</v>
      </c>
      <c r="E73" s="20">
        <v>96.771402005100214</v>
      </c>
      <c r="F73" s="20">
        <v>96.766111625038548</v>
      </c>
      <c r="G73" s="20">
        <v>96.630305171576211</v>
      </c>
      <c r="H73" s="20">
        <v>96.069686523147141</v>
      </c>
      <c r="I73" s="20">
        <v>96.815217842754492</v>
      </c>
      <c r="J73" s="20">
        <v>96.974374807039212</v>
      </c>
      <c r="K73" s="20"/>
      <c r="L73" s="20"/>
      <c r="M73" s="20"/>
      <c r="N73" s="20"/>
      <c r="O73" s="20"/>
      <c r="P73" s="20"/>
    </row>
    <row r="74" spans="1:16" s="3" customFormat="1">
      <c r="A74" s="14"/>
      <c r="B74" s="14"/>
      <c r="C74" s="21" t="s">
        <v>16</v>
      </c>
      <c r="D74" s="22">
        <f xml:space="preserve"> IF(D69=0,0,D70/D69*100)</f>
        <v>55.910960561335585</v>
      </c>
      <c r="E74" s="22">
        <v>67.023096663815224</v>
      </c>
      <c r="F74" s="22">
        <v>72.109654350417159</v>
      </c>
      <c r="G74" s="22">
        <v>68.053735255570118</v>
      </c>
      <c r="H74" s="22">
        <v>41.11633612758127</v>
      </c>
      <c r="I74" s="22">
        <v>38.367240479916539</v>
      </c>
      <c r="J74" s="22">
        <v>42.857142857142854</v>
      </c>
      <c r="K74" s="22"/>
      <c r="L74" s="22"/>
      <c r="M74" s="22"/>
      <c r="N74" s="22"/>
      <c r="O74" s="22"/>
      <c r="P74" s="22"/>
    </row>
    <row r="75" spans="1:16" s="5" customFormat="1">
      <c r="A75" s="14"/>
      <c r="B75" s="14"/>
      <c r="C75" s="23" t="s">
        <v>3</v>
      </c>
      <c r="D75" s="24">
        <f xml:space="preserve"> IF(D67=0,100,(D70+D68)/D67*100)</f>
        <v>98.508867256289562</v>
      </c>
      <c r="E75" s="24">
        <v>98.935308360107896</v>
      </c>
      <c r="F75" s="24">
        <v>99.098057354301574</v>
      </c>
      <c r="G75" s="24">
        <v>98.923508369032376</v>
      </c>
      <c r="H75" s="24">
        <v>97.685687423157589</v>
      </c>
      <c r="I75" s="24">
        <v>98.037130871786346</v>
      </c>
      <c r="J75" s="24">
        <v>98.271071318308117</v>
      </c>
      <c r="K75" s="24"/>
      <c r="L75" s="24"/>
      <c r="M75" s="24"/>
      <c r="N75" s="24"/>
      <c r="O75" s="24"/>
      <c r="P75" s="24"/>
    </row>
    <row r="76" spans="1:16" s="6" customFormat="1">
      <c r="A76" s="14"/>
      <c r="B76" s="14"/>
      <c r="C76" s="25" t="s">
        <v>17</v>
      </c>
      <c r="D76" s="26">
        <f>IF(D67=0,100,(D70+D68+D72)/D67*100)</f>
        <v>99.450092633205244</v>
      </c>
      <c r="E76" s="26">
        <v>99.451313257781507</v>
      </c>
      <c r="F76" s="26">
        <v>99.444958371877888</v>
      </c>
      <c r="G76" s="26">
        <v>99.67097999381707</v>
      </c>
      <c r="H76" s="26">
        <v>99.427046921080333</v>
      </c>
      <c r="I76" s="26">
        <v>99.351248079079625</v>
      </c>
      <c r="J76" s="26">
        <v>98.641556035813522</v>
      </c>
      <c r="K76" s="26"/>
      <c r="L76" s="26"/>
      <c r="M76" s="26"/>
      <c r="N76" s="26"/>
      <c r="O76" s="26"/>
      <c r="P76" s="26"/>
    </row>
    <row r="77" spans="1:16">
      <c r="A77" s="46" t="s">
        <v>18</v>
      </c>
      <c r="B77" s="27" t="s">
        <v>47</v>
      </c>
      <c r="C77" s="28" t="s">
        <v>64</v>
      </c>
      <c r="D77" s="27">
        <f>SUM(E77:P77)</f>
        <v>9</v>
      </c>
      <c r="E77" s="27">
        <v>6</v>
      </c>
      <c r="F77" s="27">
        <v>2</v>
      </c>
      <c r="G77" s="27"/>
      <c r="H77" s="27">
        <v>1</v>
      </c>
      <c r="I77" s="27"/>
      <c r="J77" s="27"/>
      <c r="K77" s="27"/>
      <c r="L77" s="27"/>
      <c r="M77" s="27"/>
      <c r="N77" s="27"/>
      <c r="O77" s="27"/>
      <c r="P77" s="27"/>
    </row>
    <row r="78" spans="1:16">
      <c r="A78" s="46"/>
      <c r="B78" s="27" t="s">
        <v>32</v>
      </c>
      <c r="C78" s="28" t="s">
        <v>48</v>
      </c>
      <c r="D78" s="27">
        <f>SUM(E78:P78)</f>
        <v>2319</v>
      </c>
      <c r="E78" s="27">
        <v>953</v>
      </c>
      <c r="F78" s="27">
        <v>244</v>
      </c>
      <c r="G78" s="27">
        <v>210</v>
      </c>
      <c r="H78" s="27">
        <v>453</v>
      </c>
      <c r="I78" s="27">
        <v>431</v>
      </c>
      <c r="J78" s="27">
        <v>28</v>
      </c>
      <c r="K78" s="27"/>
      <c r="L78" s="27"/>
      <c r="M78" s="27"/>
      <c r="N78" s="27"/>
      <c r="O78" s="27"/>
      <c r="P78" s="27"/>
    </row>
    <row r="79" spans="1:16">
      <c r="A79" s="46"/>
      <c r="B79" s="27" t="s">
        <v>31</v>
      </c>
      <c r="C79" s="28" t="s">
        <v>31</v>
      </c>
      <c r="D79" s="27">
        <f>SUM(E79:P79)</f>
        <v>6000</v>
      </c>
      <c r="E79" s="27">
        <v>1278</v>
      </c>
      <c r="F79" s="27">
        <v>110</v>
      </c>
      <c r="G79" s="27">
        <v>602</v>
      </c>
      <c r="H79" s="27">
        <v>2150</v>
      </c>
      <c r="I79" s="27">
        <v>1777</v>
      </c>
      <c r="J79" s="27">
        <v>83</v>
      </c>
      <c r="K79" s="27"/>
      <c r="L79" s="27"/>
      <c r="M79" s="27"/>
      <c r="N79" s="27"/>
      <c r="O79" s="27"/>
      <c r="P79" s="27"/>
    </row>
    <row r="80" spans="1:16">
      <c r="A80" s="46"/>
      <c r="B80" s="27" t="s">
        <v>30</v>
      </c>
      <c r="C80" s="28" t="s">
        <v>40</v>
      </c>
      <c r="D80" s="27">
        <f>SUM(E80:P80)</f>
        <v>363</v>
      </c>
      <c r="E80" s="27">
        <v>51</v>
      </c>
      <c r="F80" s="27">
        <v>70</v>
      </c>
      <c r="G80" s="27">
        <v>74</v>
      </c>
      <c r="H80" s="27">
        <v>108</v>
      </c>
      <c r="I80" s="27">
        <v>60</v>
      </c>
      <c r="J80" s="27"/>
      <c r="K80" s="27"/>
      <c r="L80" s="27"/>
      <c r="M80" s="27"/>
      <c r="N80" s="27"/>
      <c r="O80" s="27"/>
      <c r="P80" s="27"/>
    </row>
    <row r="81" spans="1:16">
      <c r="A81" s="46"/>
      <c r="B81" s="27" t="s">
        <v>49</v>
      </c>
      <c r="C81" s="28" t="s">
        <v>65</v>
      </c>
      <c r="D81" s="27">
        <f>SUM(E81:P81)</f>
        <v>1</v>
      </c>
      <c r="E81" s="27">
        <v>1</v>
      </c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</row>
    <row r="82" spans="1:16">
      <c r="A82" s="46"/>
      <c r="B82" s="27" t="s">
        <v>50</v>
      </c>
      <c r="C82" s="28" t="s">
        <v>66</v>
      </c>
      <c r="D82" s="27">
        <f>SUM(E82:P82)</f>
        <v>1</v>
      </c>
      <c r="E82" s="27">
        <v>1</v>
      </c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</row>
    <row r="83" spans="1:16">
      <c r="A83" s="46"/>
      <c r="B83" s="27" t="s">
        <v>51</v>
      </c>
      <c r="C83" s="28" t="s">
        <v>67</v>
      </c>
      <c r="D83" s="27">
        <f>SUM(E83:P83)</f>
        <v>2</v>
      </c>
      <c r="E83" s="27">
        <v>2</v>
      </c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</row>
    <row r="84" spans="1:16">
      <c r="A84" s="46"/>
      <c r="B84" s="27" t="s">
        <v>43</v>
      </c>
      <c r="C84" s="28" t="s">
        <v>62</v>
      </c>
      <c r="D84" s="27">
        <f>SUM(E84:P84)</f>
        <v>121</v>
      </c>
      <c r="E84" s="27">
        <v>17</v>
      </c>
      <c r="F84" s="27">
        <v>23</v>
      </c>
      <c r="G84" s="27">
        <v>24</v>
      </c>
      <c r="H84" s="27">
        <v>38</v>
      </c>
      <c r="I84" s="27">
        <v>19</v>
      </c>
      <c r="J84" s="27"/>
      <c r="K84" s="27"/>
      <c r="L84" s="27"/>
      <c r="M84" s="27"/>
      <c r="N84" s="27"/>
      <c r="O84" s="27"/>
      <c r="P84" s="27"/>
    </row>
    <row r="85" spans="1:16">
      <c r="A85" s="46"/>
      <c r="B85" s="27" t="s">
        <v>52</v>
      </c>
      <c r="C85" s="28" t="s">
        <v>68</v>
      </c>
      <c r="D85" s="27">
        <f>SUM(E85:P85)</f>
        <v>4</v>
      </c>
      <c r="E85" s="27">
        <v>4</v>
      </c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16" ht="3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8"/>
      <c r="P86" s="18"/>
    </row>
    <row r="87" spans="1:16">
      <c r="A87" s="14" t="s">
        <v>19</v>
      </c>
      <c r="B87" s="14"/>
      <c r="C87" s="15" t="s">
        <v>9</v>
      </c>
      <c r="D87" s="16">
        <f>SUM(E87:N87)</f>
        <v>605612</v>
      </c>
      <c r="E87" s="16">
        <v>215482</v>
      </c>
      <c r="F87" s="16">
        <v>48783</v>
      </c>
      <c r="G87" s="16">
        <v>92052</v>
      </c>
      <c r="H87" s="16">
        <v>119975</v>
      </c>
      <c r="I87" s="16">
        <v>122623</v>
      </c>
      <c r="J87" s="16">
        <v>6697</v>
      </c>
      <c r="K87" s="16"/>
      <c r="L87" s="16"/>
      <c r="M87" s="16"/>
      <c r="N87" s="16"/>
      <c r="O87" s="16"/>
      <c r="P87" s="16"/>
    </row>
    <row r="88" spans="1:16">
      <c r="A88" s="14"/>
      <c r="B88" s="14"/>
      <c r="C88" s="15" t="s">
        <v>10</v>
      </c>
      <c r="D88" s="16">
        <f>SUM(E88:N88)</f>
        <v>589091</v>
      </c>
      <c r="E88" s="16">
        <v>207139</v>
      </c>
      <c r="F88" s="16">
        <v>47406</v>
      </c>
      <c r="G88" s="16">
        <v>90254</v>
      </c>
      <c r="H88" s="16">
        <v>117222</v>
      </c>
      <c r="I88" s="16">
        <v>120490</v>
      </c>
      <c r="J88" s="16">
        <v>6580</v>
      </c>
      <c r="K88" s="16"/>
      <c r="L88" s="16"/>
      <c r="M88" s="16"/>
      <c r="N88" s="16"/>
      <c r="O88" s="16"/>
      <c r="P88" s="16"/>
    </row>
    <row r="89" spans="1:16">
      <c r="A89" s="14"/>
      <c r="B89" s="14"/>
      <c r="C89" s="15" t="s">
        <v>12</v>
      </c>
      <c r="D89" s="16">
        <f>SUM(E89:P89)</f>
        <v>16521</v>
      </c>
      <c r="E89" s="16">
        <v>8343</v>
      </c>
      <c r="F89" s="16">
        <v>1377</v>
      </c>
      <c r="G89" s="16">
        <v>1798</v>
      </c>
      <c r="H89" s="16">
        <v>2753</v>
      </c>
      <c r="I89" s="16">
        <v>2133</v>
      </c>
      <c r="J89" s="16">
        <v>117</v>
      </c>
      <c r="K89" s="16"/>
      <c r="L89" s="16"/>
      <c r="M89" s="16"/>
      <c r="N89" s="16"/>
      <c r="O89" s="16"/>
      <c r="P89" s="16"/>
    </row>
    <row r="90" spans="1:16">
      <c r="A90" s="14"/>
      <c r="B90" s="14"/>
      <c r="C90" s="15" t="s">
        <v>13</v>
      </c>
      <c r="D90" s="16">
        <f>SUM(E90:P90)</f>
        <v>4843</v>
      </c>
      <c r="E90" s="16">
        <v>2556</v>
      </c>
      <c r="F90" s="16">
        <v>491</v>
      </c>
      <c r="G90" s="16">
        <v>615</v>
      </c>
      <c r="H90" s="16">
        <v>736</v>
      </c>
      <c r="I90" s="16">
        <v>418</v>
      </c>
      <c r="J90" s="16">
        <v>27</v>
      </c>
      <c r="K90" s="16"/>
      <c r="L90" s="16"/>
      <c r="M90" s="16"/>
      <c r="N90" s="16"/>
      <c r="O90" s="16"/>
      <c r="P90" s="16"/>
    </row>
    <row r="91" spans="1:16">
      <c r="A91" s="14"/>
      <c r="B91" s="14"/>
      <c r="C91" s="15" t="s">
        <v>14</v>
      </c>
      <c r="D91" s="16">
        <f>SUM(E91:P91)</f>
        <v>11678</v>
      </c>
      <c r="E91" s="16">
        <v>5787</v>
      </c>
      <c r="F91" s="16">
        <v>886</v>
      </c>
      <c r="G91" s="16">
        <v>1183</v>
      </c>
      <c r="H91" s="16">
        <v>2017</v>
      </c>
      <c r="I91" s="16">
        <v>1715</v>
      </c>
      <c r="J91" s="16">
        <v>90</v>
      </c>
      <c r="K91" s="16"/>
      <c r="L91" s="16"/>
      <c r="M91" s="16"/>
      <c r="N91" s="16"/>
      <c r="O91" s="16"/>
      <c r="P91" s="16"/>
    </row>
    <row r="92" spans="1:16">
      <c r="A92" s="14"/>
      <c r="B92" s="14"/>
      <c r="C92" s="15" t="s">
        <v>15</v>
      </c>
      <c r="D92" s="16">
        <f>SUM(E92:P92)</f>
        <v>10917</v>
      </c>
      <c r="E92" s="16">
        <v>5573</v>
      </c>
      <c r="F92" s="16">
        <v>843</v>
      </c>
      <c r="G92" s="16">
        <v>972</v>
      </c>
      <c r="H92" s="16">
        <v>1952</v>
      </c>
      <c r="I92" s="16">
        <v>1577</v>
      </c>
      <c r="J92" s="16">
        <v>0</v>
      </c>
      <c r="K92" s="16"/>
      <c r="L92" s="16"/>
      <c r="M92" s="16"/>
      <c r="N92" s="16"/>
      <c r="O92" s="16"/>
      <c r="P92" s="16"/>
    </row>
    <row r="93" spans="1:16" s="2" customFormat="1">
      <c r="A93" s="14"/>
      <c r="B93" s="14"/>
      <c r="C93" s="19" t="s">
        <v>2</v>
      </c>
      <c r="D93" s="20">
        <f xml:space="preserve"> IF(D87=0,100,D88/D87*100)</f>
        <v>97.272015746055231</v>
      </c>
      <c r="E93" s="20">
        <v>96.128214885698114</v>
      </c>
      <c r="F93" s="20">
        <v>97.177295369288487</v>
      </c>
      <c r="G93" s="20">
        <v>98.046756181288842</v>
      </c>
      <c r="H93" s="20">
        <v>97.705355282350496</v>
      </c>
      <c r="I93" s="20">
        <v>98.260522088025894</v>
      </c>
      <c r="J93" s="20">
        <v>98.252949081678366</v>
      </c>
      <c r="K93" s="20"/>
      <c r="L93" s="20"/>
      <c r="M93" s="20"/>
      <c r="N93" s="20"/>
      <c r="O93" s="20"/>
      <c r="P93" s="20"/>
    </row>
    <row r="94" spans="1:16" s="3" customFormat="1">
      <c r="A94" s="14"/>
      <c r="B94" s="14"/>
      <c r="C94" s="21" t="s">
        <v>16</v>
      </c>
      <c r="D94" s="22">
        <f xml:space="preserve"> IF(D89=0,0,D90/D89*100)</f>
        <v>29.31420616185461</v>
      </c>
      <c r="E94" s="22">
        <v>30.636461704422871</v>
      </c>
      <c r="F94" s="22">
        <v>35.657225853304283</v>
      </c>
      <c r="G94" s="22">
        <v>34.20467185761958</v>
      </c>
      <c r="H94" s="22">
        <v>26.734471485652016</v>
      </c>
      <c r="I94" s="22">
        <v>19.596812001875293</v>
      </c>
      <c r="J94" s="22">
        <v>23.076923076923077</v>
      </c>
      <c r="K94" s="22"/>
      <c r="L94" s="22"/>
      <c r="M94" s="22"/>
      <c r="N94" s="22"/>
      <c r="O94" s="22"/>
      <c r="P94" s="22"/>
    </row>
    <row r="95" spans="1:16" s="5" customFormat="1">
      <c r="A95" s="14"/>
      <c r="B95" s="14"/>
      <c r="C95" s="23" t="s">
        <v>3</v>
      </c>
      <c r="D95" s="24">
        <f xml:space="preserve"> IF(D87=0,100,(D90+D88)/D87*100)</f>
        <v>98.071702674319525</v>
      </c>
      <c r="E95" s="24">
        <v>97.314392849518754</v>
      </c>
      <c r="F95" s="24">
        <v>98.183793534632969</v>
      </c>
      <c r="G95" s="24">
        <v>98.71485682005823</v>
      </c>
      <c r="H95" s="24">
        <v>98.318816420087515</v>
      </c>
      <c r="I95" s="24">
        <v>98.601404304249613</v>
      </c>
      <c r="J95" s="24">
        <v>98.656114678214124</v>
      </c>
      <c r="K95" s="24"/>
      <c r="L95" s="24"/>
      <c r="M95" s="24"/>
      <c r="N95" s="24"/>
      <c r="O95" s="24"/>
      <c r="P95" s="24"/>
    </row>
    <row r="96" spans="1:16" s="6" customFormat="1">
      <c r="A96" s="14"/>
      <c r="B96" s="14"/>
      <c r="C96" s="25" t="s">
        <v>17</v>
      </c>
      <c r="D96" s="26">
        <f>IF(D87=0,100,(D90+D88+D92)/D87*100)</f>
        <v>99.874341987939474</v>
      </c>
      <c r="E96" s="26">
        <v>99.900687760462588</v>
      </c>
      <c r="F96" s="26">
        <v>99.911854539491216</v>
      </c>
      <c r="G96" s="26">
        <v>99.770781732064492</v>
      </c>
      <c r="H96" s="26">
        <v>99.945822046259636</v>
      </c>
      <c r="I96" s="26">
        <v>99.88745993818452</v>
      </c>
      <c r="J96" s="26">
        <v>98.656114678214124</v>
      </c>
      <c r="K96" s="26"/>
      <c r="L96" s="26"/>
      <c r="M96" s="26"/>
      <c r="N96" s="26"/>
      <c r="O96" s="26"/>
      <c r="P96" s="26"/>
    </row>
    <row r="97" spans="1:16">
      <c r="A97" s="46" t="s">
        <v>18</v>
      </c>
      <c r="B97" s="27" t="s">
        <v>47</v>
      </c>
      <c r="C97" s="28" t="s">
        <v>64</v>
      </c>
      <c r="D97" s="27">
        <f>SUM(E97:P97)</f>
        <v>247</v>
      </c>
      <c r="E97" s="27">
        <v>176</v>
      </c>
      <c r="F97" s="27">
        <v>24</v>
      </c>
      <c r="G97" s="27">
        <v>22</v>
      </c>
      <c r="H97" s="27">
        <v>16</v>
      </c>
      <c r="I97" s="27">
        <v>9</v>
      </c>
      <c r="J97" s="27"/>
      <c r="K97" s="27"/>
      <c r="L97" s="27"/>
      <c r="M97" s="27"/>
      <c r="N97" s="27"/>
      <c r="O97" s="27"/>
      <c r="P97" s="27"/>
    </row>
    <row r="98" spans="1:16">
      <c r="A98" s="46"/>
      <c r="B98" s="27" t="s">
        <v>32</v>
      </c>
      <c r="C98" s="28" t="s">
        <v>48</v>
      </c>
      <c r="D98" s="27">
        <f>SUM(E98:P98)</f>
        <v>241</v>
      </c>
      <c r="E98" s="27">
        <v>135</v>
      </c>
      <c r="F98" s="27">
        <v>23</v>
      </c>
      <c r="G98" s="27">
        <v>13</v>
      </c>
      <c r="H98" s="27">
        <v>26</v>
      </c>
      <c r="I98" s="27">
        <v>40</v>
      </c>
      <c r="J98" s="27">
        <v>4</v>
      </c>
      <c r="K98" s="27"/>
      <c r="L98" s="27"/>
      <c r="M98" s="27"/>
      <c r="N98" s="27"/>
      <c r="O98" s="27"/>
      <c r="P98" s="27"/>
    </row>
    <row r="99" spans="1:16">
      <c r="A99" s="46"/>
      <c r="B99" s="27" t="s">
        <v>53</v>
      </c>
      <c r="C99" s="28" t="s">
        <v>69</v>
      </c>
      <c r="D99" s="27">
        <f>SUM(E99:P99)</f>
        <v>1</v>
      </c>
      <c r="E99" s="27">
        <v>1</v>
      </c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</row>
    <row r="100" spans="1:16">
      <c r="A100" s="46"/>
      <c r="B100" s="27" t="s">
        <v>54</v>
      </c>
      <c r="C100" s="28" t="s">
        <v>70</v>
      </c>
      <c r="D100" s="27">
        <f>SUM(E100:P100)</f>
        <v>1</v>
      </c>
      <c r="E100" s="27">
        <v>1</v>
      </c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</row>
    <row r="101" spans="1:16">
      <c r="A101" s="46"/>
      <c r="B101" s="27" t="s">
        <v>31</v>
      </c>
      <c r="C101" s="28" t="s">
        <v>31</v>
      </c>
      <c r="D101" s="27">
        <f>SUM(E101:P101)</f>
        <v>3765</v>
      </c>
      <c r="E101" s="27">
        <v>1897</v>
      </c>
      <c r="F101" s="27">
        <v>222</v>
      </c>
      <c r="G101" s="27">
        <v>349</v>
      </c>
      <c r="H101" s="27">
        <v>819</v>
      </c>
      <c r="I101" s="27">
        <v>453</v>
      </c>
      <c r="J101" s="27">
        <v>25</v>
      </c>
      <c r="K101" s="27"/>
      <c r="L101" s="27"/>
      <c r="M101" s="27"/>
      <c r="N101" s="27"/>
      <c r="O101" s="27"/>
      <c r="P101" s="27"/>
    </row>
    <row r="102" spans="1:16">
      <c r="A102" s="46"/>
      <c r="B102" s="27" t="s">
        <v>30</v>
      </c>
      <c r="C102" s="28" t="s">
        <v>40</v>
      </c>
      <c r="D102" s="27">
        <f>SUM(E102:P102)</f>
        <v>6435</v>
      </c>
      <c r="E102" s="27">
        <v>3204</v>
      </c>
      <c r="F102" s="27">
        <v>544</v>
      </c>
      <c r="G102" s="27">
        <v>683</v>
      </c>
      <c r="H102" s="27">
        <v>964</v>
      </c>
      <c r="I102" s="27">
        <v>987</v>
      </c>
      <c r="J102" s="27">
        <v>53</v>
      </c>
      <c r="K102" s="27"/>
      <c r="L102" s="27"/>
      <c r="M102" s="27"/>
      <c r="N102" s="27"/>
      <c r="O102" s="27"/>
      <c r="P102" s="27"/>
    </row>
    <row r="103" spans="1:16">
      <c r="A103" s="46"/>
      <c r="B103" s="27" t="s">
        <v>55</v>
      </c>
      <c r="C103" s="28" t="s">
        <v>71</v>
      </c>
      <c r="D103" s="27">
        <f>SUM(E103:P103)</f>
        <v>1</v>
      </c>
      <c r="E103" s="27">
        <v>1</v>
      </c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</row>
    <row r="104" spans="1:16">
      <c r="A104" s="46"/>
      <c r="B104" s="27" t="s">
        <v>51</v>
      </c>
      <c r="C104" s="28" t="s">
        <v>67</v>
      </c>
      <c r="D104" s="27">
        <f>SUM(E104:P104)</f>
        <v>3</v>
      </c>
      <c r="E104" s="27">
        <v>3</v>
      </c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</row>
    <row r="105" spans="1:16">
      <c r="A105" s="46"/>
      <c r="B105" s="27" t="s">
        <v>56</v>
      </c>
      <c r="C105" s="28" t="s">
        <v>72</v>
      </c>
      <c r="D105" s="27">
        <f>SUM(E105:P105)</f>
        <v>1</v>
      </c>
      <c r="E105" s="27">
        <v>1</v>
      </c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</row>
    <row r="106" spans="1:16">
      <c r="A106" s="46"/>
      <c r="B106" s="27" t="s">
        <v>43</v>
      </c>
      <c r="C106" s="28" t="s">
        <v>62</v>
      </c>
      <c r="D106" s="27">
        <f>SUM(E106:P106)</f>
        <v>790</v>
      </c>
      <c r="E106" s="27">
        <v>320</v>
      </c>
      <c r="F106" s="27">
        <v>66</v>
      </c>
      <c r="G106" s="27">
        <v>92</v>
      </c>
      <c r="H106" s="27">
        <v>130</v>
      </c>
      <c r="I106" s="27">
        <v>177</v>
      </c>
      <c r="J106" s="27">
        <v>5</v>
      </c>
      <c r="K106" s="27"/>
      <c r="L106" s="27"/>
      <c r="M106" s="27"/>
      <c r="N106" s="27"/>
      <c r="O106" s="27"/>
      <c r="P106" s="27"/>
    </row>
    <row r="107" spans="1:16">
      <c r="A107" s="46"/>
      <c r="B107" s="27" t="s">
        <v>57</v>
      </c>
      <c r="C107" s="28" t="s">
        <v>73</v>
      </c>
      <c r="D107" s="27">
        <f>SUM(E107:P107)</f>
        <v>59</v>
      </c>
      <c r="E107" s="27">
        <v>44</v>
      </c>
      <c r="F107" s="27">
        <v>3</v>
      </c>
      <c r="G107" s="27">
        <v>4</v>
      </c>
      <c r="H107" s="27">
        <v>5</v>
      </c>
      <c r="I107" s="27">
        <v>3</v>
      </c>
      <c r="J107" s="27"/>
      <c r="K107" s="27"/>
      <c r="L107" s="27"/>
      <c r="M107" s="27"/>
      <c r="N107" s="27"/>
      <c r="O107" s="27"/>
      <c r="P107" s="27"/>
    </row>
    <row r="108" spans="1:16">
      <c r="A108" s="46"/>
      <c r="B108" s="27" t="s">
        <v>58</v>
      </c>
      <c r="C108" s="28" t="s">
        <v>74</v>
      </c>
      <c r="D108" s="27">
        <f>SUM(E108:P108)</f>
        <v>2</v>
      </c>
      <c r="E108" s="27">
        <v>2</v>
      </c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</row>
    <row r="109" spans="1:16">
      <c r="A109" s="46"/>
      <c r="B109" s="27" t="s">
        <v>52</v>
      </c>
      <c r="C109" s="28" t="s">
        <v>68</v>
      </c>
      <c r="D109" s="27">
        <f>SUM(E109:P109)</f>
        <v>2</v>
      </c>
      <c r="E109" s="27">
        <v>2</v>
      </c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</row>
    <row r="110" spans="1:16" ht="3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8"/>
      <c r="P110" s="18"/>
    </row>
    <row r="111" spans="1:16">
      <c r="A111" s="14" t="s">
        <v>22</v>
      </c>
      <c r="B111" s="14"/>
      <c r="C111" s="15" t="s">
        <v>9</v>
      </c>
      <c r="D111" s="16">
        <f>SUM(E111:N111)</f>
        <v>602107</v>
      </c>
      <c r="E111" s="16">
        <v>214624</v>
      </c>
      <c r="F111" s="16">
        <v>48676</v>
      </c>
      <c r="G111" s="16">
        <v>91983</v>
      </c>
      <c r="H111" s="16">
        <v>119742</v>
      </c>
      <c r="I111" s="16">
        <v>122184</v>
      </c>
      <c r="J111" s="16">
        <v>4898</v>
      </c>
      <c r="K111" s="16"/>
      <c r="L111" s="16"/>
      <c r="M111" s="16"/>
      <c r="N111" s="16"/>
      <c r="O111" s="16"/>
      <c r="P111" s="16"/>
    </row>
    <row r="112" spans="1:16">
      <c r="A112" s="14"/>
      <c r="B112" s="14"/>
      <c r="C112" s="15" t="s">
        <v>10</v>
      </c>
      <c r="D112" s="16">
        <f>SUM(E112:N112)</f>
        <v>601383</v>
      </c>
      <c r="E112" s="16">
        <v>214300</v>
      </c>
      <c r="F112" s="16">
        <v>48628</v>
      </c>
      <c r="G112" s="16">
        <v>91912</v>
      </c>
      <c r="H112" s="16">
        <v>119606</v>
      </c>
      <c r="I112" s="16">
        <v>122039</v>
      </c>
      <c r="J112" s="16">
        <v>4898</v>
      </c>
      <c r="K112" s="16"/>
      <c r="L112" s="16"/>
      <c r="M112" s="16"/>
      <c r="N112" s="16"/>
      <c r="O112" s="16"/>
      <c r="P112" s="16"/>
    </row>
    <row r="113" spans="1:14" ht="3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</sheetData>
  <mergeCells count="19">
    <mergeCell ref="A113:N113"/>
    <mergeCell ref="A77:A85"/>
    <mergeCell ref="A86:N86"/>
    <mergeCell ref="A87:B96"/>
    <mergeCell ref="A97:A109"/>
    <mergeCell ref="A110:N110"/>
    <mergeCell ref="A111:B112"/>
    <mergeCell ref="A45:B46"/>
    <mergeCell ref="A47:N47"/>
    <mergeCell ref="A48:B57"/>
    <mergeCell ref="A58:A65"/>
    <mergeCell ref="A66:N66"/>
    <mergeCell ref="A67:B76"/>
    <mergeCell ref="A1:P1"/>
    <mergeCell ref="A38:B38"/>
    <mergeCell ref="A39:B40"/>
    <mergeCell ref="A41:N41"/>
    <mergeCell ref="A42:B43"/>
    <mergeCell ref="A44:N44"/>
  </mergeCells>
  <phoneticPr fontId="1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61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6" max="16" width="12.625" customWidth="1"/>
  </cols>
  <sheetData>
    <row r="1" spans="1:16" ht="27.95" customHeight="1">
      <c r="A1" s="7" t="s">
        <v>75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6" s="42" customFormat="1" ht="17.25" thickTop="1">
      <c r="A15" s="37"/>
      <c r="B15" s="37"/>
      <c r="C15" s="38"/>
      <c r="D15" s="39"/>
      <c r="E15" s="40" t="s">
        <v>24</v>
      </c>
      <c r="F15" s="40" t="s">
        <v>25</v>
      </c>
      <c r="G15" s="40" t="s">
        <v>26</v>
      </c>
      <c r="H15" s="40" t="s">
        <v>27</v>
      </c>
      <c r="I15" s="40" t="s">
        <v>28</v>
      </c>
      <c r="J15" s="40">
        <v>41757</v>
      </c>
      <c r="K15" s="40"/>
      <c r="L15" s="40"/>
      <c r="M15" s="40"/>
      <c r="N15" s="40"/>
      <c r="O15" s="40"/>
      <c r="P15" s="41"/>
    </row>
    <row r="16" spans="1:16" s="4" customFormat="1">
      <c r="A16" s="29"/>
      <c r="B16" s="29"/>
      <c r="C16" s="30"/>
      <c r="D16" s="32" t="s">
        <v>1</v>
      </c>
      <c r="E16" s="31">
        <v>96</v>
      </c>
      <c r="F16" s="31">
        <v>96</v>
      </c>
      <c r="G16" s="31">
        <v>96</v>
      </c>
      <c r="H16" s="31">
        <v>96</v>
      </c>
      <c r="I16" s="31">
        <v>96</v>
      </c>
      <c r="J16" s="31">
        <v>96</v>
      </c>
      <c r="K16" s="31"/>
      <c r="L16" s="31"/>
      <c r="M16" s="31"/>
      <c r="N16" s="31"/>
      <c r="O16" s="31"/>
      <c r="P16" s="35"/>
    </row>
    <row r="17" spans="1:16" s="4" customFormat="1">
      <c r="A17" s="29"/>
      <c r="B17" s="29"/>
      <c r="C17" s="30"/>
      <c r="D17" s="32" t="s">
        <v>2</v>
      </c>
      <c r="E17" s="31">
        <v>86.2</v>
      </c>
      <c r="F17" s="31">
        <v>84.98</v>
      </c>
      <c r="G17" s="31">
        <v>61.39</v>
      </c>
      <c r="H17" s="31">
        <v>86.59</v>
      </c>
      <c r="I17" s="31">
        <v>91.05</v>
      </c>
      <c r="J17" s="31">
        <v>89.26</v>
      </c>
      <c r="K17" s="31"/>
      <c r="L17" s="31"/>
      <c r="M17" s="31"/>
      <c r="N17" s="31"/>
      <c r="O17" s="31"/>
      <c r="P17" s="35"/>
    </row>
    <row r="18" spans="1:16" s="4" customFormat="1">
      <c r="A18" s="29"/>
      <c r="B18" s="29"/>
      <c r="C18" s="30"/>
      <c r="D18" s="32" t="s">
        <v>3</v>
      </c>
      <c r="E18" s="31">
        <v>90.07</v>
      </c>
      <c r="F18" s="31">
        <v>89.78</v>
      </c>
      <c r="G18" s="31">
        <v>80.78</v>
      </c>
      <c r="H18" s="31">
        <v>90.04</v>
      </c>
      <c r="I18" s="31">
        <v>93.02</v>
      </c>
      <c r="J18" s="31">
        <v>91.03</v>
      </c>
      <c r="K18" s="31"/>
      <c r="L18" s="31"/>
      <c r="M18" s="31"/>
      <c r="N18" s="31"/>
      <c r="O18" s="31"/>
      <c r="P18" s="35"/>
    </row>
    <row r="19" spans="1:16" s="4" customFormat="1" ht="17.25" thickBot="1">
      <c r="A19" s="29"/>
      <c r="B19" s="29"/>
      <c r="C19" s="30"/>
      <c r="D19" s="33" t="s">
        <v>4</v>
      </c>
      <c r="E19" s="34">
        <v>98.42573029338466</v>
      </c>
      <c r="F19" s="34">
        <v>98.123763781578759</v>
      </c>
      <c r="G19" s="34">
        <v>99.963690471952674</v>
      </c>
      <c r="H19" s="34">
        <v>98.443348109758375</v>
      </c>
      <c r="I19" s="34">
        <v>98.990860658187827</v>
      </c>
      <c r="J19" s="34">
        <v>92.244964343997637</v>
      </c>
      <c r="K19" s="34"/>
      <c r="L19" s="34"/>
      <c r="M19" s="34"/>
      <c r="N19" s="34"/>
      <c r="O19" s="34"/>
      <c r="P19" s="36"/>
    </row>
    <row r="20" spans="1:16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1:16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16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</row>
    <row r="26" spans="1:16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</row>
    <row r="27" spans="1:16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</row>
    <row r="28" spans="1:16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</row>
    <row r="29" spans="1:16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</row>
    <row r="30" spans="1:16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</row>
    <row r="31" spans="1:16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  <row r="32" spans="1:16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spans="1:16">
      <c r="A33" s="10"/>
      <c r="B33" s="10"/>
      <c r="C33" s="11"/>
      <c r="D33" s="12"/>
      <c r="E33" s="13">
        <v>41751</v>
      </c>
      <c r="F33" s="13">
        <v>41752</v>
      </c>
      <c r="G33" s="13">
        <v>41753</v>
      </c>
      <c r="H33" s="13">
        <v>41754</v>
      </c>
      <c r="I33" s="13">
        <v>41755</v>
      </c>
      <c r="J33" s="13">
        <v>41756</v>
      </c>
      <c r="K33" s="13">
        <v>41757</v>
      </c>
      <c r="L33" s="10"/>
      <c r="M33" s="10"/>
      <c r="N33" s="10"/>
      <c r="O33" s="10"/>
      <c r="P33" s="10"/>
    </row>
    <row r="34" spans="1:16">
      <c r="A34" s="10"/>
      <c r="B34" s="10"/>
      <c r="C34" s="11"/>
      <c r="D34" s="12" t="s">
        <v>30</v>
      </c>
      <c r="E34" s="10">
        <v>5.0199999999999996</v>
      </c>
      <c r="F34" s="10">
        <v>4.62</v>
      </c>
      <c r="G34" s="10">
        <v>1.1499999999999999</v>
      </c>
      <c r="H34" s="10">
        <v>1.1000000000000001</v>
      </c>
      <c r="I34" s="10"/>
      <c r="J34" s="10"/>
      <c r="K34" s="10">
        <v>6.03</v>
      </c>
      <c r="L34" s="10"/>
      <c r="M34" s="10"/>
      <c r="N34" s="10"/>
      <c r="O34" s="10"/>
      <c r="P34" s="10"/>
    </row>
    <row r="35" spans="1:16">
      <c r="A35" s="10"/>
      <c r="B35" s="10"/>
      <c r="C35" s="11"/>
      <c r="D35" s="12" t="s">
        <v>43</v>
      </c>
      <c r="E35" s="10">
        <v>0.84</v>
      </c>
      <c r="F35" s="10">
        <v>1.1000000000000001</v>
      </c>
      <c r="G35" s="10">
        <v>20.309999999999999</v>
      </c>
      <c r="H35" s="10">
        <v>1.65</v>
      </c>
      <c r="I35" s="10"/>
      <c r="J35" s="10"/>
      <c r="K35" s="10">
        <v>1.1399999999999999</v>
      </c>
      <c r="L35" s="10"/>
      <c r="M35" s="10"/>
      <c r="N35" s="10"/>
      <c r="O35" s="10"/>
      <c r="P35" s="10"/>
    </row>
    <row r="36" spans="1:16">
      <c r="A36" s="10"/>
      <c r="B36" s="10"/>
      <c r="C36" s="11"/>
      <c r="D36" s="12" t="s">
        <v>76</v>
      </c>
      <c r="E36" s="10">
        <v>0</v>
      </c>
      <c r="F36" s="10">
        <v>0.01</v>
      </c>
      <c r="G36" s="10">
        <v>0.11</v>
      </c>
      <c r="H36" s="10"/>
      <c r="I36" s="10">
        <v>0.06</v>
      </c>
      <c r="J36" s="10"/>
      <c r="K36" s="10">
        <v>0.18</v>
      </c>
      <c r="L36" s="10"/>
      <c r="M36" s="10"/>
      <c r="N36" s="10"/>
      <c r="O36" s="10"/>
      <c r="P36" s="10"/>
    </row>
    <row r="37" spans="1:16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</row>
    <row r="38" spans="1:16" s="42" customFormat="1">
      <c r="A38" s="43" t="s">
        <v>5</v>
      </c>
      <c r="B38" s="43"/>
      <c r="C38" s="44" t="s">
        <v>6</v>
      </c>
      <c r="D38" s="45" t="s">
        <v>7</v>
      </c>
      <c r="E38" s="45" t="s">
        <v>24</v>
      </c>
      <c r="F38" s="45" t="s">
        <v>25</v>
      </c>
      <c r="G38" s="45" t="s">
        <v>26</v>
      </c>
      <c r="H38" s="45" t="s">
        <v>27</v>
      </c>
      <c r="I38" s="45" t="s">
        <v>28</v>
      </c>
      <c r="J38" s="45">
        <v>41757</v>
      </c>
      <c r="K38" s="45"/>
      <c r="L38" s="45"/>
      <c r="M38" s="45"/>
      <c r="N38" s="45"/>
      <c r="O38" s="45"/>
      <c r="P38" s="45"/>
    </row>
    <row r="39" spans="1:16">
      <c r="A39" s="14" t="s">
        <v>77</v>
      </c>
      <c r="B39" s="14"/>
      <c r="C39" s="15" t="s">
        <v>9</v>
      </c>
      <c r="D39" s="16">
        <f>SUM(E39:N39)</f>
        <v>946632</v>
      </c>
      <c r="E39" s="16">
        <v>505048</v>
      </c>
      <c r="F39" s="16">
        <v>46515</v>
      </c>
      <c r="G39" s="16">
        <v>140430</v>
      </c>
      <c r="H39" s="16">
        <v>118796</v>
      </c>
      <c r="I39" s="16">
        <v>122157</v>
      </c>
      <c r="J39" s="16">
        <v>13686</v>
      </c>
      <c r="K39" s="16"/>
      <c r="L39" s="16"/>
      <c r="M39" s="16"/>
      <c r="N39" s="16"/>
      <c r="O39" s="16"/>
      <c r="P39" s="16"/>
    </row>
    <row r="40" spans="1:16">
      <c r="A40" s="14"/>
      <c r="B40" s="14"/>
      <c r="C40" s="15" t="s">
        <v>10</v>
      </c>
      <c r="D40" s="16">
        <f>SUM(E40:N40)</f>
        <v>946632</v>
      </c>
      <c r="E40" s="16">
        <v>505048</v>
      </c>
      <c r="F40" s="16">
        <v>46515</v>
      </c>
      <c r="G40" s="16">
        <v>140430</v>
      </c>
      <c r="H40" s="16">
        <v>118796</v>
      </c>
      <c r="I40" s="16">
        <v>122157</v>
      </c>
      <c r="J40" s="16">
        <v>13686</v>
      </c>
      <c r="K40" s="16"/>
      <c r="L40" s="16"/>
      <c r="M40" s="16"/>
      <c r="N40" s="16"/>
      <c r="O40" s="16"/>
      <c r="P40" s="16"/>
    </row>
    <row r="41" spans="1:16" ht="3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8"/>
      <c r="P41" s="18"/>
    </row>
    <row r="42" spans="1:16">
      <c r="A42" s="14" t="s">
        <v>78</v>
      </c>
      <c r="B42" s="14"/>
      <c r="C42" s="15" t="s">
        <v>9</v>
      </c>
      <c r="D42" s="16">
        <f>SUM(E42:N42)</f>
        <v>941821</v>
      </c>
      <c r="E42" s="16">
        <v>505156</v>
      </c>
      <c r="F42" s="16">
        <v>46323</v>
      </c>
      <c r="G42" s="16">
        <v>140358</v>
      </c>
      <c r="H42" s="16">
        <v>118794</v>
      </c>
      <c r="I42" s="16">
        <v>122218</v>
      </c>
      <c r="J42" s="16">
        <v>8972</v>
      </c>
      <c r="K42" s="16"/>
      <c r="L42" s="16"/>
      <c r="M42" s="16"/>
      <c r="N42" s="16"/>
      <c r="O42" s="16"/>
      <c r="P42" s="16"/>
    </row>
    <row r="43" spans="1:16">
      <c r="A43" s="14"/>
      <c r="B43" s="14"/>
      <c r="C43" s="15" t="s">
        <v>10</v>
      </c>
      <c r="D43" s="16">
        <f>SUM(E43:N43)</f>
        <v>941821</v>
      </c>
      <c r="E43" s="16">
        <v>505156</v>
      </c>
      <c r="F43" s="16">
        <v>46323</v>
      </c>
      <c r="G43" s="16">
        <v>140358</v>
      </c>
      <c r="H43" s="16">
        <v>118794</v>
      </c>
      <c r="I43" s="16">
        <v>122218</v>
      </c>
      <c r="J43" s="16">
        <v>8972</v>
      </c>
      <c r="K43" s="16"/>
      <c r="L43" s="16"/>
      <c r="M43" s="16"/>
      <c r="N43" s="16"/>
      <c r="O43" s="16"/>
      <c r="P43" s="16"/>
    </row>
    <row r="44" spans="1:16" ht="3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8"/>
      <c r="P44" s="18"/>
    </row>
    <row r="45" spans="1:16">
      <c r="A45" s="14" t="s">
        <v>79</v>
      </c>
      <c r="B45" s="14"/>
      <c r="C45" s="15" t="s">
        <v>9</v>
      </c>
      <c r="D45" s="16">
        <f>SUM(E45:N45)</f>
        <v>940706</v>
      </c>
      <c r="E45" s="16">
        <v>505440</v>
      </c>
      <c r="F45" s="16">
        <v>46107</v>
      </c>
      <c r="G45" s="16">
        <v>140459</v>
      </c>
      <c r="H45" s="16">
        <v>118396</v>
      </c>
      <c r="I45" s="16">
        <v>122148</v>
      </c>
      <c r="J45" s="16">
        <v>8156</v>
      </c>
      <c r="K45" s="16"/>
      <c r="L45" s="16"/>
      <c r="M45" s="16"/>
      <c r="N45" s="16"/>
      <c r="O45" s="16"/>
      <c r="P45" s="16"/>
    </row>
    <row r="46" spans="1:16">
      <c r="A46" s="14"/>
      <c r="B46" s="14"/>
      <c r="C46" s="15" t="s">
        <v>10</v>
      </c>
      <c r="D46" s="16">
        <f>SUM(E46:N46)</f>
        <v>939942</v>
      </c>
      <c r="E46" s="16">
        <v>505038</v>
      </c>
      <c r="F46" s="16">
        <v>46027</v>
      </c>
      <c r="G46" s="16">
        <v>140408</v>
      </c>
      <c r="H46" s="16">
        <v>118285</v>
      </c>
      <c r="I46" s="16">
        <v>122052</v>
      </c>
      <c r="J46" s="16">
        <v>8132</v>
      </c>
      <c r="K46" s="16"/>
      <c r="L46" s="16"/>
      <c r="M46" s="16"/>
      <c r="N46" s="16"/>
      <c r="O46" s="16"/>
      <c r="P46" s="16"/>
    </row>
    <row r="47" spans="1:16">
      <c r="A47" s="14"/>
      <c r="B47" s="14"/>
      <c r="C47" s="15" t="s">
        <v>12</v>
      </c>
      <c r="D47" s="16">
        <f>SUM(E47:P47)</f>
        <v>764</v>
      </c>
      <c r="E47" s="16">
        <v>402</v>
      </c>
      <c r="F47" s="16">
        <v>80</v>
      </c>
      <c r="G47" s="16">
        <v>51</v>
      </c>
      <c r="H47" s="16">
        <v>111</v>
      </c>
      <c r="I47" s="16">
        <v>96</v>
      </c>
      <c r="J47" s="16">
        <v>24</v>
      </c>
      <c r="K47" s="16"/>
      <c r="L47" s="16"/>
      <c r="M47" s="16"/>
      <c r="N47" s="16"/>
      <c r="O47" s="16"/>
      <c r="P47" s="16"/>
    </row>
    <row r="48" spans="1:16">
      <c r="A48" s="14"/>
      <c r="B48" s="14"/>
      <c r="C48" s="15" t="s">
        <v>13</v>
      </c>
      <c r="D48" s="16">
        <f>SUM(E48:P48)</f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/>
      <c r="L48" s="16"/>
      <c r="M48" s="16"/>
      <c r="N48" s="16"/>
      <c r="O48" s="16"/>
      <c r="P48" s="16"/>
    </row>
    <row r="49" spans="1:16">
      <c r="A49" s="14"/>
      <c r="B49" s="14"/>
      <c r="C49" s="15" t="s">
        <v>14</v>
      </c>
      <c r="D49" s="16">
        <f>SUM(E49:P49)</f>
        <v>764</v>
      </c>
      <c r="E49" s="16">
        <v>402</v>
      </c>
      <c r="F49" s="16">
        <v>80</v>
      </c>
      <c r="G49" s="16">
        <v>51</v>
      </c>
      <c r="H49" s="16">
        <v>111</v>
      </c>
      <c r="I49" s="16">
        <v>96</v>
      </c>
      <c r="J49" s="16">
        <v>24</v>
      </c>
      <c r="K49" s="16"/>
      <c r="L49" s="16"/>
      <c r="M49" s="16"/>
      <c r="N49" s="16"/>
      <c r="O49" s="16"/>
      <c r="P49" s="16"/>
    </row>
    <row r="50" spans="1:16">
      <c r="A50" s="14"/>
      <c r="B50" s="14"/>
      <c r="C50" s="15" t="s">
        <v>15</v>
      </c>
      <c r="D50" s="16">
        <f>SUM(E50:P50)</f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/>
      <c r="L50" s="16"/>
      <c r="M50" s="16"/>
      <c r="N50" s="16"/>
      <c r="O50" s="16"/>
      <c r="P50" s="16"/>
    </row>
    <row r="51" spans="1:16" s="2" customFormat="1">
      <c r="A51" s="14"/>
      <c r="B51" s="14"/>
      <c r="C51" s="19" t="s">
        <v>2</v>
      </c>
      <c r="D51" s="20">
        <f xml:space="preserve"> IF(D45=0,100,D46/D45*100)</f>
        <v>99.918784402353126</v>
      </c>
      <c r="E51" s="20">
        <v>99.920465337132001</v>
      </c>
      <c r="F51" s="20">
        <v>99.826490554579564</v>
      </c>
      <c r="G51" s="20">
        <v>99.963690471952674</v>
      </c>
      <c r="H51" s="20">
        <v>99.906246832663271</v>
      </c>
      <c r="I51" s="20">
        <v>99.921406817958541</v>
      </c>
      <c r="J51" s="20">
        <v>99.705738106915149</v>
      </c>
      <c r="K51" s="20"/>
      <c r="L51" s="20"/>
      <c r="M51" s="20"/>
      <c r="N51" s="20"/>
      <c r="O51" s="20"/>
      <c r="P51" s="20"/>
    </row>
    <row r="52" spans="1:16" s="3" customFormat="1">
      <c r="A52" s="14"/>
      <c r="B52" s="14"/>
      <c r="C52" s="21" t="s">
        <v>16</v>
      </c>
      <c r="D52" s="22">
        <f xml:space="preserve"> IF(D47=0,0,D48/D47*100)</f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/>
      <c r="L52" s="22"/>
      <c r="M52" s="22"/>
      <c r="N52" s="22"/>
      <c r="O52" s="22"/>
      <c r="P52" s="22"/>
    </row>
    <row r="53" spans="1:16" s="5" customFormat="1">
      <c r="A53" s="14"/>
      <c r="B53" s="14"/>
      <c r="C53" s="23" t="s">
        <v>3</v>
      </c>
      <c r="D53" s="24">
        <f xml:space="preserve"> IF(D45=0,100,(D48+D46)/D45*100)</f>
        <v>99.918784402353126</v>
      </c>
      <c r="E53" s="24">
        <v>99.920465337132001</v>
      </c>
      <c r="F53" s="24">
        <v>99.826490554579564</v>
      </c>
      <c r="G53" s="24">
        <v>99.963690471952674</v>
      </c>
      <c r="H53" s="24">
        <v>99.906246832663271</v>
      </c>
      <c r="I53" s="24">
        <v>99.921406817958541</v>
      </c>
      <c r="J53" s="24">
        <v>99.705738106915149</v>
      </c>
      <c r="K53" s="24"/>
      <c r="L53" s="24"/>
      <c r="M53" s="24"/>
      <c r="N53" s="24"/>
      <c r="O53" s="24"/>
      <c r="P53" s="24"/>
    </row>
    <row r="54" spans="1:16" s="6" customFormat="1">
      <c r="A54" s="14"/>
      <c r="B54" s="14"/>
      <c r="C54" s="25" t="s">
        <v>17</v>
      </c>
      <c r="D54" s="26">
        <f>IF(D45=0,100,(D48+D46+D50)/D45*100)</f>
        <v>99.918784402353126</v>
      </c>
      <c r="E54" s="26">
        <v>99.920465337132001</v>
      </c>
      <c r="F54" s="26">
        <v>99.826490554579564</v>
      </c>
      <c r="G54" s="26">
        <v>99.963690471952674</v>
      </c>
      <c r="H54" s="26">
        <v>99.906246832663271</v>
      </c>
      <c r="I54" s="26">
        <v>99.921406817958541</v>
      </c>
      <c r="J54" s="26">
        <v>99.705738106915149</v>
      </c>
      <c r="K54" s="26"/>
      <c r="L54" s="26"/>
      <c r="M54" s="26"/>
      <c r="N54" s="26"/>
      <c r="O54" s="26"/>
      <c r="P54" s="26"/>
    </row>
    <row r="55" spans="1:16">
      <c r="A55" s="46" t="s">
        <v>18</v>
      </c>
      <c r="B55" s="27" t="s">
        <v>80</v>
      </c>
      <c r="C55" s="28" t="s">
        <v>105</v>
      </c>
      <c r="D55" s="27">
        <f>SUM(E55:P55)</f>
        <v>40</v>
      </c>
      <c r="E55" s="27">
        <v>20</v>
      </c>
      <c r="F55" s="27">
        <v>1</v>
      </c>
      <c r="G55" s="27">
        <v>6</v>
      </c>
      <c r="H55" s="27">
        <v>3</v>
      </c>
      <c r="I55" s="27">
        <v>8</v>
      </c>
      <c r="J55" s="27">
        <v>2</v>
      </c>
      <c r="K55" s="27"/>
      <c r="L55" s="27"/>
      <c r="M55" s="27"/>
      <c r="N55" s="27"/>
      <c r="O55" s="27"/>
      <c r="P55" s="27"/>
    </row>
    <row r="56" spans="1:16">
      <c r="A56" s="46"/>
      <c r="B56" s="27" t="s">
        <v>81</v>
      </c>
      <c r="C56" s="28" t="s">
        <v>106</v>
      </c>
      <c r="D56" s="27">
        <f>SUM(E56:P56)</f>
        <v>5</v>
      </c>
      <c r="E56" s="27">
        <v>1</v>
      </c>
      <c r="F56" s="27">
        <v>2</v>
      </c>
      <c r="G56" s="27">
        <v>2</v>
      </c>
      <c r="H56" s="27"/>
      <c r="I56" s="27"/>
      <c r="J56" s="27"/>
      <c r="K56" s="27"/>
      <c r="L56" s="27"/>
      <c r="M56" s="27"/>
      <c r="N56" s="27"/>
      <c r="O56" s="27"/>
      <c r="P56" s="27"/>
    </row>
    <row r="57" spans="1:16">
      <c r="A57" s="46"/>
      <c r="B57" s="27" t="s">
        <v>82</v>
      </c>
      <c r="C57" s="28" t="s">
        <v>107</v>
      </c>
      <c r="D57" s="27">
        <f>SUM(E57:P57)</f>
        <v>1</v>
      </c>
      <c r="E57" s="27"/>
      <c r="F57" s="27"/>
      <c r="G57" s="27">
        <v>1</v>
      </c>
      <c r="H57" s="27"/>
      <c r="I57" s="27"/>
      <c r="J57" s="27"/>
      <c r="K57" s="27"/>
      <c r="L57" s="27"/>
      <c r="M57" s="27"/>
      <c r="N57" s="27"/>
      <c r="O57" s="27"/>
      <c r="P57" s="27"/>
    </row>
    <row r="58" spans="1:16">
      <c r="A58" s="46"/>
      <c r="B58" s="27" t="s">
        <v>83</v>
      </c>
      <c r="C58" s="28" t="s">
        <v>108</v>
      </c>
      <c r="D58" s="27">
        <f>SUM(E58:P58)</f>
        <v>3</v>
      </c>
      <c r="E58" s="27">
        <v>3</v>
      </c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</row>
    <row r="59" spans="1:16">
      <c r="A59" s="46"/>
      <c r="B59" s="27" t="s">
        <v>84</v>
      </c>
      <c r="C59" s="28" t="s">
        <v>109</v>
      </c>
      <c r="D59" s="27">
        <f>SUM(E59:P59)</f>
        <v>2</v>
      </c>
      <c r="E59" s="27">
        <v>2</v>
      </c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</row>
    <row r="60" spans="1:16">
      <c r="A60" s="46"/>
      <c r="B60" s="27" t="s">
        <v>85</v>
      </c>
      <c r="C60" s="28" t="s">
        <v>110</v>
      </c>
      <c r="D60" s="27">
        <f>SUM(E60:P60)</f>
        <v>1</v>
      </c>
      <c r="E60" s="27"/>
      <c r="F60" s="27"/>
      <c r="G60" s="27"/>
      <c r="H60" s="27"/>
      <c r="I60" s="27"/>
      <c r="J60" s="27">
        <v>1</v>
      </c>
      <c r="K60" s="27"/>
      <c r="L60" s="27"/>
      <c r="M60" s="27"/>
      <c r="N60" s="27"/>
      <c r="O60" s="27"/>
      <c r="P60" s="27"/>
    </row>
    <row r="61" spans="1:16">
      <c r="A61" s="46"/>
      <c r="B61" s="27" t="s">
        <v>86</v>
      </c>
      <c r="C61" s="28" t="s">
        <v>111</v>
      </c>
      <c r="D61" s="27">
        <f>SUM(E61:P61)</f>
        <v>87</v>
      </c>
      <c r="E61" s="27">
        <v>50</v>
      </c>
      <c r="F61" s="27">
        <v>1</v>
      </c>
      <c r="G61" s="27">
        <v>13</v>
      </c>
      <c r="H61" s="27">
        <v>8</v>
      </c>
      <c r="I61" s="27">
        <v>14</v>
      </c>
      <c r="J61" s="27">
        <v>1</v>
      </c>
      <c r="K61" s="27"/>
      <c r="L61" s="27"/>
      <c r="M61" s="27"/>
      <c r="N61" s="27"/>
      <c r="O61" s="27"/>
      <c r="P61" s="27"/>
    </row>
    <row r="62" spans="1:16">
      <c r="A62" s="46"/>
      <c r="B62" s="27" t="s">
        <v>87</v>
      </c>
      <c r="C62" s="28" t="s">
        <v>112</v>
      </c>
      <c r="D62" s="27">
        <f>SUM(E62:P62)</f>
        <v>215</v>
      </c>
      <c r="E62" s="27">
        <v>88</v>
      </c>
      <c r="F62" s="27">
        <v>57</v>
      </c>
      <c r="G62" s="27">
        <v>14</v>
      </c>
      <c r="H62" s="27">
        <v>47</v>
      </c>
      <c r="I62" s="27">
        <v>9</v>
      </c>
      <c r="J62" s="27"/>
      <c r="K62" s="27"/>
      <c r="L62" s="27"/>
      <c r="M62" s="27"/>
      <c r="N62" s="27"/>
      <c r="O62" s="27"/>
      <c r="P62" s="27"/>
    </row>
    <row r="63" spans="1:16">
      <c r="A63" s="46"/>
      <c r="B63" s="27" t="s">
        <v>88</v>
      </c>
      <c r="C63" s="28" t="s">
        <v>113</v>
      </c>
      <c r="D63" s="27">
        <f>SUM(E63:P63)</f>
        <v>12</v>
      </c>
      <c r="E63" s="27">
        <v>2</v>
      </c>
      <c r="F63" s="27">
        <v>4</v>
      </c>
      <c r="G63" s="27">
        <v>1</v>
      </c>
      <c r="H63" s="27">
        <v>2</v>
      </c>
      <c r="I63" s="27">
        <v>1</v>
      </c>
      <c r="J63" s="27">
        <v>2</v>
      </c>
      <c r="K63" s="27"/>
      <c r="L63" s="27"/>
      <c r="M63" s="27"/>
      <c r="N63" s="27"/>
      <c r="O63" s="27"/>
      <c r="P63" s="27"/>
    </row>
    <row r="64" spans="1:16">
      <c r="A64" s="46"/>
      <c r="B64" s="27" t="s">
        <v>89</v>
      </c>
      <c r="C64" s="28" t="s">
        <v>114</v>
      </c>
      <c r="D64" s="27">
        <f>SUM(E64:P64)</f>
        <v>117</v>
      </c>
      <c r="E64" s="27">
        <v>73</v>
      </c>
      <c r="F64" s="27">
        <v>11</v>
      </c>
      <c r="G64" s="27">
        <v>8</v>
      </c>
      <c r="H64" s="27">
        <v>8</v>
      </c>
      <c r="I64" s="27">
        <v>14</v>
      </c>
      <c r="J64" s="27">
        <v>3</v>
      </c>
      <c r="K64" s="27"/>
      <c r="L64" s="27"/>
      <c r="M64" s="27"/>
      <c r="N64" s="27"/>
      <c r="O64" s="27"/>
      <c r="P64" s="27"/>
    </row>
    <row r="65" spans="1:16">
      <c r="A65" s="46"/>
      <c r="B65" s="27" t="s">
        <v>90</v>
      </c>
      <c r="C65" s="28" t="s">
        <v>115</v>
      </c>
      <c r="D65" s="27">
        <f>SUM(E65:P65)</f>
        <v>12</v>
      </c>
      <c r="E65" s="27">
        <v>8</v>
      </c>
      <c r="F65" s="27"/>
      <c r="G65" s="27">
        <v>1</v>
      </c>
      <c r="H65" s="27">
        <v>2</v>
      </c>
      <c r="I65" s="27">
        <v>1</v>
      </c>
      <c r="J65" s="27"/>
      <c r="K65" s="27"/>
      <c r="L65" s="27"/>
      <c r="M65" s="27"/>
      <c r="N65" s="27"/>
      <c r="O65" s="27"/>
      <c r="P65" s="27"/>
    </row>
    <row r="66" spans="1:16">
      <c r="A66" s="46"/>
      <c r="B66" s="27" t="s">
        <v>91</v>
      </c>
      <c r="C66" s="28" t="s">
        <v>116</v>
      </c>
      <c r="D66" s="27">
        <f>SUM(E66:P66)</f>
        <v>10</v>
      </c>
      <c r="E66" s="27">
        <v>7</v>
      </c>
      <c r="F66" s="27">
        <v>1</v>
      </c>
      <c r="G66" s="27"/>
      <c r="H66" s="27">
        <v>2</v>
      </c>
      <c r="I66" s="27"/>
      <c r="J66" s="27"/>
      <c r="K66" s="27"/>
      <c r="L66" s="27"/>
      <c r="M66" s="27"/>
      <c r="N66" s="27"/>
      <c r="O66" s="27"/>
      <c r="P66" s="27"/>
    </row>
    <row r="67" spans="1:16">
      <c r="A67" s="46"/>
      <c r="B67" s="27" t="s">
        <v>92</v>
      </c>
      <c r="C67" s="28" t="s">
        <v>117</v>
      </c>
      <c r="D67" s="27">
        <f>SUM(E67:P67)</f>
        <v>2</v>
      </c>
      <c r="E67" s="27">
        <v>2</v>
      </c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</row>
    <row r="68" spans="1:16">
      <c r="A68" s="46"/>
      <c r="B68" s="27" t="s">
        <v>93</v>
      </c>
      <c r="C68" s="28" t="s">
        <v>118</v>
      </c>
      <c r="D68" s="27">
        <f>SUM(E68:P68)</f>
        <v>3</v>
      </c>
      <c r="E68" s="27">
        <v>2</v>
      </c>
      <c r="F68" s="27"/>
      <c r="G68" s="27">
        <v>1</v>
      </c>
      <c r="H68" s="27"/>
      <c r="I68" s="27"/>
      <c r="J68" s="27"/>
      <c r="K68" s="27"/>
      <c r="L68" s="27"/>
      <c r="M68" s="27"/>
      <c r="N68" s="27"/>
      <c r="O68" s="27"/>
      <c r="P68" s="27"/>
    </row>
    <row r="69" spans="1:16">
      <c r="A69" s="46"/>
      <c r="B69" s="27" t="s">
        <v>94</v>
      </c>
      <c r="C69" s="28" t="s">
        <v>119</v>
      </c>
      <c r="D69" s="27">
        <f>SUM(E69:P69)</f>
        <v>31</v>
      </c>
      <c r="E69" s="27">
        <v>19</v>
      </c>
      <c r="F69" s="27"/>
      <c r="G69" s="27"/>
      <c r="H69" s="27">
        <v>1</v>
      </c>
      <c r="I69" s="27">
        <v>11</v>
      </c>
      <c r="J69" s="27"/>
      <c r="K69" s="27"/>
      <c r="L69" s="27"/>
      <c r="M69" s="27"/>
      <c r="N69" s="27"/>
      <c r="O69" s="27"/>
      <c r="P69" s="27"/>
    </row>
    <row r="70" spans="1:16">
      <c r="A70" s="46"/>
      <c r="B70" s="27" t="s">
        <v>76</v>
      </c>
      <c r="C70" s="28" t="s">
        <v>120</v>
      </c>
      <c r="D70" s="27">
        <f>SUM(E70:P70)</f>
        <v>223</v>
      </c>
      <c r="E70" s="27">
        <v>125</v>
      </c>
      <c r="F70" s="27">
        <v>3</v>
      </c>
      <c r="G70" s="27">
        <v>4</v>
      </c>
      <c r="H70" s="27">
        <v>38</v>
      </c>
      <c r="I70" s="27">
        <v>38</v>
      </c>
      <c r="J70" s="27">
        <v>15</v>
      </c>
      <c r="K70" s="27"/>
      <c r="L70" s="27"/>
      <c r="M70" s="27"/>
      <c r="N70" s="27"/>
      <c r="O70" s="27"/>
      <c r="P70" s="27"/>
    </row>
    <row r="71" spans="1:16" ht="3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8"/>
      <c r="P71" s="18"/>
    </row>
    <row r="72" spans="1:16">
      <c r="A72" s="14" t="s">
        <v>95</v>
      </c>
      <c r="B72" s="14"/>
      <c r="C72" s="15" t="s">
        <v>9</v>
      </c>
      <c r="D72" s="16">
        <f>SUM(E72:N72)</f>
        <v>0</v>
      </c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</row>
    <row r="73" spans="1:16">
      <c r="A73" s="14"/>
      <c r="B73" s="14"/>
      <c r="C73" s="15" t="s">
        <v>10</v>
      </c>
      <c r="D73" s="16">
        <f>SUM(E73:N73)</f>
        <v>0</v>
      </c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</row>
    <row r="74" spans="1:16" ht="3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8"/>
      <c r="P74" s="18"/>
    </row>
    <row r="75" spans="1:16">
      <c r="A75" s="14" t="s">
        <v>96</v>
      </c>
      <c r="B75" s="14"/>
      <c r="C75" s="15" t="s">
        <v>9</v>
      </c>
      <c r="D75" s="16">
        <f>SUM(E75:N75)</f>
        <v>461916</v>
      </c>
      <c r="E75" s="16">
        <v>407801</v>
      </c>
      <c r="F75" s="16"/>
      <c r="G75" s="16"/>
      <c r="H75" s="16"/>
      <c r="I75" s="16">
        <v>49381</v>
      </c>
      <c r="J75" s="16">
        <v>4734</v>
      </c>
      <c r="K75" s="16"/>
      <c r="L75" s="16"/>
      <c r="M75" s="16"/>
      <c r="N75" s="16"/>
      <c r="O75" s="16"/>
      <c r="P75" s="16"/>
    </row>
    <row r="76" spans="1:16">
      <c r="A76" s="14"/>
      <c r="B76" s="14"/>
      <c r="C76" s="15" t="s">
        <v>10</v>
      </c>
      <c r="D76" s="16">
        <f>SUM(E76:N76)</f>
        <v>461916</v>
      </c>
      <c r="E76" s="16">
        <v>407801</v>
      </c>
      <c r="F76" s="16"/>
      <c r="G76" s="16"/>
      <c r="H76" s="16"/>
      <c r="I76" s="16">
        <v>49381</v>
      </c>
      <c r="J76" s="16">
        <v>4734</v>
      </c>
      <c r="K76" s="16"/>
      <c r="L76" s="16"/>
      <c r="M76" s="16"/>
      <c r="N76" s="16"/>
      <c r="O76" s="16"/>
      <c r="P76" s="16"/>
    </row>
    <row r="77" spans="1:16" ht="3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8"/>
      <c r="P77" s="18"/>
    </row>
    <row r="78" spans="1:16">
      <c r="A78" s="14" t="s">
        <v>97</v>
      </c>
      <c r="B78" s="14"/>
      <c r="C78" s="15" t="s">
        <v>9</v>
      </c>
      <c r="D78" s="16">
        <f>SUM(E78:N78)</f>
        <v>457088</v>
      </c>
      <c r="E78" s="16">
        <v>417775</v>
      </c>
      <c r="F78" s="16">
        <v>67</v>
      </c>
      <c r="G78" s="16"/>
      <c r="H78" s="16"/>
      <c r="I78" s="16">
        <v>32281</v>
      </c>
      <c r="J78" s="16">
        <v>6965</v>
      </c>
      <c r="K78" s="16"/>
      <c r="L78" s="16"/>
      <c r="M78" s="16"/>
      <c r="N78" s="16"/>
      <c r="O78" s="16"/>
      <c r="P78" s="16"/>
    </row>
    <row r="79" spans="1:16">
      <c r="A79" s="14"/>
      <c r="B79" s="14"/>
      <c r="C79" s="15" t="s">
        <v>10</v>
      </c>
      <c r="D79" s="16">
        <f>SUM(E79:N79)</f>
        <v>457088</v>
      </c>
      <c r="E79" s="16">
        <v>417775</v>
      </c>
      <c r="F79" s="16">
        <v>67</v>
      </c>
      <c r="G79" s="16"/>
      <c r="H79" s="16"/>
      <c r="I79" s="16">
        <v>32281</v>
      </c>
      <c r="J79" s="16">
        <v>6965</v>
      </c>
      <c r="K79" s="16"/>
      <c r="L79" s="16"/>
      <c r="M79" s="16"/>
      <c r="N79" s="16"/>
      <c r="O79" s="16"/>
      <c r="P79" s="16"/>
    </row>
    <row r="80" spans="1:16" ht="3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8"/>
      <c r="P80" s="18"/>
    </row>
    <row r="81" spans="1:16">
      <c r="A81" s="14" t="s">
        <v>98</v>
      </c>
      <c r="B81" s="14"/>
      <c r="C81" s="15" t="s">
        <v>9</v>
      </c>
      <c r="D81" s="16">
        <f>SUM(E81:N81)</f>
        <v>452740</v>
      </c>
      <c r="E81" s="16">
        <v>418046</v>
      </c>
      <c r="F81" s="16">
        <v>326</v>
      </c>
      <c r="G81" s="16"/>
      <c r="H81" s="16"/>
      <c r="I81" s="16">
        <v>29672</v>
      </c>
      <c r="J81" s="16">
        <v>4696</v>
      </c>
      <c r="K81" s="16"/>
      <c r="L81" s="16"/>
      <c r="M81" s="16"/>
      <c r="N81" s="16"/>
      <c r="O81" s="16"/>
      <c r="P81" s="16"/>
    </row>
    <row r="82" spans="1:16">
      <c r="A82" s="14"/>
      <c r="B82" s="14"/>
      <c r="C82" s="15" t="s">
        <v>10</v>
      </c>
      <c r="D82" s="16">
        <f>SUM(E82:N82)</f>
        <v>452737</v>
      </c>
      <c r="E82" s="16">
        <v>418043</v>
      </c>
      <c r="F82" s="16">
        <v>326</v>
      </c>
      <c r="G82" s="16"/>
      <c r="H82" s="16"/>
      <c r="I82" s="16">
        <v>29672</v>
      </c>
      <c r="J82" s="16">
        <v>4696</v>
      </c>
      <c r="K82" s="16"/>
      <c r="L82" s="16"/>
      <c r="M82" s="16"/>
      <c r="N82" s="16"/>
      <c r="O82" s="16"/>
      <c r="P82" s="16"/>
    </row>
    <row r="83" spans="1:16" ht="3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8"/>
      <c r="P83" s="18"/>
    </row>
    <row r="84" spans="1:16">
      <c r="A84" s="14" t="s">
        <v>33</v>
      </c>
      <c r="B84" s="14"/>
      <c r="C84" s="15" t="s">
        <v>9</v>
      </c>
      <c r="D84" s="16">
        <f>SUM(E84:N84)</f>
        <v>451623</v>
      </c>
      <c r="E84" s="16">
        <v>420033</v>
      </c>
      <c r="F84" s="16">
        <v>526</v>
      </c>
      <c r="G84" s="16"/>
      <c r="H84" s="16"/>
      <c r="I84" s="16">
        <v>26802</v>
      </c>
      <c r="J84" s="16">
        <v>4262</v>
      </c>
      <c r="K84" s="16"/>
      <c r="L84" s="16"/>
      <c r="M84" s="16"/>
      <c r="N84" s="16"/>
      <c r="O84" s="16"/>
      <c r="P84" s="16"/>
    </row>
    <row r="85" spans="1:16">
      <c r="A85" s="14"/>
      <c r="B85" s="14"/>
      <c r="C85" s="15" t="s">
        <v>10</v>
      </c>
      <c r="D85" s="16">
        <f>SUM(E85:N85)</f>
        <v>451623</v>
      </c>
      <c r="E85" s="16">
        <v>420033</v>
      </c>
      <c r="F85" s="16">
        <v>526</v>
      </c>
      <c r="G85" s="16"/>
      <c r="H85" s="16"/>
      <c r="I85" s="16">
        <v>26802</v>
      </c>
      <c r="J85" s="16">
        <v>4262</v>
      </c>
      <c r="K85" s="16"/>
      <c r="L85" s="16"/>
      <c r="M85" s="16"/>
      <c r="N85" s="16"/>
      <c r="O85" s="16"/>
      <c r="P85" s="16"/>
    </row>
    <row r="86" spans="1:16" ht="3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8"/>
      <c r="P86" s="18"/>
    </row>
    <row r="87" spans="1:16">
      <c r="A87" s="14" t="s">
        <v>34</v>
      </c>
      <c r="B87" s="14"/>
      <c r="C87" s="15" t="s">
        <v>9</v>
      </c>
      <c r="D87" s="16">
        <f>SUM(E87:N87)</f>
        <v>460040</v>
      </c>
      <c r="E87" s="16">
        <v>411201</v>
      </c>
      <c r="F87" s="16">
        <v>2338</v>
      </c>
      <c r="G87" s="16">
        <v>6505</v>
      </c>
      <c r="H87" s="16">
        <v>255</v>
      </c>
      <c r="I87" s="16">
        <v>35546</v>
      </c>
      <c r="J87" s="16">
        <v>4195</v>
      </c>
      <c r="K87" s="16"/>
      <c r="L87" s="16"/>
      <c r="M87" s="16"/>
      <c r="N87" s="16"/>
      <c r="O87" s="16"/>
      <c r="P87" s="16"/>
    </row>
    <row r="88" spans="1:16">
      <c r="A88" s="14"/>
      <c r="B88" s="14"/>
      <c r="C88" s="15" t="s">
        <v>10</v>
      </c>
      <c r="D88" s="16">
        <f>SUM(E88:N88)</f>
        <v>459333</v>
      </c>
      <c r="E88" s="16">
        <v>410526</v>
      </c>
      <c r="F88" s="16">
        <v>2338</v>
      </c>
      <c r="G88" s="16">
        <v>6505</v>
      </c>
      <c r="H88" s="16">
        <v>255</v>
      </c>
      <c r="I88" s="16">
        <v>35514</v>
      </c>
      <c r="J88" s="16">
        <v>4195</v>
      </c>
      <c r="K88" s="16"/>
      <c r="L88" s="16"/>
      <c r="M88" s="16"/>
      <c r="N88" s="16"/>
      <c r="O88" s="16"/>
      <c r="P88" s="16"/>
    </row>
    <row r="89" spans="1:16" ht="3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8"/>
      <c r="P89" s="18"/>
    </row>
    <row r="90" spans="1:16">
      <c r="A90" s="14" t="s">
        <v>35</v>
      </c>
      <c r="B90" s="14"/>
      <c r="C90" s="15" t="s">
        <v>9</v>
      </c>
      <c r="D90" s="16">
        <f>SUM(E90:N90)</f>
        <v>461518</v>
      </c>
      <c r="E90" s="16">
        <v>411544</v>
      </c>
      <c r="F90" s="16">
        <v>2324</v>
      </c>
      <c r="G90" s="16">
        <v>6504</v>
      </c>
      <c r="H90" s="16">
        <v>250</v>
      </c>
      <c r="I90" s="16">
        <v>36473</v>
      </c>
      <c r="J90" s="16">
        <v>4423</v>
      </c>
      <c r="K90" s="16"/>
      <c r="L90" s="16"/>
      <c r="M90" s="16"/>
      <c r="N90" s="16"/>
      <c r="O90" s="16"/>
      <c r="P90" s="16"/>
    </row>
    <row r="91" spans="1:16">
      <c r="A91" s="14"/>
      <c r="B91" s="14"/>
      <c r="C91" s="15" t="s">
        <v>10</v>
      </c>
      <c r="D91" s="16">
        <f>SUM(E91:N91)</f>
        <v>461518</v>
      </c>
      <c r="E91" s="16">
        <v>411544</v>
      </c>
      <c r="F91" s="16">
        <v>2324</v>
      </c>
      <c r="G91" s="16">
        <v>6504</v>
      </c>
      <c r="H91" s="16">
        <v>250</v>
      </c>
      <c r="I91" s="16">
        <v>36473</v>
      </c>
      <c r="J91" s="16">
        <v>4423</v>
      </c>
      <c r="K91" s="16"/>
      <c r="L91" s="16"/>
      <c r="M91" s="16"/>
      <c r="N91" s="16"/>
      <c r="O91" s="16"/>
      <c r="P91" s="16"/>
    </row>
    <row r="92" spans="1:16" ht="3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8"/>
      <c r="P92" s="18"/>
    </row>
    <row r="93" spans="1:16">
      <c r="A93" s="14" t="s">
        <v>36</v>
      </c>
      <c r="B93" s="14"/>
      <c r="C93" s="15" t="s">
        <v>9</v>
      </c>
      <c r="D93" s="16">
        <f>SUM(E93:N93)</f>
        <v>454849</v>
      </c>
      <c r="E93" s="16">
        <v>407674</v>
      </c>
      <c r="F93" s="16">
        <v>5679</v>
      </c>
      <c r="G93" s="16">
        <v>9</v>
      </c>
      <c r="H93" s="16">
        <v>6498</v>
      </c>
      <c r="I93" s="16">
        <v>32764</v>
      </c>
      <c r="J93" s="16">
        <v>2225</v>
      </c>
      <c r="K93" s="16"/>
      <c r="L93" s="16"/>
      <c r="M93" s="16"/>
      <c r="N93" s="16"/>
      <c r="O93" s="16"/>
      <c r="P93" s="16"/>
    </row>
    <row r="94" spans="1:16">
      <c r="A94" s="14"/>
      <c r="B94" s="14"/>
      <c r="C94" s="15" t="s">
        <v>10</v>
      </c>
      <c r="D94" s="16">
        <f>SUM(E94:N94)</f>
        <v>420239</v>
      </c>
      <c r="E94" s="16">
        <v>376084</v>
      </c>
      <c r="F94" s="16">
        <v>5234</v>
      </c>
      <c r="G94" s="16">
        <v>8</v>
      </c>
      <c r="H94" s="16">
        <v>5957</v>
      </c>
      <c r="I94" s="16">
        <v>30881</v>
      </c>
      <c r="J94" s="16">
        <v>2075</v>
      </c>
      <c r="K94" s="16"/>
      <c r="L94" s="16"/>
      <c r="M94" s="16"/>
      <c r="N94" s="16"/>
      <c r="O94" s="16"/>
      <c r="P94" s="16"/>
    </row>
    <row r="95" spans="1:16">
      <c r="A95" s="14"/>
      <c r="B95" s="14"/>
      <c r="C95" s="15" t="s">
        <v>12</v>
      </c>
      <c r="D95" s="16">
        <f>SUM(E95:P95)</f>
        <v>34610</v>
      </c>
      <c r="E95" s="16">
        <v>31590</v>
      </c>
      <c r="F95" s="16">
        <v>445</v>
      </c>
      <c r="G95" s="16">
        <v>1</v>
      </c>
      <c r="H95" s="16">
        <v>541</v>
      </c>
      <c r="I95" s="16">
        <v>1883</v>
      </c>
      <c r="J95" s="16">
        <v>150</v>
      </c>
      <c r="K95" s="16"/>
      <c r="L95" s="16"/>
      <c r="M95" s="16"/>
      <c r="N95" s="16"/>
      <c r="O95" s="16"/>
      <c r="P95" s="16"/>
    </row>
    <row r="96" spans="1:16">
      <c r="A96" s="14"/>
      <c r="B96" s="14"/>
      <c r="C96" s="15" t="s">
        <v>13</v>
      </c>
      <c r="D96" s="16">
        <f>SUM(E96:P96)</f>
        <v>8642</v>
      </c>
      <c r="E96" s="16">
        <v>8052</v>
      </c>
      <c r="F96" s="16">
        <v>72</v>
      </c>
      <c r="G96" s="16">
        <v>0</v>
      </c>
      <c r="H96" s="16">
        <v>130</v>
      </c>
      <c r="I96" s="16">
        <v>369</v>
      </c>
      <c r="J96" s="16">
        <v>19</v>
      </c>
      <c r="K96" s="16"/>
      <c r="L96" s="16"/>
      <c r="M96" s="16"/>
      <c r="N96" s="16"/>
      <c r="O96" s="16"/>
      <c r="P96" s="16"/>
    </row>
    <row r="97" spans="1:16">
      <c r="A97" s="14"/>
      <c r="B97" s="14"/>
      <c r="C97" s="15" t="s">
        <v>14</v>
      </c>
      <c r="D97" s="16">
        <f>SUM(E97:P97)</f>
        <v>25968</v>
      </c>
      <c r="E97" s="16">
        <v>23538</v>
      </c>
      <c r="F97" s="16">
        <v>373</v>
      </c>
      <c r="G97" s="16">
        <v>1</v>
      </c>
      <c r="H97" s="16">
        <v>411</v>
      </c>
      <c r="I97" s="16">
        <v>1514</v>
      </c>
      <c r="J97" s="16">
        <v>131</v>
      </c>
      <c r="K97" s="16"/>
      <c r="L97" s="16"/>
      <c r="M97" s="16"/>
      <c r="N97" s="16"/>
      <c r="O97" s="16"/>
      <c r="P97" s="16"/>
    </row>
    <row r="98" spans="1:16">
      <c r="A98" s="14"/>
      <c r="B98" s="14"/>
      <c r="C98" s="15" t="s">
        <v>15</v>
      </c>
      <c r="D98" s="16">
        <f>SUM(E98:P98)</f>
        <v>23826</v>
      </c>
      <c r="E98" s="16">
        <v>21714</v>
      </c>
      <c r="F98" s="16">
        <v>348</v>
      </c>
      <c r="G98" s="16">
        <v>1</v>
      </c>
      <c r="H98" s="16">
        <v>376</v>
      </c>
      <c r="I98" s="16">
        <v>1359</v>
      </c>
      <c r="J98" s="16">
        <v>28</v>
      </c>
      <c r="K98" s="16"/>
      <c r="L98" s="16"/>
      <c r="M98" s="16"/>
      <c r="N98" s="16"/>
      <c r="O98" s="16"/>
      <c r="P98" s="16"/>
    </row>
    <row r="99" spans="1:16" s="2" customFormat="1">
      <c r="A99" s="14"/>
      <c r="B99" s="14"/>
      <c r="C99" s="19" t="s">
        <v>2</v>
      </c>
      <c r="D99" s="20">
        <f xml:space="preserve"> IF(D93=0,100,D94/D93*100)</f>
        <v>92.390881369421493</v>
      </c>
      <c r="E99" s="20">
        <v>92.251161467250796</v>
      </c>
      <c r="F99" s="20">
        <v>92.164113400246521</v>
      </c>
      <c r="G99" s="20">
        <v>88.888888888888886</v>
      </c>
      <c r="H99" s="20">
        <v>91.674361341951368</v>
      </c>
      <c r="I99" s="20">
        <v>94.252838481259914</v>
      </c>
      <c r="J99" s="20">
        <v>93.258426966292134</v>
      </c>
      <c r="K99" s="20"/>
      <c r="L99" s="20"/>
      <c r="M99" s="20"/>
      <c r="N99" s="20"/>
      <c r="O99" s="20"/>
      <c r="P99" s="20"/>
    </row>
    <row r="100" spans="1:16" s="3" customFormat="1">
      <c r="A100" s="14"/>
      <c r="B100" s="14"/>
      <c r="C100" s="21" t="s">
        <v>16</v>
      </c>
      <c r="D100" s="22">
        <f xml:space="preserve"> IF(D95=0,0,D96/D95*100)</f>
        <v>24.969661947414043</v>
      </c>
      <c r="E100" s="22">
        <v>25.489078822412157</v>
      </c>
      <c r="F100" s="22">
        <v>16.179775280898877</v>
      </c>
      <c r="G100" s="22">
        <v>0</v>
      </c>
      <c r="H100" s="22">
        <v>24.029574861367838</v>
      </c>
      <c r="I100" s="22">
        <v>19.596388741370156</v>
      </c>
      <c r="J100" s="22">
        <v>12.666666666666666</v>
      </c>
      <c r="K100" s="22"/>
      <c r="L100" s="22"/>
      <c r="M100" s="22"/>
      <c r="N100" s="22"/>
      <c r="O100" s="22"/>
      <c r="P100" s="22"/>
    </row>
    <row r="101" spans="1:16" s="5" customFormat="1">
      <c r="A101" s="14"/>
      <c r="B101" s="14"/>
      <c r="C101" s="23" t="s">
        <v>3</v>
      </c>
      <c r="D101" s="24">
        <f xml:space="preserve"> IF(D93=0,100,(D96+D94)/D93*100)</f>
        <v>94.290852568654643</v>
      </c>
      <c r="E101" s="24">
        <v>94.226269028684683</v>
      </c>
      <c r="F101" s="24">
        <v>93.431942243352708</v>
      </c>
      <c r="G101" s="24">
        <v>88.888888888888886</v>
      </c>
      <c r="H101" s="24">
        <v>93.674976915974142</v>
      </c>
      <c r="I101" s="24">
        <v>95.379074594066665</v>
      </c>
      <c r="J101" s="24">
        <v>94.112359550561791</v>
      </c>
      <c r="K101" s="24"/>
      <c r="L101" s="24"/>
      <c r="M101" s="24"/>
      <c r="N101" s="24"/>
      <c r="O101" s="24"/>
      <c r="P101" s="24"/>
    </row>
    <row r="102" spans="1:16" s="6" customFormat="1">
      <c r="A102" s="14"/>
      <c r="B102" s="14"/>
      <c r="C102" s="25" t="s">
        <v>17</v>
      </c>
      <c r="D102" s="26">
        <f>IF(D93=0,100,(D96+D94+D98)/D93*100)</f>
        <v>99.529074484059549</v>
      </c>
      <c r="E102" s="26">
        <v>99.552583682059691</v>
      </c>
      <c r="F102" s="26">
        <v>99.55978165169924</v>
      </c>
      <c r="G102" s="26">
        <v>100</v>
      </c>
      <c r="H102" s="26">
        <v>99.461372730070792</v>
      </c>
      <c r="I102" s="26">
        <v>99.526919790013423</v>
      </c>
      <c r="J102" s="26">
        <v>95.370786516853926</v>
      </c>
      <c r="K102" s="26"/>
      <c r="L102" s="26"/>
      <c r="M102" s="26"/>
      <c r="N102" s="26"/>
      <c r="O102" s="26"/>
      <c r="P102" s="26"/>
    </row>
    <row r="103" spans="1:16">
      <c r="A103" s="46" t="s">
        <v>18</v>
      </c>
      <c r="B103" s="27" t="s">
        <v>38</v>
      </c>
      <c r="C103" s="28" t="s">
        <v>60</v>
      </c>
      <c r="D103" s="27">
        <f>SUM(E103:P103)</f>
        <v>658</v>
      </c>
      <c r="E103" s="27">
        <v>616</v>
      </c>
      <c r="F103" s="27">
        <v>6</v>
      </c>
      <c r="G103" s="27"/>
      <c r="H103" s="27">
        <v>4</v>
      </c>
      <c r="I103" s="27">
        <v>25</v>
      </c>
      <c r="J103" s="27">
        <v>7</v>
      </c>
      <c r="K103" s="27"/>
      <c r="L103" s="27"/>
      <c r="M103" s="27"/>
      <c r="N103" s="27"/>
      <c r="O103" s="27"/>
      <c r="P103" s="27"/>
    </row>
    <row r="104" spans="1:16">
      <c r="A104" s="46"/>
      <c r="B104" s="27" t="s">
        <v>37</v>
      </c>
      <c r="C104" s="28" t="s">
        <v>59</v>
      </c>
      <c r="D104" s="27">
        <f>SUM(E104:P104)</f>
        <v>294</v>
      </c>
      <c r="E104" s="27">
        <v>266</v>
      </c>
      <c r="F104" s="27">
        <v>2</v>
      </c>
      <c r="G104" s="27"/>
      <c r="H104" s="27">
        <v>2</v>
      </c>
      <c r="I104" s="27">
        <v>21</v>
      </c>
      <c r="J104" s="27">
        <v>3</v>
      </c>
      <c r="K104" s="27"/>
      <c r="L104" s="27"/>
      <c r="M104" s="27"/>
      <c r="N104" s="27"/>
      <c r="O104" s="27"/>
      <c r="P104" s="27"/>
    </row>
    <row r="105" spans="1:16">
      <c r="A105" s="46"/>
      <c r="B105" s="27" t="s">
        <v>39</v>
      </c>
      <c r="C105" s="28" t="s">
        <v>61</v>
      </c>
      <c r="D105" s="27">
        <f>SUM(E105:P105)</f>
        <v>60</v>
      </c>
      <c r="E105" s="27">
        <v>45</v>
      </c>
      <c r="F105" s="27"/>
      <c r="G105" s="27"/>
      <c r="H105" s="27">
        <v>6</v>
      </c>
      <c r="I105" s="27">
        <v>8</v>
      </c>
      <c r="J105" s="27">
        <v>1</v>
      </c>
      <c r="K105" s="27"/>
      <c r="L105" s="27"/>
      <c r="M105" s="27"/>
      <c r="N105" s="27"/>
      <c r="O105" s="27"/>
      <c r="P105" s="27"/>
    </row>
    <row r="106" spans="1:16">
      <c r="A106" s="46"/>
      <c r="B106" s="27" t="s">
        <v>32</v>
      </c>
      <c r="C106" s="28" t="s">
        <v>48</v>
      </c>
      <c r="D106" s="27">
        <f>SUM(E106:P106)</f>
        <v>1</v>
      </c>
      <c r="E106" s="27">
        <v>1</v>
      </c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</row>
    <row r="107" spans="1:16">
      <c r="A107" s="46"/>
      <c r="B107" s="27" t="s">
        <v>30</v>
      </c>
      <c r="C107" s="28" t="s">
        <v>40</v>
      </c>
      <c r="D107" s="27">
        <f>SUM(E107:P107)</f>
        <v>22009</v>
      </c>
      <c r="E107" s="27">
        <v>20097</v>
      </c>
      <c r="F107" s="27">
        <v>317</v>
      </c>
      <c r="G107" s="27"/>
      <c r="H107" s="27">
        <v>303</v>
      </c>
      <c r="I107" s="27">
        <v>1200</v>
      </c>
      <c r="J107" s="27">
        <v>92</v>
      </c>
      <c r="K107" s="27"/>
      <c r="L107" s="27"/>
      <c r="M107" s="27"/>
      <c r="N107" s="27"/>
      <c r="O107" s="27"/>
      <c r="P107" s="27"/>
    </row>
    <row r="108" spans="1:16">
      <c r="A108" s="46"/>
      <c r="B108" s="27" t="s">
        <v>41</v>
      </c>
      <c r="C108" s="28" t="s">
        <v>42</v>
      </c>
      <c r="D108" s="27">
        <f>SUM(E108:P108)</f>
        <v>37</v>
      </c>
      <c r="E108" s="27">
        <v>33</v>
      </c>
      <c r="F108" s="27"/>
      <c r="G108" s="27"/>
      <c r="H108" s="27"/>
      <c r="I108" s="27">
        <v>4</v>
      </c>
      <c r="J108" s="27"/>
      <c r="K108" s="27"/>
      <c r="L108" s="27"/>
      <c r="M108" s="27"/>
      <c r="N108" s="27"/>
      <c r="O108" s="27"/>
      <c r="P108" s="27"/>
    </row>
    <row r="109" spans="1:16">
      <c r="A109" s="46"/>
      <c r="B109" s="27" t="s">
        <v>43</v>
      </c>
      <c r="C109" s="28" t="s">
        <v>62</v>
      </c>
      <c r="D109" s="27">
        <f>SUM(E109:P109)</f>
        <v>2841</v>
      </c>
      <c r="E109" s="27">
        <v>2440</v>
      </c>
      <c r="F109" s="27">
        <v>48</v>
      </c>
      <c r="G109" s="27">
        <v>1</v>
      </c>
      <c r="H109" s="27">
        <v>94</v>
      </c>
      <c r="I109" s="27">
        <v>238</v>
      </c>
      <c r="J109" s="27">
        <v>20</v>
      </c>
      <c r="K109" s="27"/>
      <c r="L109" s="27"/>
      <c r="M109" s="27"/>
      <c r="N109" s="27"/>
      <c r="O109" s="27"/>
      <c r="P109" s="27"/>
    </row>
    <row r="110" spans="1:16">
      <c r="A110" s="46"/>
      <c r="B110" s="27" t="s">
        <v>44</v>
      </c>
      <c r="C110" s="28" t="s">
        <v>45</v>
      </c>
      <c r="D110" s="27">
        <f>SUM(E110:P110)</f>
        <v>56</v>
      </c>
      <c r="E110" s="27">
        <v>28</v>
      </c>
      <c r="F110" s="27"/>
      <c r="G110" s="27"/>
      <c r="H110" s="27">
        <v>2</v>
      </c>
      <c r="I110" s="27">
        <v>18</v>
      </c>
      <c r="J110" s="27">
        <v>8</v>
      </c>
      <c r="K110" s="27"/>
      <c r="L110" s="27"/>
      <c r="M110" s="27"/>
      <c r="N110" s="27"/>
      <c r="O110" s="27"/>
      <c r="P110" s="27"/>
    </row>
    <row r="111" spans="1:16">
      <c r="A111" s="46"/>
      <c r="B111" s="27" t="s">
        <v>46</v>
      </c>
      <c r="C111" s="28" t="s">
        <v>63</v>
      </c>
      <c r="D111" s="27">
        <f>SUM(E111:P111)</f>
        <v>8</v>
      </c>
      <c r="E111" s="27">
        <v>8</v>
      </c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</row>
    <row r="112" spans="1:16">
      <c r="A112" s="46"/>
      <c r="B112" s="27" t="s">
        <v>52</v>
      </c>
      <c r="C112" s="28" t="s">
        <v>68</v>
      </c>
      <c r="D112" s="27">
        <f>SUM(E112:P112)</f>
        <v>4</v>
      </c>
      <c r="E112" s="27">
        <v>4</v>
      </c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</row>
    <row r="113" spans="1:16" ht="3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8"/>
      <c r="P113" s="18"/>
    </row>
    <row r="114" spans="1:16">
      <c r="A114" s="14" t="s">
        <v>11</v>
      </c>
      <c r="B114" s="14"/>
      <c r="C114" s="15" t="s">
        <v>9</v>
      </c>
      <c r="D114" s="16">
        <f>SUM(E114:N114)</f>
        <v>451836</v>
      </c>
      <c r="E114" s="16">
        <v>406016</v>
      </c>
      <c r="F114" s="16">
        <v>5659</v>
      </c>
      <c r="G114" s="16">
        <v>11</v>
      </c>
      <c r="H114" s="16">
        <v>6448</v>
      </c>
      <c r="I114" s="16">
        <v>32583</v>
      </c>
      <c r="J114" s="16">
        <v>1119</v>
      </c>
      <c r="K114" s="16"/>
      <c r="L114" s="16"/>
      <c r="M114" s="16"/>
      <c r="N114" s="16"/>
      <c r="O114" s="16"/>
      <c r="P114" s="16"/>
    </row>
    <row r="115" spans="1:16">
      <c r="A115" s="14"/>
      <c r="B115" s="14"/>
      <c r="C115" s="15" t="s">
        <v>10</v>
      </c>
      <c r="D115" s="16">
        <f>SUM(E115:N115)</f>
        <v>440208</v>
      </c>
      <c r="E115" s="16">
        <v>395360</v>
      </c>
      <c r="F115" s="16">
        <v>5374</v>
      </c>
      <c r="G115" s="16">
        <v>8</v>
      </c>
      <c r="H115" s="16">
        <v>6271</v>
      </c>
      <c r="I115" s="16">
        <v>32088</v>
      </c>
      <c r="J115" s="16">
        <v>1107</v>
      </c>
      <c r="K115" s="16"/>
      <c r="L115" s="16"/>
      <c r="M115" s="16"/>
      <c r="N115" s="16"/>
      <c r="O115" s="16"/>
      <c r="P115" s="16"/>
    </row>
    <row r="116" spans="1:16">
      <c r="A116" s="14"/>
      <c r="B116" s="14"/>
      <c r="C116" s="15" t="s">
        <v>12</v>
      </c>
      <c r="D116" s="16">
        <f>SUM(E116:P116)</f>
        <v>11628</v>
      </c>
      <c r="E116" s="16">
        <v>10656</v>
      </c>
      <c r="F116" s="16">
        <v>285</v>
      </c>
      <c r="G116" s="16">
        <v>3</v>
      </c>
      <c r="H116" s="16">
        <v>177</v>
      </c>
      <c r="I116" s="16">
        <v>495</v>
      </c>
      <c r="J116" s="16">
        <v>12</v>
      </c>
      <c r="K116" s="16"/>
      <c r="L116" s="16"/>
      <c r="M116" s="16"/>
      <c r="N116" s="16"/>
      <c r="O116" s="16"/>
      <c r="P116" s="16"/>
    </row>
    <row r="117" spans="1:16">
      <c r="A117" s="14"/>
      <c r="B117" s="14"/>
      <c r="C117" s="15" t="s">
        <v>13</v>
      </c>
      <c r="D117" s="16">
        <f>SUM(E117:P117)</f>
        <v>6878</v>
      </c>
      <c r="E117" s="16">
        <v>6369</v>
      </c>
      <c r="F117" s="16">
        <v>176</v>
      </c>
      <c r="G117" s="16">
        <v>2</v>
      </c>
      <c r="H117" s="16">
        <v>77</v>
      </c>
      <c r="I117" s="16">
        <v>248</v>
      </c>
      <c r="J117" s="16">
        <v>6</v>
      </c>
      <c r="K117" s="16"/>
      <c r="L117" s="16"/>
      <c r="M117" s="16"/>
      <c r="N117" s="16"/>
      <c r="O117" s="16"/>
      <c r="P117" s="16"/>
    </row>
    <row r="118" spans="1:16">
      <c r="A118" s="14"/>
      <c r="B118" s="14"/>
      <c r="C118" s="15" t="s">
        <v>14</v>
      </c>
      <c r="D118" s="16">
        <f>SUM(E118:P118)</f>
        <v>4750</v>
      </c>
      <c r="E118" s="16">
        <v>4287</v>
      </c>
      <c r="F118" s="16">
        <v>109</v>
      </c>
      <c r="G118" s="16">
        <v>1</v>
      </c>
      <c r="H118" s="16">
        <v>100</v>
      </c>
      <c r="I118" s="16">
        <v>247</v>
      </c>
      <c r="J118" s="16">
        <v>6</v>
      </c>
      <c r="K118" s="16"/>
      <c r="L118" s="16"/>
      <c r="M118" s="16"/>
      <c r="N118" s="16"/>
      <c r="O118" s="16"/>
      <c r="P118" s="16"/>
    </row>
    <row r="119" spans="1:16">
      <c r="A119" s="14"/>
      <c r="B119" s="14"/>
      <c r="C119" s="15" t="s">
        <v>15</v>
      </c>
      <c r="D119" s="16">
        <f>SUM(E119:P119)</f>
        <v>963</v>
      </c>
      <c r="E119" s="16">
        <v>752</v>
      </c>
      <c r="F119" s="16">
        <v>42</v>
      </c>
      <c r="G119" s="16">
        <v>1</v>
      </c>
      <c r="H119" s="16">
        <v>48</v>
      </c>
      <c r="I119" s="16">
        <v>120</v>
      </c>
      <c r="J119" s="16">
        <v>0</v>
      </c>
      <c r="K119" s="16"/>
      <c r="L119" s="16"/>
      <c r="M119" s="16"/>
      <c r="N119" s="16"/>
      <c r="O119" s="16"/>
      <c r="P119" s="16"/>
    </row>
    <row r="120" spans="1:16" s="2" customFormat="1">
      <c r="A120" s="14"/>
      <c r="B120" s="14"/>
      <c r="C120" s="19" t="s">
        <v>2</v>
      </c>
      <c r="D120" s="20">
        <f xml:space="preserve"> IF(D114=0,100,D115/D114*100)</f>
        <v>97.426499880487611</v>
      </c>
      <c r="E120" s="20">
        <v>97.37547288776797</v>
      </c>
      <c r="F120" s="20">
        <v>94.963774518466167</v>
      </c>
      <c r="G120" s="20">
        <v>72.727272727272734</v>
      </c>
      <c r="H120" s="20">
        <v>97.25496277915633</v>
      </c>
      <c r="I120" s="20">
        <v>98.480802872663659</v>
      </c>
      <c r="J120" s="20">
        <v>98.927613941018762</v>
      </c>
      <c r="K120" s="20"/>
      <c r="L120" s="20"/>
      <c r="M120" s="20"/>
      <c r="N120" s="20"/>
      <c r="O120" s="20"/>
      <c r="P120" s="20"/>
    </row>
    <row r="121" spans="1:16" s="3" customFormat="1">
      <c r="A121" s="14"/>
      <c r="B121" s="14"/>
      <c r="C121" s="21" t="s">
        <v>16</v>
      </c>
      <c r="D121" s="22">
        <f xml:space="preserve"> IF(D116=0,0,D117/D116*100)</f>
        <v>59.150326797385624</v>
      </c>
      <c r="E121" s="22">
        <v>59.769144144144143</v>
      </c>
      <c r="F121" s="22">
        <v>61.754385964912281</v>
      </c>
      <c r="G121" s="22">
        <v>66.666666666666671</v>
      </c>
      <c r="H121" s="22">
        <v>43.502824858757059</v>
      </c>
      <c r="I121" s="22">
        <v>50.101010101010104</v>
      </c>
      <c r="J121" s="22">
        <v>50</v>
      </c>
      <c r="K121" s="22"/>
      <c r="L121" s="22"/>
      <c r="M121" s="22"/>
      <c r="N121" s="22"/>
      <c r="O121" s="22"/>
      <c r="P121" s="22"/>
    </row>
    <row r="122" spans="1:16" s="5" customFormat="1">
      <c r="A122" s="14"/>
      <c r="B122" s="14"/>
      <c r="C122" s="23" t="s">
        <v>3</v>
      </c>
      <c r="D122" s="24">
        <f xml:space="preserve"> IF(D114=0,100,(D117+D115)/D114*100)</f>
        <v>98.948733611310303</v>
      </c>
      <c r="E122" s="24">
        <v>98.944130280580069</v>
      </c>
      <c r="F122" s="24">
        <v>98.073864640395826</v>
      </c>
      <c r="G122" s="24">
        <v>90.909090909090907</v>
      </c>
      <c r="H122" s="24">
        <v>98.449131513647643</v>
      </c>
      <c r="I122" s="24">
        <v>99.241935978884698</v>
      </c>
      <c r="J122" s="24">
        <v>99.463806970509381</v>
      </c>
      <c r="K122" s="24"/>
      <c r="L122" s="24"/>
      <c r="M122" s="24"/>
      <c r="N122" s="24"/>
      <c r="O122" s="24"/>
      <c r="P122" s="24"/>
    </row>
    <row r="123" spans="1:16" s="6" customFormat="1">
      <c r="A123" s="14"/>
      <c r="B123" s="14"/>
      <c r="C123" s="25" t="s">
        <v>17</v>
      </c>
      <c r="D123" s="26">
        <f>IF(D114=0,100,(D117+D115+D119)/D114*100)</f>
        <v>99.161864039164655</v>
      </c>
      <c r="E123" s="26">
        <v>99.129344656368218</v>
      </c>
      <c r="F123" s="26">
        <v>98.816045237674501</v>
      </c>
      <c r="G123" s="26">
        <v>100</v>
      </c>
      <c r="H123" s="26">
        <v>99.193548387096769</v>
      </c>
      <c r="I123" s="26">
        <v>99.610226191572295</v>
      </c>
      <c r="J123" s="26">
        <v>99.463806970509381</v>
      </c>
      <c r="K123" s="26"/>
      <c r="L123" s="26"/>
      <c r="M123" s="26"/>
      <c r="N123" s="26"/>
      <c r="O123" s="26"/>
      <c r="P123" s="26"/>
    </row>
    <row r="124" spans="1:16">
      <c r="A124" s="46" t="s">
        <v>18</v>
      </c>
      <c r="B124" s="27" t="s">
        <v>32</v>
      </c>
      <c r="C124" s="28" t="s">
        <v>48</v>
      </c>
      <c r="D124" s="27">
        <f>SUM(E124:P124)</f>
        <v>2365</v>
      </c>
      <c r="E124" s="27">
        <v>2170</v>
      </c>
      <c r="F124" s="27">
        <v>41</v>
      </c>
      <c r="G124" s="27"/>
      <c r="H124" s="27">
        <v>30</v>
      </c>
      <c r="I124" s="27">
        <v>121</v>
      </c>
      <c r="J124" s="27">
        <v>3</v>
      </c>
      <c r="K124" s="27"/>
      <c r="L124" s="27"/>
      <c r="M124" s="27"/>
      <c r="N124" s="27"/>
      <c r="O124" s="27"/>
      <c r="P124" s="27"/>
    </row>
    <row r="125" spans="1:16">
      <c r="A125" s="46"/>
      <c r="B125" s="27" t="s">
        <v>31</v>
      </c>
      <c r="C125" s="28" t="s">
        <v>31</v>
      </c>
      <c r="D125" s="27">
        <f>SUM(E125:P125)</f>
        <v>2074</v>
      </c>
      <c r="E125" s="27">
        <v>1930</v>
      </c>
      <c r="F125" s="27">
        <v>16</v>
      </c>
      <c r="G125" s="27">
        <v>1</v>
      </c>
      <c r="H125" s="27">
        <v>60</v>
      </c>
      <c r="I125" s="27">
        <v>64</v>
      </c>
      <c r="J125" s="27">
        <v>3</v>
      </c>
      <c r="K125" s="27"/>
      <c r="L125" s="27"/>
      <c r="M125" s="27"/>
      <c r="N125" s="27"/>
      <c r="O125" s="27"/>
      <c r="P125" s="27"/>
    </row>
    <row r="126" spans="1:16">
      <c r="A126" s="46"/>
      <c r="B126" s="27" t="s">
        <v>30</v>
      </c>
      <c r="C126" s="28" t="s">
        <v>40</v>
      </c>
      <c r="D126" s="27">
        <f>SUM(E126:P126)</f>
        <v>154</v>
      </c>
      <c r="E126" s="27">
        <v>110</v>
      </c>
      <c r="F126" s="27">
        <v>17</v>
      </c>
      <c r="G126" s="27"/>
      <c r="H126" s="27">
        <v>2</v>
      </c>
      <c r="I126" s="27">
        <v>25</v>
      </c>
      <c r="J126" s="27"/>
      <c r="K126" s="27"/>
      <c r="L126" s="27"/>
      <c r="M126" s="27"/>
      <c r="N126" s="27"/>
      <c r="O126" s="27"/>
      <c r="P126" s="27"/>
    </row>
    <row r="127" spans="1:16">
      <c r="A127" s="46"/>
      <c r="B127" s="27" t="s">
        <v>99</v>
      </c>
      <c r="C127" s="28" t="s">
        <v>121</v>
      </c>
      <c r="D127" s="27">
        <f>SUM(E127:P127)</f>
        <v>1</v>
      </c>
      <c r="E127" s="27">
        <v>1</v>
      </c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</row>
    <row r="128" spans="1:16">
      <c r="A128" s="46"/>
      <c r="B128" s="27" t="s">
        <v>50</v>
      </c>
      <c r="C128" s="28" t="s">
        <v>66</v>
      </c>
      <c r="D128" s="27">
        <f>SUM(E128:P128)</f>
        <v>1</v>
      </c>
      <c r="E128" s="27">
        <v>1</v>
      </c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</row>
    <row r="129" spans="1:16">
      <c r="A129" s="46"/>
      <c r="B129" s="27" t="s">
        <v>56</v>
      </c>
      <c r="C129" s="28" t="s">
        <v>72</v>
      </c>
      <c r="D129" s="27">
        <f>SUM(E129:P129)</f>
        <v>11</v>
      </c>
      <c r="E129" s="27">
        <v>11</v>
      </c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</row>
    <row r="130" spans="1:16">
      <c r="A130" s="46"/>
      <c r="B130" s="27" t="s">
        <v>51</v>
      </c>
      <c r="C130" s="28" t="s">
        <v>67</v>
      </c>
      <c r="D130" s="27">
        <f>SUM(E130:P130)</f>
        <v>1</v>
      </c>
      <c r="E130" s="27">
        <v>1</v>
      </c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</row>
    <row r="131" spans="1:16">
      <c r="A131" s="46"/>
      <c r="B131" s="27" t="s">
        <v>43</v>
      </c>
      <c r="C131" s="28" t="s">
        <v>62</v>
      </c>
      <c r="D131" s="27">
        <f>SUM(E131:P131)</f>
        <v>63</v>
      </c>
      <c r="E131" s="27">
        <v>28</v>
      </c>
      <c r="F131" s="27">
        <v>16</v>
      </c>
      <c r="G131" s="27"/>
      <c r="H131" s="27">
        <v>1</v>
      </c>
      <c r="I131" s="27">
        <v>18</v>
      </c>
      <c r="J131" s="27"/>
      <c r="K131" s="27"/>
      <c r="L131" s="27"/>
      <c r="M131" s="27"/>
      <c r="N131" s="27"/>
      <c r="O131" s="27"/>
      <c r="P131" s="27"/>
    </row>
    <row r="132" spans="1:16">
      <c r="A132" s="46"/>
      <c r="B132" s="27" t="s">
        <v>52</v>
      </c>
      <c r="C132" s="28" t="s">
        <v>68</v>
      </c>
      <c r="D132" s="27">
        <f>SUM(E132:P132)</f>
        <v>34</v>
      </c>
      <c r="E132" s="27">
        <v>34</v>
      </c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</row>
    <row r="133" spans="1:16">
      <c r="A133" s="46"/>
      <c r="B133" s="27" t="s">
        <v>100</v>
      </c>
      <c r="C133" s="28" t="s">
        <v>122</v>
      </c>
      <c r="D133" s="27">
        <f>SUM(E133:P133)</f>
        <v>1</v>
      </c>
      <c r="E133" s="27">
        <v>1</v>
      </c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</row>
    <row r="134" spans="1:16" ht="3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8"/>
      <c r="P134" s="18"/>
    </row>
    <row r="135" spans="1:16">
      <c r="A135" s="14" t="s">
        <v>19</v>
      </c>
      <c r="B135" s="14"/>
      <c r="C135" s="15" t="s">
        <v>9</v>
      </c>
      <c r="D135" s="16">
        <f>SUM(E135:N135)</f>
        <v>447827</v>
      </c>
      <c r="E135" s="16">
        <v>402891</v>
      </c>
      <c r="F135" s="16">
        <v>5672</v>
      </c>
      <c r="G135" s="16">
        <v>20</v>
      </c>
      <c r="H135" s="16">
        <v>6389</v>
      </c>
      <c r="I135" s="16">
        <v>32450</v>
      </c>
      <c r="J135" s="16">
        <v>405</v>
      </c>
      <c r="K135" s="16"/>
      <c r="L135" s="16"/>
      <c r="M135" s="16"/>
      <c r="N135" s="16"/>
      <c r="O135" s="16"/>
      <c r="P135" s="16"/>
    </row>
    <row r="136" spans="1:16">
      <c r="A136" s="14"/>
      <c r="B136" s="14"/>
      <c r="C136" s="15" t="s">
        <v>10</v>
      </c>
      <c r="D136" s="16">
        <f>SUM(E136:N136)</f>
        <v>430909</v>
      </c>
      <c r="E136" s="16">
        <v>386913</v>
      </c>
      <c r="F136" s="16">
        <v>5517</v>
      </c>
      <c r="G136" s="16">
        <v>19</v>
      </c>
      <c r="H136" s="16">
        <v>6211</v>
      </c>
      <c r="I136" s="16">
        <v>31856</v>
      </c>
      <c r="J136" s="16">
        <v>393</v>
      </c>
      <c r="K136" s="16"/>
      <c r="L136" s="16"/>
      <c r="M136" s="16"/>
      <c r="N136" s="16"/>
      <c r="O136" s="16"/>
      <c r="P136" s="16"/>
    </row>
    <row r="137" spans="1:16">
      <c r="A137" s="14"/>
      <c r="B137" s="14"/>
      <c r="C137" s="15" t="s">
        <v>12</v>
      </c>
      <c r="D137" s="16">
        <f>SUM(E137:P137)</f>
        <v>16918</v>
      </c>
      <c r="E137" s="16">
        <v>15978</v>
      </c>
      <c r="F137" s="16">
        <v>155</v>
      </c>
      <c r="G137" s="16">
        <v>1</v>
      </c>
      <c r="H137" s="16">
        <v>178</v>
      </c>
      <c r="I137" s="16">
        <v>594</v>
      </c>
      <c r="J137" s="16">
        <v>12</v>
      </c>
      <c r="K137" s="16"/>
      <c r="L137" s="16"/>
      <c r="M137" s="16"/>
      <c r="N137" s="16"/>
      <c r="O137" s="16"/>
      <c r="P137" s="16"/>
    </row>
    <row r="138" spans="1:16">
      <c r="A138" s="14"/>
      <c r="B138" s="14"/>
      <c r="C138" s="15" t="s">
        <v>13</v>
      </c>
      <c r="D138" s="16">
        <f>SUM(E138:P138)</f>
        <v>2780</v>
      </c>
      <c r="E138" s="16">
        <v>2635</v>
      </c>
      <c r="F138" s="16">
        <v>50</v>
      </c>
      <c r="G138" s="16">
        <v>1</v>
      </c>
      <c r="H138" s="16">
        <v>33</v>
      </c>
      <c r="I138" s="16">
        <v>59</v>
      </c>
      <c r="J138" s="16">
        <v>2</v>
      </c>
      <c r="K138" s="16"/>
      <c r="L138" s="16"/>
      <c r="M138" s="16"/>
      <c r="N138" s="16"/>
      <c r="O138" s="16"/>
      <c r="P138" s="16"/>
    </row>
    <row r="139" spans="1:16">
      <c r="A139" s="14"/>
      <c r="B139" s="14"/>
      <c r="C139" s="15" t="s">
        <v>14</v>
      </c>
      <c r="D139" s="16">
        <f>SUM(E139:P139)</f>
        <v>14138</v>
      </c>
      <c r="E139" s="16">
        <v>13343</v>
      </c>
      <c r="F139" s="16">
        <v>105</v>
      </c>
      <c r="G139" s="16">
        <v>0</v>
      </c>
      <c r="H139" s="16">
        <v>145</v>
      </c>
      <c r="I139" s="16">
        <v>535</v>
      </c>
      <c r="J139" s="16">
        <v>10</v>
      </c>
      <c r="K139" s="16"/>
      <c r="L139" s="16"/>
      <c r="M139" s="16"/>
      <c r="N139" s="16"/>
      <c r="O139" s="16"/>
      <c r="P139" s="16"/>
    </row>
    <row r="140" spans="1:16">
      <c r="A140" s="14"/>
      <c r="B140" s="14"/>
      <c r="C140" s="15" t="s">
        <v>15</v>
      </c>
      <c r="D140" s="16">
        <f>SUM(E140:P140)</f>
        <v>13350</v>
      </c>
      <c r="E140" s="16">
        <v>12601</v>
      </c>
      <c r="F140" s="16">
        <v>100</v>
      </c>
      <c r="G140" s="16">
        <v>0</v>
      </c>
      <c r="H140" s="16">
        <v>137</v>
      </c>
      <c r="I140" s="16">
        <v>512</v>
      </c>
      <c r="J140" s="16">
        <v>0</v>
      </c>
      <c r="K140" s="16"/>
      <c r="L140" s="16"/>
      <c r="M140" s="16"/>
      <c r="N140" s="16"/>
      <c r="O140" s="16"/>
      <c r="P140" s="16"/>
    </row>
    <row r="141" spans="1:16" s="2" customFormat="1">
      <c r="A141" s="14"/>
      <c r="B141" s="14"/>
      <c r="C141" s="19" t="s">
        <v>2</v>
      </c>
      <c r="D141" s="20">
        <f xml:space="preserve"> IF(D135=0,100,D136/D135*100)</f>
        <v>96.222201877064137</v>
      </c>
      <c r="E141" s="20">
        <v>96.034163086293816</v>
      </c>
      <c r="F141" s="20">
        <v>97.267277856135408</v>
      </c>
      <c r="G141" s="20">
        <v>95</v>
      </c>
      <c r="H141" s="20">
        <v>97.213961496321801</v>
      </c>
      <c r="I141" s="20">
        <v>98.169491525423723</v>
      </c>
      <c r="J141" s="20">
        <v>97.037037037037038</v>
      </c>
      <c r="K141" s="20"/>
      <c r="L141" s="20"/>
      <c r="M141" s="20"/>
      <c r="N141" s="20"/>
      <c r="O141" s="20"/>
      <c r="P141" s="20"/>
    </row>
    <row r="142" spans="1:16" s="3" customFormat="1">
      <c r="A142" s="14"/>
      <c r="B142" s="14"/>
      <c r="C142" s="21" t="s">
        <v>16</v>
      </c>
      <c r="D142" s="22">
        <f xml:space="preserve"> IF(D137=0,0,D138/D137*100)</f>
        <v>16.432202387989122</v>
      </c>
      <c r="E142" s="22">
        <v>16.491425710351734</v>
      </c>
      <c r="F142" s="22">
        <v>32.258064516129032</v>
      </c>
      <c r="G142" s="22">
        <v>100</v>
      </c>
      <c r="H142" s="22">
        <v>18.539325842696631</v>
      </c>
      <c r="I142" s="22">
        <v>9.9326599326599325</v>
      </c>
      <c r="J142" s="22">
        <v>16.666666666666668</v>
      </c>
      <c r="K142" s="22"/>
      <c r="L142" s="22"/>
      <c r="M142" s="22"/>
      <c r="N142" s="22"/>
      <c r="O142" s="22"/>
      <c r="P142" s="22"/>
    </row>
    <row r="143" spans="1:16" s="5" customFormat="1">
      <c r="A143" s="14"/>
      <c r="B143" s="14"/>
      <c r="C143" s="23" t="s">
        <v>3</v>
      </c>
      <c r="D143" s="24">
        <f xml:space="preserve"> IF(D135=0,100,(D138+D136)/D135*100)</f>
        <v>96.842977310434605</v>
      </c>
      <c r="E143" s="24">
        <v>96.688186134711373</v>
      </c>
      <c r="F143" s="24">
        <v>98.148801128349788</v>
      </c>
      <c r="G143" s="24">
        <v>100</v>
      </c>
      <c r="H143" s="24">
        <v>97.73047425262169</v>
      </c>
      <c r="I143" s="24">
        <v>98.35130970724191</v>
      </c>
      <c r="J143" s="24">
        <v>97.53086419753086</v>
      </c>
      <c r="K143" s="24"/>
      <c r="L143" s="24"/>
      <c r="M143" s="24"/>
      <c r="N143" s="24"/>
      <c r="O143" s="24"/>
      <c r="P143" s="24"/>
    </row>
    <row r="144" spans="1:16" s="6" customFormat="1">
      <c r="A144" s="14"/>
      <c r="B144" s="14"/>
      <c r="C144" s="25" t="s">
        <v>17</v>
      </c>
      <c r="D144" s="26">
        <f>IF(D135=0,100,(D138+D136+D140)/D135*100)</f>
        <v>99.824039193706497</v>
      </c>
      <c r="E144" s="26">
        <v>99.815831080863063</v>
      </c>
      <c r="F144" s="26">
        <v>99.911847672778563</v>
      </c>
      <c r="G144" s="26">
        <v>100</v>
      </c>
      <c r="H144" s="26">
        <v>99.87478478635154</v>
      </c>
      <c r="I144" s="26">
        <v>99.929121725731889</v>
      </c>
      <c r="J144" s="26">
        <v>97.53086419753086</v>
      </c>
      <c r="K144" s="26"/>
      <c r="L144" s="26"/>
      <c r="M144" s="26"/>
      <c r="N144" s="26"/>
      <c r="O144" s="26"/>
      <c r="P144" s="26"/>
    </row>
    <row r="145" spans="1:16">
      <c r="A145" s="46" t="s">
        <v>18</v>
      </c>
      <c r="B145" s="27" t="s">
        <v>47</v>
      </c>
      <c r="C145" s="28" t="s">
        <v>64</v>
      </c>
      <c r="D145" s="27">
        <f>SUM(E145:P145)</f>
        <v>79</v>
      </c>
      <c r="E145" s="27">
        <v>73</v>
      </c>
      <c r="F145" s="27">
        <v>1</v>
      </c>
      <c r="G145" s="27"/>
      <c r="H145" s="27"/>
      <c r="I145" s="27">
        <v>5</v>
      </c>
      <c r="J145" s="27"/>
      <c r="K145" s="27"/>
      <c r="L145" s="27"/>
      <c r="M145" s="27"/>
      <c r="N145" s="27"/>
      <c r="O145" s="27"/>
      <c r="P145" s="27"/>
    </row>
    <row r="146" spans="1:16">
      <c r="A146" s="46"/>
      <c r="B146" s="27" t="s">
        <v>32</v>
      </c>
      <c r="C146" s="28" t="s">
        <v>48</v>
      </c>
      <c r="D146" s="27">
        <f>SUM(E146:P146)</f>
        <v>651</v>
      </c>
      <c r="E146" s="27">
        <v>631</v>
      </c>
      <c r="F146" s="27">
        <v>9</v>
      </c>
      <c r="G146" s="27"/>
      <c r="H146" s="27">
        <v>1</v>
      </c>
      <c r="I146" s="27">
        <v>10</v>
      </c>
      <c r="J146" s="27"/>
      <c r="K146" s="27"/>
      <c r="L146" s="27"/>
      <c r="M146" s="27"/>
      <c r="N146" s="27"/>
      <c r="O146" s="27"/>
      <c r="P146" s="27"/>
    </row>
    <row r="147" spans="1:16">
      <c r="A147" s="46"/>
      <c r="B147" s="27" t="s">
        <v>101</v>
      </c>
      <c r="C147" s="28" t="s">
        <v>123</v>
      </c>
      <c r="D147" s="27">
        <f>SUM(E147:P147)</f>
        <v>2</v>
      </c>
      <c r="E147" s="27">
        <v>2</v>
      </c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</row>
    <row r="148" spans="1:16">
      <c r="A148" s="46"/>
      <c r="B148" s="27" t="s">
        <v>31</v>
      </c>
      <c r="C148" s="28" t="s">
        <v>31</v>
      </c>
      <c r="D148" s="27">
        <f>SUM(E148:P148)</f>
        <v>4321</v>
      </c>
      <c r="E148" s="27">
        <v>4140</v>
      </c>
      <c r="F148" s="27">
        <v>36</v>
      </c>
      <c r="G148" s="27"/>
      <c r="H148" s="27">
        <v>58</v>
      </c>
      <c r="I148" s="27">
        <v>87</v>
      </c>
      <c r="J148" s="27"/>
      <c r="K148" s="27"/>
      <c r="L148" s="27"/>
      <c r="M148" s="27"/>
      <c r="N148" s="27"/>
      <c r="O148" s="27"/>
      <c r="P148" s="27"/>
    </row>
    <row r="149" spans="1:16">
      <c r="A149" s="46"/>
      <c r="B149" s="27" t="s">
        <v>30</v>
      </c>
      <c r="C149" s="28" t="s">
        <v>40</v>
      </c>
      <c r="D149" s="27">
        <f>SUM(E149:P149)</f>
        <v>7740</v>
      </c>
      <c r="E149" s="27">
        <v>7289</v>
      </c>
      <c r="F149" s="27">
        <v>47</v>
      </c>
      <c r="G149" s="27"/>
      <c r="H149" s="27">
        <v>65</v>
      </c>
      <c r="I149" s="27">
        <v>331</v>
      </c>
      <c r="J149" s="27">
        <v>8</v>
      </c>
      <c r="K149" s="27"/>
      <c r="L149" s="27"/>
      <c r="M149" s="27"/>
      <c r="N149" s="27"/>
      <c r="O149" s="27"/>
      <c r="P149" s="27"/>
    </row>
    <row r="150" spans="1:16">
      <c r="A150" s="46"/>
      <c r="B150" s="27" t="s">
        <v>102</v>
      </c>
      <c r="C150" s="28" t="s">
        <v>124</v>
      </c>
      <c r="D150" s="27">
        <f>SUM(E150:P150)</f>
        <v>1</v>
      </c>
      <c r="E150" s="27">
        <v>1</v>
      </c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</row>
    <row r="151" spans="1:16">
      <c r="A151" s="46"/>
      <c r="B151" s="27" t="s">
        <v>103</v>
      </c>
      <c r="C151" s="28" t="s">
        <v>125</v>
      </c>
      <c r="D151" s="27">
        <f>SUM(E151:P151)</f>
        <v>13</v>
      </c>
      <c r="E151" s="27">
        <v>12</v>
      </c>
      <c r="F151" s="27">
        <v>1</v>
      </c>
      <c r="G151" s="27"/>
      <c r="H151" s="27"/>
      <c r="I151" s="27"/>
      <c r="J151" s="27"/>
      <c r="K151" s="27"/>
      <c r="L151" s="27"/>
      <c r="M151" s="27"/>
      <c r="N151" s="27"/>
      <c r="O151" s="27"/>
      <c r="P151" s="27"/>
    </row>
    <row r="152" spans="1:16">
      <c r="A152" s="46"/>
      <c r="B152" s="27" t="s">
        <v>43</v>
      </c>
      <c r="C152" s="28" t="s">
        <v>62</v>
      </c>
      <c r="D152" s="27">
        <f>SUM(E152:P152)</f>
        <v>1103</v>
      </c>
      <c r="E152" s="27">
        <v>984</v>
      </c>
      <c r="F152" s="27">
        <v>10</v>
      </c>
      <c r="G152" s="27"/>
      <c r="H152" s="27">
        <v>19</v>
      </c>
      <c r="I152" s="27">
        <v>89</v>
      </c>
      <c r="J152" s="27">
        <v>1</v>
      </c>
      <c r="K152" s="27"/>
      <c r="L152" s="27"/>
      <c r="M152" s="27"/>
      <c r="N152" s="27"/>
      <c r="O152" s="27"/>
      <c r="P152" s="27"/>
    </row>
    <row r="153" spans="1:16">
      <c r="A153" s="46"/>
      <c r="B153" s="27" t="s">
        <v>57</v>
      </c>
      <c r="C153" s="28" t="s">
        <v>73</v>
      </c>
      <c r="D153" s="27">
        <f>SUM(E153:P153)</f>
        <v>83</v>
      </c>
      <c r="E153" s="27">
        <v>83</v>
      </c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</row>
    <row r="154" spans="1:16">
      <c r="A154" s="46"/>
      <c r="B154" s="27" t="s">
        <v>52</v>
      </c>
      <c r="C154" s="28" t="s">
        <v>68</v>
      </c>
      <c r="D154" s="27">
        <f>SUM(E154:P154)</f>
        <v>122</v>
      </c>
      <c r="E154" s="27">
        <v>122</v>
      </c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</row>
    <row r="155" spans="1:16">
      <c r="A155" s="46"/>
      <c r="B155" s="27" t="s">
        <v>100</v>
      </c>
      <c r="C155" s="28" t="s">
        <v>122</v>
      </c>
      <c r="D155" s="27">
        <f>SUM(E155:P155)</f>
        <v>3</v>
      </c>
      <c r="E155" s="27">
        <v>3</v>
      </c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16">
      <c r="A156" s="46"/>
      <c r="B156" s="27" t="s">
        <v>104</v>
      </c>
      <c r="C156" s="28" t="s">
        <v>126</v>
      </c>
      <c r="D156" s="27">
        <f>SUM(E156:P156)</f>
        <v>1</v>
      </c>
      <c r="E156" s="27">
        <v>1</v>
      </c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</row>
    <row r="157" spans="1:16">
      <c r="A157" s="46"/>
      <c r="B157" s="27" t="s">
        <v>58</v>
      </c>
      <c r="C157" s="28" t="s">
        <v>74</v>
      </c>
      <c r="D157" s="27">
        <f>SUM(E157:P157)</f>
        <v>2</v>
      </c>
      <c r="E157" s="27">
        <v>2</v>
      </c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</row>
    <row r="158" spans="1:16" ht="3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8"/>
      <c r="P158" s="18"/>
    </row>
    <row r="159" spans="1:16">
      <c r="A159" s="14" t="s">
        <v>22</v>
      </c>
      <c r="B159" s="14"/>
      <c r="C159" s="15" t="s">
        <v>9</v>
      </c>
      <c r="D159" s="16">
        <f>SUM(E159:N159)</f>
        <v>449061</v>
      </c>
      <c r="E159" s="16">
        <v>404382</v>
      </c>
      <c r="F159" s="16">
        <v>5679</v>
      </c>
      <c r="G159" s="16">
        <v>1</v>
      </c>
      <c r="H159" s="16">
        <v>6357</v>
      </c>
      <c r="I159" s="16">
        <v>32417</v>
      </c>
      <c r="J159" s="16">
        <v>225</v>
      </c>
      <c r="K159" s="16"/>
      <c r="L159" s="16"/>
      <c r="M159" s="16"/>
      <c r="N159" s="16"/>
      <c r="O159" s="16"/>
      <c r="P159" s="16"/>
    </row>
    <row r="160" spans="1:16">
      <c r="A160" s="14"/>
      <c r="B160" s="14"/>
      <c r="C160" s="15" t="s">
        <v>10</v>
      </c>
      <c r="D160" s="16">
        <f>SUM(E160:N160)</f>
        <v>448554</v>
      </c>
      <c r="E160" s="16">
        <v>403956</v>
      </c>
      <c r="F160" s="16">
        <v>5663</v>
      </c>
      <c r="G160" s="16">
        <v>0</v>
      </c>
      <c r="H160" s="16">
        <v>6331</v>
      </c>
      <c r="I160" s="16">
        <v>32379</v>
      </c>
      <c r="J160" s="16">
        <v>225</v>
      </c>
      <c r="K160" s="16"/>
      <c r="L160" s="16"/>
      <c r="M160" s="16"/>
      <c r="N160" s="16"/>
      <c r="O160" s="16"/>
      <c r="P160" s="16"/>
    </row>
    <row r="161" spans="1:14" ht="3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</sheetData>
  <mergeCells count="34">
    <mergeCell ref="A145:A157"/>
    <mergeCell ref="A158:N158"/>
    <mergeCell ref="A159:B160"/>
    <mergeCell ref="A161:N161"/>
    <mergeCell ref="A103:A112"/>
    <mergeCell ref="A113:N113"/>
    <mergeCell ref="A114:B123"/>
    <mergeCell ref="A124:A133"/>
    <mergeCell ref="A134:N134"/>
    <mergeCell ref="A135:B144"/>
    <mergeCell ref="A86:N86"/>
    <mergeCell ref="A87:B88"/>
    <mergeCell ref="A89:N89"/>
    <mergeCell ref="A90:B91"/>
    <mergeCell ref="A92:N92"/>
    <mergeCell ref="A93:B102"/>
    <mergeCell ref="A77:N77"/>
    <mergeCell ref="A78:B79"/>
    <mergeCell ref="A80:N80"/>
    <mergeCell ref="A81:B82"/>
    <mergeCell ref="A83:N83"/>
    <mergeCell ref="A84:B85"/>
    <mergeCell ref="A45:B54"/>
    <mergeCell ref="A55:A70"/>
    <mergeCell ref="A71:N71"/>
    <mergeCell ref="A72:B73"/>
    <mergeCell ref="A74:N74"/>
    <mergeCell ref="A75:B76"/>
    <mergeCell ref="A1:P1"/>
    <mergeCell ref="A38:B38"/>
    <mergeCell ref="A39:B40"/>
    <mergeCell ref="A41:N41"/>
    <mergeCell ref="A42:B43"/>
    <mergeCell ref="A44:N44"/>
  </mergeCells>
  <phoneticPr fontId="1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75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6" max="16" width="12.625" customWidth="1"/>
  </cols>
  <sheetData>
    <row r="1" spans="1:16" ht="27.95" customHeight="1">
      <c r="A1" s="7" t="s">
        <v>127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6" s="42" customFormat="1" ht="17.25" thickTop="1">
      <c r="A15" s="37"/>
      <c r="B15" s="37"/>
      <c r="C15" s="38"/>
      <c r="D15" s="39"/>
      <c r="E15" s="40" t="s">
        <v>24</v>
      </c>
      <c r="F15" s="40" t="s">
        <v>25</v>
      </c>
      <c r="G15" s="40" t="s">
        <v>26</v>
      </c>
      <c r="H15" s="40" t="s">
        <v>27</v>
      </c>
      <c r="I15" s="40" t="s">
        <v>28</v>
      </c>
      <c r="J15" s="40">
        <v>41757</v>
      </c>
      <c r="K15" s="40"/>
      <c r="L15" s="40"/>
      <c r="M15" s="40"/>
      <c r="N15" s="40"/>
      <c r="O15" s="40"/>
      <c r="P15" s="41"/>
    </row>
    <row r="16" spans="1:16" s="4" customFormat="1">
      <c r="A16" s="29"/>
      <c r="B16" s="29"/>
      <c r="C16" s="30"/>
      <c r="D16" s="32" t="s">
        <v>1</v>
      </c>
      <c r="E16" s="31"/>
      <c r="F16" s="31"/>
      <c r="G16" s="31"/>
      <c r="H16" s="31"/>
      <c r="I16" s="31">
        <v>98</v>
      </c>
      <c r="J16" s="31">
        <v>98</v>
      </c>
      <c r="K16" s="31"/>
      <c r="L16" s="31"/>
      <c r="M16" s="31"/>
      <c r="N16" s="31"/>
      <c r="O16" s="31"/>
      <c r="P16" s="35"/>
    </row>
    <row r="17" spans="1:16" s="4" customFormat="1">
      <c r="A17" s="29"/>
      <c r="B17" s="29"/>
      <c r="C17" s="30"/>
      <c r="D17" s="32" t="s">
        <v>2</v>
      </c>
      <c r="E17" s="31"/>
      <c r="F17" s="31"/>
      <c r="G17" s="31"/>
      <c r="H17" s="31"/>
      <c r="I17" s="31">
        <v>88.38</v>
      </c>
      <c r="J17" s="31">
        <v>94.63</v>
      </c>
      <c r="K17" s="31"/>
      <c r="L17" s="31"/>
      <c r="M17" s="31"/>
      <c r="N17" s="31"/>
      <c r="O17" s="31"/>
      <c r="P17" s="35"/>
    </row>
    <row r="18" spans="1:16" s="4" customFormat="1">
      <c r="A18" s="29"/>
      <c r="B18" s="29"/>
      <c r="C18" s="30"/>
      <c r="D18" s="32" t="s">
        <v>3</v>
      </c>
      <c r="E18" s="31"/>
      <c r="F18" s="31"/>
      <c r="G18" s="31"/>
      <c r="H18" s="31"/>
      <c r="I18" s="31">
        <v>92.86</v>
      </c>
      <c r="J18" s="31">
        <v>96.3</v>
      </c>
      <c r="K18" s="31"/>
      <c r="L18" s="31"/>
      <c r="M18" s="31"/>
      <c r="N18" s="31"/>
      <c r="O18" s="31"/>
      <c r="P18" s="35"/>
    </row>
    <row r="19" spans="1:16" s="4" customFormat="1" ht="17.25" thickBot="1">
      <c r="A19" s="29"/>
      <c r="B19" s="29"/>
      <c r="C19" s="30"/>
      <c r="D19" s="33" t="s">
        <v>4</v>
      </c>
      <c r="E19" s="34"/>
      <c r="F19" s="34"/>
      <c r="G19" s="34"/>
      <c r="H19" s="34"/>
      <c r="I19" s="34">
        <v>92.86101572383879</v>
      </c>
      <c r="J19" s="34">
        <v>96.300050684237206</v>
      </c>
      <c r="K19" s="34"/>
      <c r="L19" s="34"/>
      <c r="M19" s="34"/>
      <c r="N19" s="34"/>
      <c r="O19" s="34"/>
      <c r="P19" s="36"/>
    </row>
    <row r="20" spans="1:16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1:16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16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</row>
    <row r="26" spans="1:16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</row>
    <row r="27" spans="1:16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</row>
    <row r="28" spans="1:16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</row>
    <row r="29" spans="1:16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</row>
    <row r="30" spans="1:16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</row>
    <row r="31" spans="1:16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  <row r="32" spans="1:16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spans="1:16">
      <c r="A33" s="10"/>
      <c r="B33" s="10"/>
      <c r="C33" s="11"/>
      <c r="D33" s="12"/>
      <c r="E33" s="13">
        <v>41751</v>
      </c>
      <c r="F33" s="13">
        <v>41752</v>
      </c>
      <c r="G33" s="13">
        <v>41753</v>
      </c>
      <c r="H33" s="13">
        <v>41754</v>
      </c>
      <c r="I33" s="13">
        <v>41755</v>
      </c>
      <c r="J33" s="13">
        <v>41756</v>
      </c>
      <c r="K33" s="13">
        <v>41757</v>
      </c>
      <c r="L33" s="10"/>
      <c r="M33" s="10"/>
      <c r="N33" s="10"/>
      <c r="O33" s="10"/>
      <c r="P33" s="10"/>
    </row>
    <row r="34" spans="1:16">
      <c r="A34" s="10"/>
      <c r="B34" s="10"/>
      <c r="C34" s="11"/>
      <c r="D34" s="12" t="s">
        <v>128</v>
      </c>
      <c r="E34" s="10">
        <v>1.1200000000000001</v>
      </c>
      <c r="F34" s="10"/>
      <c r="G34" s="10"/>
      <c r="H34" s="10"/>
      <c r="I34" s="10">
        <v>1.2</v>
      </c>
      <c r="J34" s="10"/>
      <c r="K34" s="10">
        <v>1.1100000000000001</v>
      </c>
      <c r="L34" s="10"/>
      <c r="M34" s="10"/>
      <c r="N34" s="10"/>
      <c r="O34" s="10"/>
      <c r="P34" s="10"/>
    </row>
    <row r="35" spans="1:16">
      <c r="A35" s="10"/>
      <c r="B35" s="10"/>
      <c r="C35" s="11"/>
      <c r="D35" s="12" t="s">
        <v>129</v>
      </c>
      <c r="E35" s="10">
        <v>2.04</v>
      </c>
      <c r="F35" s="10">
        <v>1.2</v>
      </c>
      <c r="G35" s="10"/>
      <c r="H35" s="10"/>
      <c r="I35" s="10">
        <v>1.29</v>
      </c>
      <c r="J35" s="10"/>
      <c r="K35" s="10">
        <v>1.1100000000000001</v>
      </c>
      <c r="L35" s="10"/>
      <c r="M35" s="10"/>
      <c r="N35" s="10"/>
      <c r="O35" s="10"/>
      <c r="P35" s="10"/>
    </row>
    <row r="36" spans="1:16">
      <c r="A36" s="10"/>
      <c r="B36" s="10"/>
      <c r="C36" s="11"/>
      <c r="D36" s="12" t="s">
        <v>21</v>
      </c>
      <c r="E36" s="10">
        <v>9.32</v>
      </c>
      <c r="F36" s="10">
        <v>1.62</v>
      </c>
      <c r="G36" s="10">
        <v>1.23</v>
      </c>
      <c r="H36" s="10">
        <v>0.71</v>
      </c>
      <c r="I36" s="10">
        <v>2.23</v>
      </c>
      <c r="J36" s="10">
        <v>6.89</v>
      </c>
      <c r="K36" s="10">
        <v>0.81</v>
      </c>
      <c r="L36" s="10"/>
      <c r="M36" s="10"/>
      <c r="N36" s="10"/>
      <c r="O36" s="10"/>
      <c r="P36" s="10"/>
    </row>
    <row r="37" spans="1:16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</row>
    <row r="38" spans="1:16" s="42" customFormat="1">
      <c r="A38" s="43" t="s">
        <v>5</v>
      </c>
      <c r="B38" s="43"/>
      <c r="C38" s="44" t="s">
        <v>6</v>
      </c>
      <c r="D38" s="45" t="s">
        <v>7</v>
      </c>
      <c r="E38" s="45" t="s">
        <v>24</v>
      </c>
      <c r="F38" s="45" t="s">
        <v>25</v>
      </c>
      <c r="G38" s="45" t="s">
        <v>26</v>
      </c>
      <c r="H38" s="45" t="s">
        <v>27</v>
      </c>
      <c r="I38" s="45" t="s">
        <v>28</v>
      </c>
      <c r="J38" s="45">
        <v>41757</v>
      </c>
      <c r="K38" s="45"/>
      <c r="L38" s="45"/>
      <c r="M38" s="45"/>
      <c r="N38" s="45"/>
      <c r="O38" s="45"/>
      <c r="P38" s="45"/>
    </row>
    <row r="39" spans="1:16">
      <c r="A39" s="14" t="s">
        <v>79</v>
      </c>
      <c r="B39" s="14"/>
      <c r="C39" s="15" t="s">
        <v>9</v>
      </c>
      <c r="D39" s="16">
        <f>SUM(E39:N39)</f>
        <v>200720</v>
      </c>
      <c r="E39" s="16">
        <v>123138</v>
      </c>
      <c r="F39" s="16">
        <v>18762</v>
      </c>
      <c r="G39" s="16">
        <v>30000</v>
      </c>
      <c r="H39" s="16"/>
      <c r="I39" s="16">
        <v>28443</v>
      </c>
      <c r="J39" s="16">
        <v>377</v>
      </c>
      <c r="K39" s="16"/>
      <c r="L39" s="16"/>
      <c r="M39" s="16"/>
      <c r="N39" s="16"/>
      <c r="O39" s="16"/>
      <c r="P39" s="16"/>
    </row>
    <row r="40" spans="1:16">
      <c r="A40" s="14"/>
      <c r="B40" s="14"/>
      <c r="C40" s="15" t="s">
        <v>10</v>
      </c>
      <c r="D40" s="16">
        <f>SUM(E40:N40)</f>
        <v>198798</v>
      </c>
      <c r="E40" s="16">
        <v>121846</v>
      </c>
      <c r="F40" s="16">
        <v>18708</v>
      </c>
      <c r="G40" s="16">
        <v>29613</v>
      </c>
      <c r="H40" s="16"/>
      <c r="I40" s="16">
        <v>28254</v>
      </c>
      <c r="J40" s="16">
        <v>377</v>
      </c>
      <c r="K40" s="16"/>
      <c r="L40" s="16"/>
      <c r="M40" s="16"/>
      <c r="N40" s="16"/>
      <c r="O40" s="16"/>
      <c r="P40" s="16"/>
    </row>
    <row r="41" spans="1:16" ht="3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8"/>
      <c r="P41" s="18"/>
    </row>
    <row r="42" spans="1:16">
      <c r="A42" s="14" t="s">
        <v>130</v>
      </c>
      <c r="B42" s="14"/>
      <c r="C42" s="15" t="s">
        <v>9</v>
      </c>
      <c r="D42" s="16">
        <f>SUM(E42:N42)</f>
        <v>203606</v>
      </c>
      <c r="E42" s="16">
        <v>120935</v>
      </c>
      <c r="F42" s="16">
        <v>24345</v>
      </c>
      <c r="G42" s="16">
        <v>30000</v>
      </c>
      <c r="H42" s="16"/>
      <c r="I42" s="16">
        <v>25982</v>
      </c>
      <c r="J42" s="16">
        <v>2344</v>
      </c>
      <c r="K42" s="16"/>
      <c r="L42" s="16"/>
      <c r="M42" s="16"/>
      <c r="N42" s="16"/>
      <c r="O42" s="16"/>
      <c r="P42" s="16"/>
    </row>
    <row r="43" spans="1:16">
      <c r="A43" s="14"/>
      <c r="B43" s="14"/>
      <c r="C43" s="15" t="s">
        <v>10</v>
      </c>
      <c r="D43" s="16">
        <f>SUM(E43:N43)</f>
        <v>203440</v>
      </c>
      <c r="E43" s="16">
        <v>120799</v>
      </c>
      <c r="F43" s="16">
        <v>24339</v>
      </c>
      <c r="G43" s="16">
        <v>29976</v>
      </c>
      <c r="H43" s="16"/>
      <c r="I43" s="16">
        <v>25982</v>
      </c>
      <c r="J43" s="16">
        <v>2344</v>
      </c>
      <c r="K43" s="16"/>
      <c r="L43" s="16"/>
      <c r="M43" s="16"/>
      <c r="N43" s="16"/>
      <c r="O43" s="16"/>
      <c r="P43" s="16"/>
    </row>
    <row r="44" spans="1:16" ht="3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8"/>
      <c r="P44" s="18"/>
    </row>
    <row r="45" spans="1:16">
      <c r="A45" s="14" t="s">
        <v>95</v>
      </c>
      <c r="B45" s="14"/>
      <c r="C45" s="15" t="s">
        <v>9</v>
      </c>
      <c r="D45" s="16">
        <f>SUM(E45:N45)</f>
        <v>0</v>
      </c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</row>
    <row r="46" spans="1:16">
      <c r="A46" s="14"/>
      <c r="B46" s="14"/>
      <c r="C46" s="15" t="s">
        <v>10</v>
      </c>
      <c r="D46" s="16">
        <f>SUM(E46:N46)</f>
        <v>0</v>
      </c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</row>
    <row r="47" spans="1:16" ht="3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8"/>
      <c r="P47" s="18"/>
    </row>
    <row r="48" spans="1:16">
      <c r="A48" s="14" t="s">
        <v>34</v>
      </c>
      <c r="B48" s="14"/>
      <c r="C48" s="15" t="s">
        <v>9</v>
      </c>
      <c r="D48" s="16">
        <f>SUM(E48:N48)</f>
        <v>211606</v>
      </c>
      <c r="E48" s="16">
        <v>126918</v>
      </c>
      <c r="F48" s="16">
        <v>29983</v>
      </c>
      <c r="G48" s="16">
        <v>22158</v>
      </c>
      <c r="H48" s="16">
        <v>4118</v>
      </c>
      <c r="I48" s="16">
        <v>23842</v>
      </c>
      <c r="J48" s="16">
        <v>4587</v>
      </c>
      <c r="K48" s="16"/>
      <c r="L48" s="16"/>
      <c r="M48" s="16"/>
      <c r="N48" s="16"/>
      <c r="O48" s="16"/>
      <c r="P48" s="16"/>
    </row>
    <row r="49" spans="1:16">
      <c r="A49" s="14"/>
      <c r="B49" s="14"/>
      <c r="C49" s="15" t="s">
        <v>10</v>
      </c>
      <c r="D49" s="16">
        <f>SUM(E49:N49)</f>
        <v>211589</v>
      </c>
      <c r="E49" s="16">
        <v>126905</v>
      </c>
      <c r="F49" s="16">
        <v>29980</v>
      </c>
      <c r="G49" s="16">
        <v>22157</v>
      </c>
      <c r="H49" s="16">
        <v>4118</v>
      </c>
      <c r="I49" s="16">
        <v>23842</v>
      </c>
      <c r="J49" s="16">
        <v>4587</v>
      </c>
      <c r="K49" s="16"/>
      <c r="L49" s="16"/>
      <c r="M49" s="16"/>
      <c r="N49" s="16"/>
      <c r="O49" s="16"/>
      <c r="P49" s="16"/>
    </row>
    <row r="50" spans="1:16" ht="3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8"/>
      <c r="P50" s="18"/>
    </row>
    <row r="51" spans="1:16">
      <c r="A51" s="14" t="s">
        <v>131</v>
      </c>
      <c r="B51" s="14"/>
      <c r="C51" s="15" t="s">
        <v>9</v>
      </c>
      <c r="D51" s="16">
        <f>SUM(E51:N51)</f>
        <v>207917</v>
      </c>
      <c r="E51" s="16">
        <v>121910</v>
      </c>
      <c r="F51" s="16">
        <v>34977</v>
      </c>
      <c r="G51" s="16">
        <v>22170</v>
      </c>
      <c r="H51" s="16">
        <v>40</v>
      </c>
      <c r="I51" s="16">
        <v>21380</v>
      </c>
      <c r="J51" s="16">
        <v>7440</v>
      </c>
      <c r="K51" s="16"/>
      <c r="L51" s="16"/>
      <c r="M51" s="16"/>
      <c r="N51" s="16"/>
      <c r="O51" s="16"/>
      <c r="P51" s="16"/>
    </row>
    <row r="52" spans="1:16">
      <c r="A52" s="14"/>
      <c r="B52" s="14"/>
      <c r="C52" s="15" t="s">
        <v>10</v>
      </c>
      <c r="D52" s="16">
        <f>SUM(E52:N52)</f>
        <v>207917</v>
      </c>
      <c r="E52" s="16">
        <v>121910</v>
      </c>
      <c r="F52" s="16">
        <v>34977</v>
      </c>
      <c r="G52" s="16">
        <v>22170</v>
      </c>
      <c r="H52" s="16">
        <v>40</v>
      </c>
      <c r="I52" s="16">
        <v>21380</v>
      </c>
      <c r="J52" s="16">
        <v>7440</v>
      </c>
      <c r="K52" s="16"/>
      <c r="L52" s="16"/>
      <c r="M52" s="16"/>
      <c r="N52" s="16"/>
      <c r="O52" s="16"/>
      <c r="P52" s="16"/>
    </row>
    <row r="53" spans="1:16" ht="3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8"/>
      <c r="P53" s="18"/>
    </row>
    <row r="54" spans="1:16">
      <c r="A54" s="14" t="s">
        <v>132</v>
      </c>
      <c r="B54" s="14"/>
      <c r="C54" s="15" t="s">
        <v>9</v>
      </c>
      <c r="D54" s="16">
        <f>SUM(E54:N54)</f>
        <v>18572</v>
      </c>
      <c r="E54" s="16"/>
      <c r="F54" s="16"/>
      <c r="G54" s="16"/>
      <c r="H54" s="16"/>
      <c r="I54" s="16">
        <v>16599</v>
      </c>
      <c r="J54" s="16">
        <v>1973</v>
      </c>
      <c r="K54" s="16"/>
      <c r="L54" s="16"/>
      <c r="M54" s="16"/>
      <c r="N54" s="16"/>
      <c r="O54" s="16"/>
      <c r="P54" s="16"/>
    </row>
    <row r="55" spans="1:16">
      <c r="A55" s="14"/>
      <c r="B55" s="14"/>
      <c r="C55" s="15" t="s">
        <v>10</v>
      </c>
      <c r="D55" s="16">
        <f>SUM(E55:N55)</f>
        <v>16538</v>
      </c>
      <c r="E55" s="16"/>
      <c r="F55" s="16"/>
      <c r="G55" s="16"/>
      <c r="H55" s="16"/>
      <c r="I55" s="16">
        <v>14671</v>
      </c>
      <c r="J55" s="16">
        <v>1867</v>
      </c>
      <c r="K55" s="16"/>
      <c r="L55" s="16"/>
      <c r="M55" s="16"/>
      <c r="N55" s="16"/>
      <c r="O55" s="16"/>
      <c r="P55" s="16"/>
    </row>
    <row r="56" spans="1:16">
      <c r="A56" s="14"/>
      <c r="B56" s="14"/>
      <c r="C56" s="15" t="s">
        <v>12</v>
      </c>
      <c r="D56" s="16">
        <f>SUM(E56:P56)</f>
        <v>2034</v>
      </c>
      <c r="E56" s="16"/>
      <c r="F56" s="16"/>
      <c r="G56" s="16"/>
      <c r="H56" s="16"/>
      <c r="I56" s="16">
        <v>1928</v>
      </c>
      <c r="J56" s="16">
        <v>106</v>
      </c>
      <c r="K56" s="16"/>
      <c r="L56" s="16"/>
      <c r="M56" s="16"/>
      <c r="N56" s="16"/>
      <c r="O56" s="16"/>
      <c r="P56" s="16"/>
    </row>
    <row r="57" spans="1:16">
      <c r="A57" s="14"/>
      <c r="B57" s="14"/>
      <c r="C57" s="15" t="s">
        <v>13</v>
      </c>
      <c r="D57" s="16">
        <f>SUM(E57:P57)</f>
        <v>776</v>
      </c>
      <c r="E57" s="16"/>
      <c r="F57" s="16"/>
      <c r="G57" s="16"/>
      <c r="H57" s="16"/>
      <c r="I57" s="16">
        <v>743</v>
      </c>
      <c r="J57" s="16">
        <v>33</v>
      </c>
      <c r="K57" s="16"/>
      <c r="L57" s="16"/>
      <c r="M57" s="16"/>
      <c r="N57" s="16"/>
      <c r="O57" s="16"/>
      <c r="P57" s="16"/>
    </row>
    <row r="58" spans="1:16">
      <c r="A58" s="14"/>
      <c r="B58" s="14"/>
      <c r="C58" s="15" t="s">
        <v>14</v>
      </c>
      <c r="D58" s="16">
        <f>SUM(E58:P58)</f>
        <v>1258</v>
      </c>
      <c r="E58" s="16"/>
      <c r="F58" s="16"/>
      <c r="G58" s="16"/>
      <c r="H58" s="16"/>
      <c r="I58" s="16">
        <v>1185</v>
      </c>
      <c r="J58" s="16">
        <v>73</v>
      </c>
      <c r="K58" s="16"/>
      <c r="L58" s="16"/>
      <c r="M58" s="16"/>
      <c r="N58" s="16"/>
      <c r="O58" s="16"/>
      <c r="P58" s="16"/>
    </row>
    <row r="59" spans="1:16">
      <c r="A59" s="14"/>
      <c r="B59" s="14"/>
      <c r="C59" s="15" t="s">
        <v>15</v>
      </c>
      <c r="D59" s="16">
        <f>SUM(E59:P59)</f>
        <v>0</v>
      </c>
      <c r="E59" s="16"/>
      <c r="F59" s="16"/>
      <c r="G59" s="16"/>
      <c r="H59" s="16"/>
      <c r="I59" s="16">
        <v>0</v>
      </c>
      <c r="J59" s="16">
        <v>0</v>
      </c>
      <c r="K59" s="16"/>
      <c r="L59" s="16"/>
      <c r="M59" s="16"/>
      <c r="N59" s="16"/>
      <c r="O59" s="16"/>
      <c r="P59" s="16"/>
    </row>
    <row r="60" spans="1:16" s="2" customFormat="1">
      <c r="A60" s="14"/>
      <c r="B60" s="14"/>
      <c r="C60" s="19" t="s">
        <v>2</v>
      </c>
      <c r="D60" s="20">
        <f xml:space="preserve"> IF(D54=0,100,D55/D54*100)</f>
        <v>89.048029291406422</v>
      </c>
      <c r="E60" s="20"/>
      <c r="F60" s="20"/>
      <c r="G60" s="20"/>
      <c r="H60" s="20"/>
      <c r="I60" s="20">
        <v>88.38484246038918</v>
      </c>
      <c r="J60" s="20">
        <v>94.627470856563605</v>
      </c>
      <c r="K60" s="20"/>
      <c r="L60" s="20"/>
      <c r="M60" s="20"/>
      <c r="N60" s="20"/>
      <c r="O60" s="20"/>
      <c r="P60" s="20"/>
    </row>
    <row r="61" spans="1:16" s="3" customFormat="1">
      <c r="A61" s="14"/>
      <c r="B61" s="14"/>
      <c r="C61" s="21" t="s">
        <v>16</v>
      </c>
      <c r="D61" s="22">
        <f xml:space="preserve"> IF(D56=0,0,D57/D56*100)</f>
        <v>38.151425762045236</v>
      </c>
      <c r="E61" s="22"/>
      <c r="F61" s="22"/>
      <c r="G61" s="22"/>
      <c r="H61" s="22"/>
      <c r="I61" s="22">
        <v>38.537344398340252</v>
      </c>
      <c r="J61" s="22">
        <v>31.132075471698112</v>
      </c>
      <c r="K61" s="22"/>
      <c r="L61" s="22"/>
      <c r="M61" s="22"/>
      <c r="N61" s="22"/>
      <c r="O61" s="22"/>
      <c r="P61" s="22"/>
    </row>
    <row r="62" spans="1:16" s="5" customFormat="1">
      <c r="A62" s="14"/>
      <c r="B62" s="14"/>
      <c r="C62" s="23" t="s">
        <v>3</v>
      </c>
      <c r="D62" s="24">
        <f xml:space="preserve"> IF(D54=0,100,(D57+D55)/D54*100)</f>
        <v>93.226362265776444</v>
      </c>
      <c r="E62" s="24"/>
      <c r="F62" s="24"/>
      <c r="G62" s="24"/>
      <c r="H62" s="24"/>
      <c r="I62" s="24">
        <v>92.86101572383879</v>
      </c>
      <c r="J62" s="24">
        <v>96.300050684237206</v>
      </c>
      <c r="K62" s="24"/>
      <c r="L62" s="24"/>
      <c r="M62" s="24"/>
      <c r="N62" s="24"/>
      <c r="O62" s="24"/>
      <c r="P62" s="24"/>
    </row>
    <row r="63" spans="1:16" s="6" customFormat="1">
      <c r="A63" s="14"/>
      <c r="B63" s="14"/>
      <c r="C63" s="25" t="s">
        <v>17</v>
      </c>
      <c r="D63" s="26">
        <f>IF(D54=0,100,(D57+D55+D59)/D54*100)</f>
        <v>93.226362265776444</v>
      </c>
      <c r="E63" s="26"/>
      <c r="F63" s="26"/>
      <c r="G63" s="26"/>
      <c r="H63" s="26"/>
      <c r="I63" s="26">
        <v>92.86101572383879</v>
      </c>
      <c r="J63" s="26">
        <v>96.300050684237206</v>
      </c>
      <c r="K63" s="26"/>
      <c r="L63" s="26"/>
      <c r="M63" s="26"/>
      <c r="N63" s="26"/>
      <c r="O63" s="26"/>
      <c r="P63" s="26"/>
    </row>
    <row r="64" spans="1:16">
      <c r="A64" s="46" t="s">
        <v>18</v>
      </c>
      <c r="B64" s="27" t="s">
        <v>128</v>
      </c>
      <c r="C64" s="28" t="s">
        <v>133</v>
      </c>
      <c r="D64" s="27">
        <f>SUM(E64:P64)</f>
        <v>214</v>
      </c>
      <c r="E64" s="27"/>
      <c r="F64" s="27"/>
      <c r="G64" s="27"/>
      <c r="H64" s="27"/>
      <c r="I64" s="27">
        <v>192</v>
      </c>
      <c r="J64" s="27">
        <v>22</v>
      </c>
      <c r="K64" s="27"/>
      <c r="L64" s="27"/>
      <c r="M64" s="27"/>
      <c r="N64" s="27"/>
      <c r="O64" s="27"/>
      <c r="P64" s="27"/>
    </row>
    <row r="65" spans="1:16">
      <c r="A65" s="46"/>
      <c r="B65" s="27" t="s">
        <v>134</v>
      </c>
      <c r="C65" s="28" t="s">
        <v>138</v>
      </c>
      <c r="D65" s="27">
        <f>SUM(E65:P65)</f>
        <v>1</v>
      </c>
      <c r="E65" s="27"/>
      <c r="F65" s="27"/>
      <c r="G65" s="27"/>
      <c r="H65" s="27"/>
      <c r="I65" s="27">
        <v>1</v>
      </c>
      <c r="J65" s="27"/>
      <c r="K65" s="27"/>
      <c r="L65" s="27"/>
      <c r="M65" s="27"/>
      <c r="N65" s="27"/>
      <c r="O65" s="27"/>
      <c r="P65" s="27"/>
    </row>
    <row r="66" spans="1:16">
      <c r="A66" s="46"/>
      <c r="B66" s="27" t="s">
        <v>103</v>
      </c>
      <c r="C66" s="28" t="s">
        <v>125</v>
      </c>
      <c r="D66" s="27">
        <f>SUM(E66:P66)</f>
        <v>11</v>
      </c>
      <c r="E66" s="27"/>
      <c r="F66" s="27"/>
      <c r="G66" s="27"/>
      <c r="H66" s="27"/>
      <c r="I66" s="27">
        <v>9</v>
      </c>
      <c r="J66" s="27">
        <v>2</v>
      </c>
      <c r="K66" s="27"/>
      <c r="L66" s="27"/>
      <c r="M66" s="27"/>
      <c r="N66" s="27"/>
      <c r="O66" s="27"/>
      <c r="P66" s="27"/>
    </row>
    <row r="67" spans="1:16">
      <c r="A67" s="46"/>
      <c r="B67" s="27" t="s">
        <v>129</v>
      </c>
      <c r="C67" s="28" t="s">
        <v>139</v>
      </c>
      <c r="D67" s="27">
        <f>SUM(E67:P67)</f>
        <v>292</v>
      </c>
      <c r="E67" s="27"/>
      <c r="F67" s="27"/>
      <c r="G67" s="27"/>
      <c r="H67" s="27"/>
      <c r="I67" s="27">
        <v>270</v>
      </c>
      <c r="J67" s="27">
        <v>22</v>
      </c>
      <c r="K67" s="27"/>
      <c r="L67" s="27"/>
      <c r="M67" s="27"/>
      <c r="N67" s="27"/>
      <c r="O67" s="27"/>
      <c r="P67" s="27"/>
    </row>
    <row r="68" spans="1:16">
      <c r="A68" s="46"/>
      <c r="B68" s="27" t="s">
        <v>43</v>
      </c>
      <c r="C68" s="28" t="s">
        <v>62</v>
      </c>
      <c r="D68" s="27">
        <f>SUM(E68:P68)</f>
        <v>88</v>
      </c>
      <c r="E68" s="27"/>
      <c r="F68" s="27"/>
      <c r="G68" s="27"/>
      <c r="H68" s="27"/>
      <c r="I68" s="27">
        <v>80</v>
      </c>
      <c r="J68" s="27">
        <v>8</v>
      </c>
      <c r="K68" s="27"/>
      <c r="L68" s="27"/>
      <c r="M68" s="27"/>
      <c r="N68" s="27"/>
      <c r="O68" s="27"/>
      <c r="P68" s="27"/>
    </row>
    <row r="69" spans="1:16">
      <c r="A69" s="46"/>
      <c r="B69" s="27" t="s">
        <v>21</v>
      </c>
      <c r="C69" s="28" t="s">
        <v>23</v>
      </c>
      <c r="D69" s="27">
        <f>SUM(E69:P69)</f>
        <v>561</v>
      </c>
      <c r="E69" s="27"/>
      <c r="F69" s="27"/>
      <c r="G69" s="27"/>
      <c r="H69" s="27"/>
      <c r="I69" s="27">
        <v>545</v>
      </c>
      <c r="J69" s="27">
        <v>16</v>
      </c>
      <c r="K69" s="27"/>
      <c r="L69" s="27"/>
      <c r="M69" s="27"/>
      <c r="N69" s="27"/>
      <c r="O69" s="27"/>
      <c r="P69" s="27"/>
    </row>
    <row r="70" spans="1:16">
      <c r="A70" s="46"/>
      <c r="B70" s="27" t="s">
        <v>135</v>
      </c>
      <c r="C70" s="28" t="s">
        <v>136</v>
      </c>
      <c r="D70" s="27">
        <f>SUM(E70:P70)</f>
        <v>20</v>
      </c>
      <c r="E70" s="27"/>
      <c r="F70" s="27"/>
      <c r="G70" s="27"/>
      <c r="H70" s="27"/>
      <c r="I70" s="27">
        <v>20</v>
      </c>
      <c r="J70" s="27"/>
      <c r="K70" s="27"/>
      <c r="L70" s="27"/>
      <c r="M70" s="27"/>
      <c r="N70" s="27"/>
      <c r="O70" s="27"/>
      <c r="P70" s="27"/>
    </row>
    <row r="71" spans="1:16">
      <c r="A71" s="46"/>
      <c r="B71" s="27" t="s">
        <v>137</v>
      </c>
      <c r="C71" s="28" t="s">
        <v>140</v>
      </c>
      <c r="D71" s="27">
        <f>SUM(E71:P71)</f>
        <v>71</v>
      </c>
      <c r="E71" s="27"/>
      <c r="F71" s="27"/>
      <c r="G71" s="27"/>
      <c r="H71" s="27"/>
      <c r="I71" s="27">
        <v>68</v>
      </c>
      <c r="J71" s="27">
        <v>3</v>
      </c>
      <c r="K71" s="27"/>
      <c r="L71" s="27"/>
      <c r="M71" s="27"/>
      <c r="N71" s="27"/>
      <c r="O71" s="27"/>
      <c r="P71" s="27"/>
    </row>
    <row r="72" spans="1:16" ht="3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8"/>
      <c r="P72" s="18"/>
    </row>
    <row r="73" spans="1:16">
      <c r="A73" s="14" t="s">
        <v>22</v>
      </c>
      <c r="B73" s="14"/>
      <c r="C73" s="15" t="s">
        <v>9</v>
      </c>
      <c r="D73" s="16">
        <f>SUM(E73:N73)</f>
        <v>189905</v>
      </c>
      <c r="E73" s="16">
        <v>102000</v>
      </c>
      <c r="F73" s="16">
        <v>52190</v>
      </c>
      <c r="G73" s="16">
        <v>12619</v>
      </c>
      <c r="H73" s="16">
        <v>6388</v>
      </c>
      <c r="I73" s="16">
        <v>15108</v>
      </c>
      <c r="J73" s="16">
        <v>1600</v>
      </c>
      <c r="K73" s="16"/>
      <c r="L73" s="16"/>
      <c r="M73" s="16"/>
      <c r="N73" s="16"/>
      <c r="O73" s="16"/>
      <c r="P73" s="16"/>
    </row>
    <row r="74" spans="1:16">
      <c r="A74" s="14"/>
      <c r="B74" s="14"/>
      <c r="C74" s="15" t="s">
        <v>10</v>
      </c>
      <c r="D74" s="16">
        <f>SUM(E74:N74)</f>
        <v>189433</v>
      </c>
      <c r="E74" s="16">
        <v>101745</v>
      </c>
      <c r="F74" s="16">
        <v>52052</v>
      </c>
      <c r="G74" s="16">
        <v>12564</v>
      </c>
      <c r="H74" s="16">
        <v>6368</v>
      </c>
      <c r="I74" s="16">
        <v>15104</v>
      </c>
      <c r="J74" s="16">
        <v>1600</v>
      </c>
      <c r="K74" s="16"/>
      <c r="L74" s="16"/>
      <c r="M74" s="16"/>
      <c r="N74" s="16"/>
      <c r="O74" s="16"/>
      <c r="P74" s="16"/>
    </row>
    <row r="75" spans="1:16" ht="3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</sheetData>
  <mergeCells count="17">
    <mergeCell ref="A54:B63"/>
    <mergeCell ref="A64:A71"/>
    <mergeCell ref="A72:N72"/>
    <mergeCell ref="A73:B74"/>
    <mergeCell ref="A75:N75"/>
    <mergeCell ref="A45:B46"/>
    <mergeCell ref="A47:N47"/>
    <mergeCell ref="A48:B49"/>
    <mergeCell ref="A50:N50"/>
    <mergeCell ref="A51:B52"/>
    <mergeCell ref="A53:N53"/>
    <mergeCell ref="A1:P1"/>
    <mergeCell ref="A38:B38"/>
    <mergeCell ref="A39:B40"/>
    <mergeCell ref="A41:N41"/>
    <mergeCell ref="A42:B43"/>
    <mergeCell ref="A44:N44"/>
  </mergeCells>
  <phoneticPr fontId="1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1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6" max="16" width="12.625" customWidth="1"/>
  </cols>
  <sheetData>
    <row r="1" spans="1:16" ht="27.95" customHeight="1">
      <c r="A1" s="7" t="s">
        <v>141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6" s="42" customFormat="1" ht="17.25" thickTop="1">
      <c r="A15" s="37"/>
      <c r="B15" s="37"/>
      <c r="C15" s="38"/>
      <c r="D15" s="39"/>
      <c r="E15" s="40" t="s">
        <v>24</v>
      </c>
      <c r="F15" s="40" t="s">
        <v>25</v>
      </c>
      <c r="G15" s="40" t="s">
        <v>26</v>
      </c>
      <c r="H15" s="40" t="s">
        <v>27</v>
      </c>
      <c r="I15" s="40" t="s">
        <v>28</v>
      </c>
      <c r="J15" s="40">
        <v>41757</v>
      </c>
      <c r="K15" s="40"/>
      <c r="L15" s="40"/>
      <c r="M15" s="40"/>
      <c r="N15" s="40"/>
      <c r="O15" s="40"/>
      <c r="P15" s="41"/>
    </row>
    <row r="16" spans="1:16" s="4" customFormat="1">
      <c r="A16" s="29"/>
      <c r="B16" s="29"/>
      <c r="C16" s="30"/>
      <c r="D16" s="32" t="s">
        <v>1</v>
      </c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5"/>
    </row>
    <row r="17" spans="1:16" s="4" customFormat="1">
      <c r="A17" s="29"/>
      <c r="B17" s="29"/>
      <c r="C17" s="30"/>
      <c r="D17" s="32" t="s">
        <v>2</v>
      </c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5"/>
    </row>
    <row r="18" spans="1:16" s="4" customFormat="1">
      <c r="A18" s="29"/>
      <c r="B18" s="29"/>
      <c r="C18" s="30"/>
      <c r="D18" s="32" t="s">
        <v>3</v>
      </c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5"/>
    </row>
    <row r="19" spans="1:16" s="4" customFormat="1" ht="17.25" thickBot="1">
      <c r="A19" s="29"/>
      <c r="B19" s="29"/>
      <c r="C19" s="30"/>
      <c r="D19" s="33" t="s">
        <v>4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6"/>
    </row>
    <row r="20" spans="1:16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1:16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16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</row>
    <row r="26" spans="1:16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</row>
    <row r="27" spans="1:16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</row>
    <row r="28" spans="1:16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</row>
    <row r="29" spans="1:16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</row>
    <row r="30" spans="1:16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</row>
    <row r="31" spans="1:16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  <row r="32" spans="1:16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spans="1:16">
      <c r="A33" s="10"/>
      <c r="B33" s="10"/>
      <c r="C33" s="11"/>
      <c r="D33" s="12"/>
      <c r="E33" s="13">
        <v>41751</v>
      </c>
      <c r="F33" s="13">
        <v>41752</v>
      </c>
      <c r="G33" s="13">
        <v>41753</v>
      </c>
      <c r="H33" s="13">
        <v>41754</v>
      </c>
      <c r="I33" s="13">
        <v>41755</v>
      </c>
      <c r="J33" s="13">
        <v>41756</v>
      </c>
      <c r="K33" s="13">
        <v>41757</v>
      </c>
      <c r="L33" s="10"/>
      <c r="M33" s="10"/>
      <c r="N33" s="10"/>
      <c r="O33" s="10"/>
      <c r="P33" s="10"/>
    </row>
    <row r="34" spans="1:16">
      <c r="A34" s="10"/>
      <c r="B34" s="10"/>
      <c r="C34" s="11"/>
      <c r="D34" s="12" t="s">
        <v>142</v>
      </c>
      <c r="E34" s="10"/>
      <c r="F34" s="10"/>
      <c r="G34" s="10"/>
      <c r="H34" s="10"/>
      <c r="I34" s="10"/>
      <c r="J34" s="10"/>
      <c r="K34" s="10">
        <v>85</v>
      </c>
      <c r="L34" s="10"/>
      <c r="M34" s="10"/>
      <c r="N34" s="10"/>
      <c r="O34" s="10"/>
      <c r="P34" s="10"/>
    </row>
    <row r="35" spans="1:16">
      <c r="A35" s="10"/>
      <c r="B35" s="10"/>
      <c r="C35" s="11"/>
      <c r="D35" s="12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</row>
    <row r="36" spans="1:16">
      <c r="A36" s="10"/>
      <c r="B36" s="10"/>
      <c r="C36" s="11"/>
      <c r="D36" s="12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1:16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</row>
    <row r="38" spans="1:16" s="42" customFormat="1">
      <c r="A38" s="43" t="s">
        <v>5</v>
      </c>
      <c r="B38" s="43"/>
      <c r="C38" s="44" t="s">
        <v>6</v>
      </c>
      <c r="D38" s="45" t="s">
        <v>7</v>
      </c>
      <c r="E38" s="45" t="s">
        <v>24</v>
      </c>
      <c r="F38" s="45" t="s">
        <v>25</v>
      </c>
      <c r="G38" s="45" t="s">
        <v>26</v>
      </c>
      <c r="H38" s="45" t="s">
        <v>27</v>
      </c>
      <c r="I38" s="45" t="s">
        <v>28</v>
      </c>
      <c r="J38" s="45">
        <v>41757</v>
      </c>
      <c r="K38" s="45"/>
      <c r="L38" s="45"/>
      <c r="M38" s="45"/>
      <c r="N38" s="45"/>
      <c r="O38" s="45"/>
      <c r="P38" s="45"/>
    </row>
    <row r="39" spans="1:16">
      <c r="A39" s="14" t="s">
        <v>22</v>
      </c>
      <c r="B39" s="14"/>
      <c r="C39" s="15" t="s">
        <v>9</v>
      </c>
      <c r="D39" s="16">
        <f>SUM(E39:N39)</f>
        <v>94539</v>
      </c>
      <c r="E39" s="16">
        <v>29577</v>
      </c>
      <c r="F39" s="16">
        <v>13075</v>
      </c>
      <c r="G39" s="16">
        <v>7298</v>
      </c>
      <c r="H39" s="16">
        <v>21841</v>
      </c>
      <c r="I39" s="16">
        <v>22236</v>
      </c>
      <c r="J39" s="16">
        <v>512</v>
      </c>
      <c r="K39" s="16"/>
      <c r="L39" s="16"/>
      <c r="M39" s="16"/>
      <c r="N39" s="16"/>
      <c r="O39" s="16"/>
      <c r="P39" s="16"/>
    </row>
    <row r="40" spans="1:16">
      <c r="A40" s="14"/>
      <c r="B40" s="14"/>
      <c r="C40" s="15" t="s">
        <v>10</v>
      </c>
      <c r="D40" s="16">
        <f>SUM(E40:N40)</f>
        <v>94252</v>
      </c>
      <c r="E40" s="16">
        <v>29462</v>
      </c>
      <c r="F40" s="16">
        <v>13000</v>
      </c>
      <c r="G40" s="16">
        <v>7232</v>
      </c>
      <c r="H40" s="16">
        <v>21825</v>
      </c>
      <c r="I40" s="16">
        <v>22221</v>
      </c>
      <c r="J40" s="16">
        <v>512</v>
      </c>
      <c r="K40" s="16"/>
      <c r="L40" s="16"/>
      <c r="M40" s="16"/>
      <c r="N40" s="16"/>
      <c r="O40" s="16"/>
      <c r="P40" s="16"/>
    </row>
    <row r="41" spans="1:16" ht="3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</sheetData>
  <mergeCells count="4">
    <mergeCell ref="A1:P1"/>
    <mergeCell ref="A38:B38"/>
    <mergeCell ref="A39:B40"/>
    <mergeCell ref="A41:N41"/>
  </mergeCells>
  <phoneticPr fontId="1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6" max="16" width="12.625" customWidth="1"/>
  </cols>
  <sheetData>
    <row r="1" spans="1:16" ht="27.95" customHeight="1">
      <c r="A1" s="7" t="s">
        <v>143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6" s="42" customFormat="1" ht="17.25" thickTop="1">
      <c r="A15" s="37"/>
      <c r="B15" s="37"/>
      <c r="C15" s="38"/>
      <c r="D15" s="39"/>
      <c r="E15" s="40" t="s">
        <v>24</v>
      </c>
      <c r="F15" s="40" t="s">
        <v>25</v>
      </c>
      <c r="G15" s="40" t="s">
        <v>26</v>
      </c>
      <c r="H15" s="40" t="s">
        <v>27</v>
      </c>
      <c r="I15" s="40" t="s">
        <v>28</v>
      </c>
      <c r="J15" s="40">
        <v>41757</v>
      </c>
      <c r="K15" s="40"/>
      <c r="L15" s="40"/>
      <c r="M15" s="40"/>
      <c r="N15" s="40"/>
      <c r="O15" s="40"/>
      <c r="P15" s="41"/>
    </row>
    <row r="16" spans="1:16" s="4" customFormat="1">
      <c r="A16" s="29"/>
      <c r="B16" s="29"/>
      <c r="C16" s="30"/>
      <c r="D16" s="32" t="s">
        <v>1</v>
      </c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5"/>
    </row>
    <row r="17" spans="1:16" s="4" customFormat="1">
      <c r="A17" s="29"/>
      <c r="B17" s="29"/>
      <c r="C17" s="30"/>
      <c r="D17" s="32" t="s">
        <v>2</v>
      </c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5"/>
    </row>
    <row r="18" spans="1:16" s="4" customFormat="1">
      <c r="A18" s="29"/>
      <c r="B18" s="29"/>
      <c r="C18" s="30"/>
      <c r="D18" s="32" t="s">
        <v>3</v>
      </c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5"/>
    </row>
    <row r="19" spans="1:16" s="4" customFormat="1" ht="17.25" thickBot="1">
      <c r="A19" s="29"/>
      <c r="B19" s="29"/>
      <c r="C19" s="30"/>
      <c r="D19" s="33" t="s">
        <v>4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6"/>
    </row>
    <row r="20" spans="1:16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s="42" customFormat="1">
      <c r="A21" s="43" t="s">
        <v>5</v>
      </c>
      <c r="B21" s="43"/>
      <c r="C21" s="44" t="s">
        <v>6</v>
      </c>
      <c r="D21" s="45" t="s">
        <v>7</v>
      </c>
      <c r="E21" s="45" t="s">
        <v>24</v>
      </c>
      <c r="F21" s="45" t="s">
        <v>25</v>
      </c>
      <c r="G21" s="45" t="s">
        <v>26</v>
      </c>
      <c r="H21" s="45" t="s">
        <v>27</v>
      </c>
      <c r="I21" s="45" t="s">
        <v>28</v>
      </c>
      <c r="J21" s="45">
        <v>41757</v>
      </c>
      <c r="K21" s="45"/>
      <c r="L21" s="45"/>
      <c r="M21" s="45"/>
      <c r="N21" s="45"/>
      <c r="O21" s="45"/>
      <c r="P21" s="45"/>
    </row>
    <row r="22" spans="1:16">
      <c r="A22" s="14" t="s">
        <v>8</v>
      </c>
      <c r="B22" s="14"/>
      <c r="C22" s="15" t="s">
        <v>9</v>
      </c>
      <c r="D22" s="16">
        <f>SUM(E22:N22)</f>
        <v>925</v>
      </c>
      <c r="E22" s="16"/>
      <c r="F22" s="16"/>
      <c r="G22" s="16"/>
      <c r="H22" s="16"/>
      <c r="I22" s="16"/>
      <c r="J22" s="16">
        <v>925</v>
      </c>
      <c r="K22" s="16"/>
      <c r="L22" s="16"/>
      <c r="M22" s="16"/>
      <c r="N22" s="16"/>
      <c r="O22" s="16"/>
      <c r="P22" s="16"/>
    </row>
    <row r="23" spans="1:16">
      <c r="A23" s="14"/>
      <c r="B23" s="14"/>
      <c r="C23" s="15" t="s">
        <v>10</v>
      </c>
      <c r="D23" s="16">
        <f>SUM(E23:N23)</f>
        <v>925</v>
      </c>
      <c r="E23" s="16"/>
      <c r="F23" s="16"/>
      <c r="G23" s="16"/>
      <c r="H23" s="16"/>
      <c r="I23" s="16"/>
      <c r="J23" s="16">
        <v>925</v>
      </c>
      <c r="K23" s="16"/>
      <c r="L23" s="16"/>
      <c r="M23" s="16"/>
      <c r="N23" s="16"/>
      <c r="O23" s="16"/>
      <c r="P23" s="16"/>
    </row>
    <row r="24" spans="1:16" ht="3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</sheetData>
  <mergeCells count="4">
    <mergeCell ref="A1:P1"/>
    <mergeCell ref="A21:B21"/>
    <mergeCell ref="A22:B23"/>
    <mergeCell ref="A24:N24"/>
  </mergeCells>
  <phoneticPr fontId="1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00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6" max="16" width="12.625" customWidth="1"/>
  </cols>
  <sheetData>
    <row r="1" spans="1:16" ht="27.95" customHeight="1">
      <c r="A1" s="7" t="s">
        <v>144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6" s="42" customFormat="1" ht="17.25" thickTop="1">
      <c r="A15" s="37"/>
      <c r="B15" s="37"/>
      <c r="C15" s="38"/>
      <c r="D15" s="39"/>
      <c r="E15" s="40" t="s">
        <v>24</v>
      </c>
      <c r="F15" s="40" t="s">
        <v>25</v>
      </c>
      <c r="G15" s="40" t="s">
        <v>26</v>
      </c>
      <c r="H15" s="40" t="s">
        <v>27</v>
      </c>
      <c r="I15" s="40" t="s">
        <v>28</v>
      </c>
      <c r="J15" s="40">
        <v>41757</v>
      </c>
      <c r="K15" s="40"/>
      <c r="L15" s="40"/>
      <c r="M15" s="40"/>
      <c r="N15" s="40"/>
      <c r="O15" s="40"/>
      <c r="P15" s="41"/>
    </row>
    <row r="16" spans="1:16" s="4" customFormat="1">
      <c r="A16" s="29"/>
      <c r="B16" s="29"/>
      <c r="C16" s="30"/>
      <c r="D16" s="32" t="s">
        <v>1</v>
      </c>
      <c r="E16" s="31">
        <v>98</v>
      </c>
      <c r="F16" s="31">
        <v>98</v>
      </c>
      <c r="G16" s="31">
        <v>98</v>
      </c>
      <c r="H16" s="31">
        <v>98</v>
      </c>
      <c r="I16" s="31">
        <v>98</v>
      </c>
      <c r="J16" s="31">
        <v>98</v>
      </c>
      <c r="K16" s="31"/>
      <c r="L16" s="31"/>
      <c r="M16" s="31"/>
      <c r="N16" s="31"/>
      <c r="O16" s="31"/>
      <c r="P16" s="35"/>
    </row>
    <row r="17" spans="1:16" s="4" customFormat="1">
      <c r="A17" s="29"/>
      <c r="B17" s="29"/>
      <c r="C17" s="30"/>
      <c r="D17" s="32" t="s">
        <v>2</v>
      </c>
      <c r="E17" s="31">
        <v>96.59</v>
      </c>
      <c r="F17" s="31">
        <v>88.79</v>
      </c>
      <c r="G17" s="31">
        <v>91.74</v>
      </c>
      <c r="H17" s="31">
        <v>91.32</v>
      </c>
      <c r="I17" s="31">
        <v>96.49</v>
      </c>
      <c r="J17" s="31">
        <v>95.53</v>
      </c>
      <c r="K17" s="31"/>
      <c r="L17" s="31"/>
      <c r="M17" s="31"/>
      <c r="N17" s="31"/>
      <c r="O17" s="31"/>
      <c r="P17" s="35"/>
    </row>
    <row r="18" spans="1:16" s="4" customFormat="1">
      <c r="A18" s="29"/>
      <c r="B18" s="29"/>
      <c r="C18" s="30"/>
      <c r="D18" s="32" t="s">
        <v>3</v>
      </c>
      <c r="E18" s="31">
        <v>97.4</v>
      </c>
      <c r="F18" s="31">
        <v>91.53</v>
      </c>
      <c r="G18" s="31">
        <v>94.75</v>
      </c>
      <c r="H18" s="31">
        <v>94.82</v>
      </c>
      <c r="I18" s="31">
        <v>98.2</v>
      </c>
      <c r="J18" s="31">
        <v>96.31</v>
      </c>
      <c r="K18" s="31"/>
      <c r="L18" s="31"/>
      <c r="M18" s="31"/>
      <c r="N18" s="31"/>
      <c r="O18" s="31"/>
      <c r="P18" s="35"/>
    </row>
    <row r="19" spans="1:16" s="4" customFormat="1" ht="17.25" thickBot="1">
      <c r="A19" s="29"/>
      <c r="B19" s="29"/>
      <c r="C19" s="30"/>
      <c r="D19" s="33" t="s">
        <v>4</v>
      </c>
      <c r="E19" s="34">
        <v>97.992918460047974</v>
      </c>
      <c r="F19" s="34">
        <v>91.571260851441821</v>
      </c>
      <c r="G19" s="34">
        <v>94.765816449798095</v>
      </c>
      <c r="H19" s="34">
        <v>94.84373179281593</v>
      </c>
      <c r="I19" s="34">
        <v>98.202721955066281</v>
      </c>
      <c r="J19" s="34">
        <v>96.309218631299743</v>
      </c>
      <c r="K19" s="34"/>
      <c r="L19" s="34"/>
      <c r="M19" s="34"/>
      <c r="N19" s="34"/>
      <c r="O19" s="34"/>
      <c r="P19" s="36"/>
    </row>
    <row r="20" spans="1:16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1:16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16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</row>
    <row r="26" spans="1:16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</row>
    <row r="27" spans="1:16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</row>
    <row r="28" spans="1:16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</row>
    <row r="29" spans="1:16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</row>
    <row r="30" spans="1:16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</row>
    <row r="31" spans="1:16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  <row r="32" spans="1:16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spans="1:16">
      <c r="A33" s="10"/>
      <c r="B33" s="10"/>
      <c r="C33" s="11"/>
      <c r="D33" s="12"/>
      <c r="E33" s="13">
        <v>41751</v>
      </c>
      <c r="F33" s="13">
        <v>41752</v>
      </c>
      <c r="G33" s="13">
        <v>41753</v>
      </c>
      <c r="H33" s="13">
        <v>41754</v>
      </c>
      <c r="I33" s="13">
        <v>41755</v>
      </c>
      <c r="J33" s="13">
        <v>41756</v>
      </c>
      <c r="K33" s="13">
        <v>41757</v>
      </c>
      <c r="L33" s="10"/>
      <c r="M33" s="10"/>
      <c r="N33" s="10"/>
      <c r="O33" s="10"/>
      <c r="P33" s="10"/>
    </row>
    <row r="34" spans="1:16">
      <c r="A34" s="10"/>
      <c r="B34" s="10"/>
      <c r="C34" s="11"/>
      <c r="D34" s="12" t="s">
        <v>21</v>
      </c>
      <c r="E34" s="10">
        <v>3.27</v>
      </c>
      <c r="F34" s="10">
        <v>20.14</v>
      </c>
      <c r="G34" s="10">
        <v>7.25</v>
      </c>
      <c r="H34" s="10">
        <v>2.46</v>
      </c>
      <c r="I34" s="10">
        <v>0.63</v>
      </c>
      <c r="J34" s="10">
        <v>22.77</v>
      </c>
      <c r="K34" s="10">
        <v>2.02</v>
      </c>
      <c r="L34" s="10"/>
      <c r="M34" s="10"/>
      <c r="N34" s="10"/>
      <c r="O34" s="10"/>
      <c r="P34" s="10"/>
    </row>
    <row r="35" spans="1:16">
      <c r="A35" s="10"/>
      <c r="B35" s="10"/>
      <c r="C35" s="11"/>
      <c r="D35" s="12" t="s">
        <v>43</v>
      </c>
      <c r="E35" s="10">
        <v>0.27</v>
      </c>
      <c r="F35" s="10">
        <v>0.38</v>
      </c>
      <c r="G35" s="10">
        <v>0.56000000000000005</v>
      </c>
      <c r="H35" s="10">
        <v>0.62</v>
      </c>
      <c r="I35" s="10">
        <v>0.56999999999999995</v>
      </c>
      <c r="J35" s="10"/>
      <c r="K35" s="10">
        <v>0.73</v>
      </c>
      <c r="L35" s="10"/>
      <c r="M35" s="10"/>
      <c r="N35" s="10"/>
      <c r="O35" s="10"/>
      <c r="P35" s="10"/>
    </row>
    <row r="36" spans="1:16">
      <c r="A36" s="10"/>
      <c r="B36" s="10"/>
      <c r="C36" s="11"/>
      <c r="D36" s="12" t="s">
        <v>128</v>
      </c>
      <c r="E36" s="10">
        <v>0.53</v>
      </c>
      <c r="F36" s="10">
        <v>0.28999999999999998</v>
      </c>
      <c r="G36" s="10">
        <v>0.19</v>
      </c>
      <c r="H36" s="10">
        <v>0.28999999999999998</v>
      </c>
      <c r="I36" s="10">
        <v>0.16</v>
      </c>
      <c r="J36" s="10"/>
      <c r="K36" s="10">
        <v>0.36</v>
      </c>
      <c r="L36" s="10"/>
      <c r="M36" s="10"/>
      <c r="N36" s="10"/>
      <c r="O36" s="10"/>
      <c r="P36" s="10"/>
    </row>
    <row r="37" spans="1:16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</row>
    <row r="38" spans="1:16" s="42" customFormat="1">
      <c r="A38" s="43" t="s">
        <v>5</v>
      </c>
      <c r="B38" s="43"/>
      <c r="C38" s="44" t="s">
        <v>6</v>
      </c>
      <c r="D38" s="45" t="s">
        <v>7</v>
      </c>
      <c r="E38" s="45" t="s">
        <v>24</v>
      </c>
      <c r="F38" s="45" t="s">
        <v>25</v>
      </c>
      <c r="G38" s="45" t="s">
        <v>26</v>
      </c>
      <c r="H38" s="45" t="s">
        <v>27</v>
      </c>
      <c r="I38" s="45" t="s">
        <v>28</v>
      </c>
      <c r="J38" s="45">
        <v>41757</v>
      </c>
      <c r="K38" s="45"/>
      <c r="L38" s="45"/>
      <c r="M38" s="45"/>
      <c r="N38" s="45"/>
      <c r="O38" s="45"/>
      <c r="P38" s="45"/>
    </row>
    <row r="39" spans="1:16">
      <c r="A39" s="14" t="s">
        <v>77</v>
      </c>
      <c r="B39" s="14"/>
      <c r="C39" s="15" t="s">
        <v>9</v>
      </c>
      <c r="D39" s="16">
        <f>SUM(E39:N39)</f>
        <v>571377</v>
      </c>
      <c r="E39" s="16">
        <v>263977</v>
      </c>
      <c r="F39" s="16">
        <v>83942</v>
      </c>
      <c r="G39" s="16">
        <v>57446</v>
      </c>
      <c r="H39" s="16">
        <v>74814</v>
      </c>
      <c r="I39" s="16">
        <v>83214</v>
      </c>
      <c r="J39" s="16">
        <v>7984</v>
      </c>
      <c r="K39" s="16"/>
      <c r="L39" s="16"/>
      <c r="M39" s="16"/>
      <c r="N39" s="16"/>
      <c r="O39" s="16"/>
      <c r="P39" s="16"/>
    </row>
    <row r="40" spans="1:16">
      <c r="A40" s="14"/>
      <c r="B40" s="14"/>
      <c r="C40" s="15" t="s">
        <v>10</v>
      </c>
      <c r="D40" s="16">
        <f>SUM(E40:N40)</f>
        <v>571377</v>
      </c>
      <c r="E40" s="16">
        <v>263977</v>
      </c>
      <c r="F40" s="16">
        <v>83942</v>
      </c>
      <c r="G40" s="16">
        <v>57446</v>
      </c>
      <c r="H40" s="16">
        <v>74814</v>
      </c>
      <c r="I40" s="16">
        <v>83214</v>
      </c>
      <c r="J40" s="16">
        <v>7984</v>
      </c>
      <c r="K40" s="16"/>
      <c r="L40" s="16"/>
      <c r="M40" s="16"/>
      <c r="N40" s="16"/>
      <c r="O40" s="16"/>
      <c r="P40" s="16"/>
    </row>
    <row r="41" spans="1:16" ht="3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8"/>
      <c r="P41" s="18"/>
    </row>
    <row r="42" spans="1:16">
      <c r="A42" s="14" t="s">
        <v>95</v>
      </c>
      <c r="B42" s="14"/>
      <c r="C42" s="15" t="s">
        <v>9</v>
      </c>
      <c r="D42" s="16">
        <f>SUM(E42:N42)</f>
        <v>0</v>
      </c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</row>
    <row r="43" spans="1:16">
      <c r="A43" s="14"/>
      <c r="B43" s="14"/>
      <c r="C43" s="15" t="s">
        <v>10</v>
      </c>
      <c r="D43" s="16">
        <f>SUM(E43:N43)</f>
        <v>0</v>
      </c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</row>
    <row r="44" spans="1:16" ht="3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8"/>
      <c r="P44" s="18"/>
    </row>
    <row r="45" spans="1:16">
      <c r="A45" s="14" t="s">
        <v>8</v>
      </c>
      <c r="B45" s="14"/>
      <c r="C45" s="15" t="s">
        <v>9</v>
      </c>
      <c r="D45" s="16">
        <f>SUM(E45:N45)</f>
        <v>552579</v>
      </c>
      <c r="E45" s="16">
        <v>252123</v>
      </c>
      <c r="F45" s="16">
        <v>96942</v>
      </c>
      <c r="G45" s="16">
        <v>40552</v>
      </c>
      <c r="H45" s="16">
        <v>78174</v>
      </c>
      <c r="I45" s="16">
        <v>81790</v>
      </c>
      <c r="J45" s="16">
        <v>2998</v>
      </c>
      <c r="K45" s="16"/>
      <c r="L45" s="16"/>
      <c r="M45" s="16"/>
      <c r="N45" s="16"/>
      <c r="O45" s="16"/>
      <c r="P45" s="16"/>
    </row>
    <row r="46" spans="1:16">
      <c r="A46" s="14"/>
      <c r="B46" s="14"/>
      <c r="C46" s="15" t="s">
        <v>10</v>
      </c>
      <c r="D46" s="16">
        <f>SUM(E46:N46)</f>
        <v>552579</v>
      </c>
      <c r="E46" s="16">
        <v>252123</v>
      </c>
      <c r="F46" s="16">
        <v>96942</v>
      </c>
      <c r="G46" s="16">
        <v>40552</v>
      </c>
      <c r="H46" s="16">
        <v>78174</v>
      </c>
      <c r="I46" s="16">
        <v>81790</v>
      </c>
      <c r="J46" s="16">
        <v>2998</v>
      </c>
      <c r="K46" s="16"/>
      <c r="L46" s="16"/>
      <c r="M46" s="16"/>
      <c r="N46" s="16"/>
      <c r="O46" s="16"/>
      <c r="P46" s="16"/>
    </row>
    <row r="47" spans="1:16" ht="3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8"/>
      <c r="P47" s="18"/>
    </row>
    <row r="48" spans="1:16">
      <c r="A48" s="14" t="s">
        <v>131</v>
      </c>
      <c r="B48" s="14"/>
      <c r="C48" s="15" t="s">
        <v>9</v>
      </c>
      <c r="D48" s="16">
        <f>SUM(E48:N48)</f>
        <v>551723</v>
      </c>
      <c r="E48" s="16">
        <v>261863</v>
      </c>
      <c r="F48" s="16">
        <v>86475</v>
      </c>
      <c r="G48" s="16">
        <v>52550</v>
      </c>
      <c r="H48" s="16">
        <v>73898</v>
      </c>
      <c r="I48" s="16">
        <v>75689</v>
      </c>
      <c r="J48" s="16">
        <v>1248</v>
      </c>
      <c r="K48" s="16"/>
      <c r="L48" s="16"/>
      <c r="M48" s="16"/>
      <c r="N48" s="16"/>
      <c r="O48" s="16"/>
      <c r="P48" s="16"/>
    </row>
    <row r="49" spans="1:16">
      <c r="A49" s="14"/>
      <c r="B49" s="14"/>
      <c r="C49" s="15" t="s">
        <v>10</v>
      </c>
      <c r="D49" s="16">
        <f>SUM(E49:N49)</f>
        <v>551723</v>
      </c>
      <c r="E49" s="16">
        <v>261863</v>
      </c>
      <c r="F49" s="16">
        <v>86475</v>
      </c>
      <c r="G49" s="16">
        <v>52550</v>
      </c>
      <c r="H49" s="16">
        <v>73898</v>
      </c>
      <c r="I49" s="16">
        <v>75689</v>
      </c>
      <c r="J49" s="16">
        <v>1248</v>
      </c>
      <c r="K49" s="16"/>
      <c r="L49" s="16"/>
      <c r="M49" s="16"/>
      <c r="N49" s="16"/>
      <c r="O49" s="16"/>
      <c r="P49" s="16"/>
    </row>
    <row r="50" spans="1:16" ht="3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8"/>
      <c r="P50" s="18"/>
    </row>
    <row r="51" spans="1:16">
      <c r="A51" s="14" t="s">
        <v>132</v>
      </c>
      <c r="B51" s="14"/>
      <c r="C51" s="15" t="s">
        <v>9</v>
      </c>
      <c r="D51" s="16">
        <f>SUM(E51:N51)</f>
        <v>243621</v>
      </c>
      <c r="E51" s="16">
        <v>4896</v>
      </c>
      <c r="F51" s="16">
        <v>48211</v>
      </c>
      <c r="G51" s="16">
        <v>57946</v>
      </c>
      <c r="H51" s="16">
        <v>56633</v>
      </c>
      <c r="I51" s="16">
        <v>71596</v>
      </c>
      <c r="J51" s="16">
        <v>4339</v>
      </c>
      <c r="K51" s="16"/>
      <c r="L51" s="16"/>
      <c r="M51" s="16"/>
      <c r="N51" s="16"/>
      <c r="O51" s="16"/>
      <c r="P51" s="16"/>
    </row>
    <row r="52" spans="1:16">
      <c r="A52" s="14"/>
      <c r="B52" s="14"/>
      <c r="C52" s="15" t="s">
        <v>10</v>
      </c>
      <c r="D52" s="16">
        <f>SUM(E52:N52)</f>
        <v>225702</v>
      </c>
      <c r="E52" s="16">
        <v>4737</v>
      </c>
      <c r="F52" s="16">
        <v>42824</v>
      </c>
      <c r="G52" s="16">
        <v>53167</v>
      </c>
      <c r="H52" s="16">
        <v>51729</v>
      </c>
      <c r="I52" s="16">
        <v>69098</v>
      </c>
      <c r="J52" s="16">
        <v>4147</v>
      </c>
      <c r="K52" s="16"/>
      <c r="L52" s="16"/>
      <c r="M52" s="16"/>
      <c r="N52" s="16"/>
      <c r="O52" s="16"/>
      <c r="P52" s="16"/>
    </row>
    <row r="53" spans="1:16">
      <c r="A53" s="14"/>
      <c r="B53" s="14"/>
      <c r="C53" s="15" t="s">
        <v>12</v>
      </c>
      <c r="D53" s="16">
        <f>SUM(E53:P53)</f>
        <v>17919</v>
      </c>
      <c r="E53" s="16">
        <v>159</v>
      </c>
      <c r="F53" s="16">
        <v>5387</v>
      </c>
      <c r="G53" s="16">
        <v>4779</v>
      </c>
      <c r="H53" s="16">
        <v>4904</v>
      </c>
      <c r="I53" s="16">
        <v>2498</v>
      </c>
      <c r="J53" s="16">
        <v>192</v>
      </c>
      <c r="K53" s="16"/>
      <c r="L53" s="16"/>
      <c r="M53" s="16"/>
      <c r="N53" s="16"/>
      <c r="O53" s="16"/>
      <c r="P53" s="16"/>
    </row>
    <row r="54" spans="1:16">
      <c r="A54" s="14"/>
      <c r="B54" s="14"/>
      <c r="C54" s="15" t="s">
        <v>13</v>
      </c>
      <c r="D54" s="16">
        <f>SUM(E54:P54)</f>
        <v>6355</v>
      </c>
      <c r="E54" s="16">
        <v>40</v>
      </c>
      <c r="F54" s="16">
        <v>1323</v>
      </c>
      <c r="G54" s="16">
        <v>1746</v>
      </c>
      <c r="H54" s="16">
        <v>1986</v>
      </c>
      <c r="I54" s="16">
        <v>1226</v>
      </c>
      <c r="J54" s="16">
        <v>34</v>
      </c>
      <c r="K54" s="16"/>
      <c r="L54" s="16"/>
      <c r="M54" s="16"/>
      <c r="N54" s="16"/>
      <c r="O54" s="16"/>
      <c r="P54" s="16"/>
    </row>
    <row r="55" spans="1:16">
      <c r="A55" s="14"/>
      <c r="B55" s="14"/>
      <c r="C55" s="15" t="s">
        <v>14</v>
      </c>
      <c r="D55" s="16">
        <f>SUM(E55:P55)</f>
        <v>11564</v>
      </c>
      <c r="E55" s="16">
        <v>119</v>
      </c>
      <c r="F55" s="16">
        <v>4064</v>
      </c>
      <c r="G55" s="16">
        <v>3033</v>
      </c>
      <c r="H55" s="16">
        <v>2918</v>
      </c>
      <c r="I55" s="16">
        <v>1272</v>
      </c>
      <c r="J55" s="16">
        <v>158</v>
      </c>
      <c r="K55" s="16"/>
      <c r="L55" s="16"/>
      <c r="M55" s="16"/>
      <c r="N55" s="16"/>
      <c r="O55" s="16"/>
      <c r="P55" s="16"/>
    </row>
    <row r="56" spans="1:16">
      <c r="A56" s="14"/>
      <c r="B56" s="14"/>
      <c r="C56" s="15" t="s">
        <v>15</v>
      </c>
      <c r="D56" s="16">
        <f>SUM(E56:P56)</f>
        <v>22</v>
      </c>
      <c r="E56" s="16">
        <v>21</v>
      </c>
      <c r="F56" s="16">
        <v>1</v>
      </c>
      <c r="G56" s="16">
        <v>0</v>
      </c>
      <c r="H56" s="16">
        <v>0</v>
      </c>
      <c r="I56" s="16">
        <v>0</v>
      </c>
      <c r="J56" s="16">
        <v>0</v>
      </c>
      <c r="K56" s="16"/>
      <c r="L56" s="16"/>
      <c r="M56" s="16"/>
      <c r="N56" s="16"/>
      <c r="O56" s="16"/>
      <c r="P56" s="16"/>
    </row>
    <row r="57" spans="1:16" s="2" customFormat="1">
      <c r="A57" s="14"/>
      <c r="B57" s="14"/>
      <c r="C57" s="19" t="s">
        <v>2</v>
      </c>
      <c r="D57" s="20">
        <f xml:space="preserve"> IF(D51=0,100,D52/D51*100)</f>
        <v>92.644722745576118</v>
      </c>
      <c r="E57" s="20">
        <v>96.752450980392155</v>
      </c>
      <c r="F57" s="20">
        <v>88.826201489286674</v>
      </c>
      <c r="G57" s="20">
        <v>91.752666275497873</v>
      </c>
      <c r="H57" s="20">
        <v>91.340737732417494</v>
      </c>
      <c r="I57" s="20">
        <v>96.510978266942288</v>
      </c>
      <c r="J57" s="20">
        <v>95.575017285088734</v>
      </c>
      <c r="K57" s="20"/>
      <c r="L57" s="20"/>
      <c r="M57" s="20"/>
      <c r="N57" s="20"/>
      <c r="O57" s="20"/>
      <c r="P57" s="20"/>
    </row>
    <row r="58" spans="1:16" s="3" customFormat="1">
      <c r="A58" s="14"/>
      <c r="B58" s="14"/>
      <c r="C58" s="21" t="s">
        <v>16</v>
      </c>
      <c r="D58" s="22">
        <f xml:space="preserve"> IF(D53=0,0,D54/D53*100)</f>
        <v>35.465148724817233</v>
      </c>
      <c r="E58" s="22">
        <v>25.157232704402517</v>
      </c>
      <c r="F58" s="22">
        <v>24.559123816595509</v>
      </c>
      <c r="G58" s="22">
        <v>36.534839924670436</v>
      </c>
      <c r="H58" s="22">
        <v>40.497553017944533</v>
      </c>
      <c r="I58" s="22">
        <v>49.079263410728586</v>
      </c>
      <c r="J58" s="22">
        <v>17.708333333333332</v>
      </c>
      <c r="K58" s="22"/>
      <c r="L58" s="22"/>
      <c r="M58" s="22"/>
      <c r="N58" s="22"/>
      <c r="O58" s="22"/>
      <c r="P58" s="22"/>
    </row>
    <row r="59" spans="1:16" s="5" customFormat="1">
      <c r="A59" s="14"/>
      <c r="B59" s="14"/>
      <c r="C59" s="23" t="s">
        <v>3</v>
      </c>
      <c r="D59" s="24">
        <f xml:space="preserve"> IF(D51=0,100,(D54+D52)/D51*100)</f>
        <v>95.253282762980206</v>
      </c>
      <c r="E59" s="24">
        <v>97.569444444444443</v>
      </c>
      <c r="F59" s="24">
        <v>91.570388500549669</v>
      </c>
      <c r="G59" s="24">
        <v>94.765816449798095</v>
      </c>
      <c r="H59" s="24">
        <v>94.847527060194579</v>
      </c>
      <c r="I59" s="24">
        <v>98.223364433767244</v>
      </c>
      <c r="J59" s="24">
        <v>96.358607974187606</v>
      </c>
      <c r="K59" s="24"/>
      <c r="L59" s="24"/>
      <c r="M59" s="24"/>
      <c r="N59" s="24"/>
      <c r="O59" s="24"/>
      <c r="P59" s="24"/>
    </row>
    <row r="60" spans="1:16" s="6" customFormat="1">
      <c r="A60" s="14"/>
      <c r="B60" s="14"/>
      <c r="C60" s="25" t="s">
        <v>17</v>
      </c>
      <c r="D60" s="26">
        <f>IF(D51=0,100,(D54+D52+D56)/D51*100)</f>
        <v>95.262313183182073</v>
      </c>
      <c r="E60" s="26">
        <v>97.998366013071902</v>
      </c>
      <c r="F60" s="26">
        <v>91.572462715977679</v>
      </c>
      <c r="G60" s="26">
        <v>94.765816449798095</v>
      </c>
      <c r="H60" s="26">
        <v>94.847527060194579</v>
      </c>
      <c r="I60" s="26">
        <v>98.223364433767244</v>
      </c>
      <c r="J60" s="26">
        <v>96.358607974187606</v>
      </c>
      <c r="K60" s="26"/>
      <c r="L60" s="26"/>
      <c r="M60" s="26"/>
      <c r="N60" s="26"/>
      <c r="O60" s="26"/>
      <c r="P60" s="26"/>
    </row>
    <row r="61" spans="1:16">
      <c r="A61" s="46" t="s">
        <v>18</v>
      </c>
      <c r="B61" s="27" t="s">
        <v>128</v>
      </c>
      <c r="C61" s="28" t="s">
        <v>133</v>
      </c>
      <c r="D61" s="27">
        <f>SUM(E61:P61)</f>
        <v>3767</v>
      </c>
      <c r="E61" s="27"/>
      <c r="F61" s="27">
        <v>1657</v>
      </c>
      <c r="G61" s="27">
        <v>837</v>
      </c>
      <c r="H61" s="27">
        <v>1012</v>
      </c>
      <c r="I61" s="27">
        <v>245</v>
      </c>
      <c r="J61" s="27">
        <v>16</v>
      </c>
      <c r="K61" s="27"/>
      <c r="L61" s="27"/>
      <c r="M61" s="27"/>
      <c r="N61" s="27"/>
      <c r="O61" s="27"/>
      <c r="P61" s="27"/>
    </row>
    <row r="62" spans="1:16">
      <c r="A62" s="46"/>
      <c r="B62" s="27" t="s">
        <v>145</v>
      </c>
      <c r="C62" s="28" t="s">
        <v>161</v>
      </c>
      <c r="D62" s="27">
        <f>SUM(E62:P62)</f>
        <v>1</v>
      </c>
      <c r="E62" s="27"/>
      <c r="F62" s="27"/>
      <c r="G62" s="27"/>
      <c r="H62" s="27">
        <v>1</v>
      </c>
      <c r="I62" s="27"/>
      <c r="J62" s="27"/>
      <c r="K62" s="27"/>
      <c r="L62" s="27"/>
      <c r="M62" s="27"/>
      <c r="N62" s="27"/>
      <c r="O62" s="27"/>
      <c r="P62" s="27"/>
    </row>
    <row r="63" spans="1:16">
      <c r="A63" s="46"/>
      <c r="B63" s="27" t="s">
        <v>99</v>
      </c>
      <c r="C63" s="28" t="s">
        <v>121</v>
      </c>
      <c r="D63" s="27">
        <f>SUM(E63:P63)</f>
        <v>2</v>
      </c>
      <c r="E63" s="27"/>
      <c r="F63" s="27"/>
      <c r="G63" s="27"/>
      <c r="H63" s="27">
        <v>2</v>
      </c>
      <c r="I63" s="27"/>
      <c r="J63" s="27"/>
      <c r="K63" s="27"/>
      <c r="L63" s="27"/>
      <c r="M63" s="27"/>
      <c r="N63" s="27"/>
      <c r="O63" s="27"/>
      <c r="P63" s="27"/>
    </row>
    <row r="64" spans="1:16">
      <c r="A64" s="46"/>
      <c r="B64" s="27" t="s">
        <v>134</v>
      </c>
      <c r="C64" s="28" t="s">
        <v>138</v>
      </c>
      <c r="D64" s="27">
        <f>SUM(E64:P64)</f>
        <v>75</v>
      </c>
      <c r="E64" s="27">
        <v>1</v>
      </c>
      <c r="F64" s="27">
        <v>42</v>
      </c>
      <c r="G64" s="27">
        <v>18</v>
      </c>
      <c r="H64" s="27">
        <v>2</v>
      </c>
      <c r="I64" s="27">
        <v>11</v>
      </c>
      <c r="J64" s="27">
        <v>1</v>
      </c>
      <c r="K64" s="27"/>
      <c r="L64" s="27"/>
      <c r="M64" s="27"/>
      <c r="N64" s="27"/>
      <c r="O64" s="27"/>
      <c r="P64" s="27"/>
    </row>
    <row r="65" spans="1:16">
      <c r="A65" s="46"/>
      <c r="B65" s="27" t="s">
        <v>103</v>
      </c>
      <c r="C65" s="28" t="s">
        <v>125</v>
      </c>
      <c r="D65" s="27">
        <f>SUM(E65:P65)</f>
        <v>39</v>
      </c>
      <c r="E65" s="27"/>
      <c r="F65" s="27">
        <v>11</v>
      </c>
      <c r="G65" s="27">
        <v>10</v>
      </c>
      <c r="H65" s="27">
        <v>7</v>
      </c>
      <c r="I65" s="27">
        <v>11</v>
      </c>
      <c r="J65" s="27"/>
      <c r="K65" s="27"/>
      <c r="L65" s="27"/>
      <c r="M65" s="27"/>
      <c r="N65" s="27"/>
      <c r="O65" s="27"/>
      <c r="P65" s="27"/>
    </row>
    <row r="66" spans="1:16">
      <c r="A66" s="46"/>
      <c r="B66" s="27" t="s">
        <v>43</v>
      </c>
      <c r="C66" s="28" t="s">
        <v>62</v>
      </c>
      <c r="D66" s="27">
        <f>SUM(E66:P66)</f>
        <v>2740</v>
      </c>
      <c r="E66" s="27">
        <v>95</v>
      </c>
      <c r="F66" s="27">
        <v>646</v>
      </c>
      <c r="G66" s="27">
        <v>703</v>
      </c>
      <c r="H66" s="27">
        <v>933</v>
      </c>
      <c r="I66" s="27">
        <v>331</v>
      </c>
      <c r="J66" s="27">
        <v>32</v>
      </c>
      <c r="K66" s="27"/>
      <c r="L66" s="27"/>
      <c r="M66" s="27"/>
      <c r="N66" s="27"/>
      <c r="O66" s="27"/>
      <c r="P66" s="27"/>
    </row>
    <row r="67" spans="1:16">
      <c r="A67" s="46"/>
      <c r="B67" s="27" t="s">
        <v>129</v>
      </c>
      <c r="C67" s="28" t="s">
        <v>139</v>
      </c>
      <c r="D67" s="27">
        <f>SUM(E67:P67)</f>
        <v>2206</v>
      </c>
      <c r="E67" s="27"/>
      <c r="F67" s="27">
        <v>977</v>
      </c>
      <c r="G67" s="27">
        <v>547</v>
      </c>
      <c r="H67" s="27">
        <v>527</v>
      </c>
      <c r="I67" s="27">
        <v>145</v>
      </c>
      <c r="J67" s="27">
        <v>10</v>
      </c>
      <c r="K67" s="27"/>
      <c r="L67" s="27"/>
      <c r="M67" s="27"/>
      <c r="N67" s="27"/>
      <c r="O67" s="27"/>
      <c r="P67" s="27"/>
    </row>
    <row r="68" spans="1:16">
      <c r="A68" s="46"/>
      <c r="B68" s="27" t="s">
        <v>21</v>
      </c>
      <c r="C68" s="28" t="s">
        <v>23</v>
      </c>
      <c r="D68" s="27">
        <f>SUM(E68:P68)</f>
        <v>2142</v>
      </c>
      <c r="E68" s="27">
        <v>23</v>
      </c>
      <c r="F68" s="27">
        <v>720</v>
      </c>
      <c r="G68" s="27">
        <v>581</v>
      </c>
      <c r="H68" s="27">
        <v>345</v>
      </c>
      <c r="I68" s="27">
        <v>385</v>
      </c>
      <c r="J68" s="27">
        <v>88</v>
      </c>
      <c r="K68" s="27"/>
      <c r="L68" s="27"/>
      <c r="M68" s="27"/>
      <c r="N68" s="27"/>
      <c r="O68" s="27"/>
      <c r="P68" s="27"/>
    </row>
    <row r="69" spans="1:16">
      <c r="A69" s="46"/>
      <c r="B69" s="27" t="s">
        <v>135</v>
      </c>
      <c r="C69" s="28" t="s">
        <v>136</v>
      </c>
      <c r="D69" s="27">
        <f>SUM(E69:P69)</f>
        <v>428</v>
      </c>
      <c r="E69" s="27"/>
      <c r="F69" s="27">
        <v>11</v>
      </c>
      <c r="G69" s="27">
        <v>300</v>
      </c>
      <c r="H69" s="27">
        <v>50</v>
      </c>
      <c r="I69" s="27">
        <v>67</v>
      </c>
      <c r="J69" s="27"/>
      <c r="K69" s="27"/>
      <c r="L69" s="27"/>
      <c r="M69" s="27"/>
      <c r="N69" s="27"/>
      <c r="O69" s="27"/>
      <c r="P69" s="27"/>
    </row>
    <row r="70" spans="1:16">
      <c r="A70" s="46"/>
      <c r="B70" s="27" t="s">
        <v>137</v>
      </c>
      <c r="C70" s="28" t="s">
        <v>140</v>
      </c>
      <c r="D70" s="27">
        <f>SUM(E70:P70)</f>
        <v>164</v>
      </c>
      <c r="E70" s="27"/>
      <c r="F70" s="27"/>
      <c r="G70" s="27">
        <v>37</v>
      </c>
      <c r="H70" s="27">
        <v>39</v>
      </c>
      <c r="I70" s="27">
        <v>77</v>
      </c>
      <c r="J70" s="27">
        <v>11</v>
      </c>
      <c r="K70" s="27"/>
      <c r="L70" s="27"/>
      <c r="M70" s="27"/>
      <c r="N70" s="27"/>
      <c r="O70" s="27"/>
      <c r="P70" s="27"/>
    </row>
    <row r="71" spans="1:16" ht="3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8"/>
      <c r="P71" s="18"/>
    </row>
    <row r="72" spans="1:16">
      <c r="A72" s="14" t="s">
        <v>22</v>
      </c>
      <c r="B72" s="14"/>
      <c r="C72" s="15" t="s">
        <v>9</v>
      </c>
      <c r="D72" s="16">
        <f>SUM(E72:N72)</f>
        <v>520331</v>
      </c>
      <c r="E72" s="16">
        <v>251852</v>
      </c>
      <c r="F72" s="16">
        <v>76192</v>
      </c>
      <c r="G72" s="16">
        <v>62270</v>
      </c>
      <c r="H72" s="16">
        <v>49982</v>
      </c>
      <c r="I72" s="16">
        <v>76133</v>
      </c>
      <c r="J72" s="16">
        <v>3902</v>
      </c>
      <c r="K72" s="16"/>
      <c r="L72" s="16"/>
      <c r="M72" s="16"/>
      <c r="N72" s="16"/>
      <c r="O72" s="16"/>
      <c r="P72" s="16"/>
    </row>
    <row r="73" spans="1:16">
      <c r="A73" s="14"/>
      <c r="B73" s="14"/>
      <c r="C73" s="15" t="s">
        <v>10</v>
      </c>
      <c r="D73" s="16">
        <f>SUM(E73:N73)</f>
        <v>519824</v>
      </c>
      <c r="E73" s="16">
        <v>251422</v>
      </c>
      <c r="F73" s="16">
        <v>76160</v>
      </c>
      <c r="G73" s="16">
        <v>62260</v>
      </c>
      <c r="H73" s="16">
        <v>49969</v>
      </c>
      <c r="I73" s="16">
        <v>76113</v>
      </c>
      <c r="J73" s="16">
        <v>3900</v>
      </c>
      <c r="K73" s="16"/>
      <c r="L73" s="16"/>
      <c r="M73" s="16"/>
      <c r="N73" s="16"/>
      <c r="O73" s="16"/>
      <c r="P73" s="16"/>
    </row>
    <row r="74" spans="1:16">
      <c r="A74" s="14"/>
      <c r="B74" s="14"/>
      <c r="C74" s="15" t="s">
        <v>12</v>
      </c>
      <c r="D74" s="16">
        <f>SUM(E74:P74)</f>
        <v>507</v>
      </c>
      <c r="E74" s="16">
        <v>430</v>
      </c>
      <c r="F74" s="16">
        <v>32</v>
      </c>
      <c r="G74" s="16">
        <v>10</v>
      </c>
      <c r="H74" s="16">
        <v>13</v>
      </c>
      <c r="I74" s="16">
        <v>20</v>
      </c>
      <c r="J74" s="16">
        <v>2</v>
      </c>
      <c r="K74" s="16"/>
      <c r="L74" s="16"/>
      <c r="M74" s="16"/>
      <c r="N74" s="16"/>
      <c r="O74" s="16"/>
      <c r="P74" s="16"/>
    </row>
    <row r="75" spans="1:16">
      <c r="A75" s="14"/>
      <c r="B75" s="14"/>
      <c r="C75" s="15" t="s">
        <v>13</v>
      </c>
      <c r="D75" s="16">
        <f>SUM(E75:P75)</f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/>
      <c r="L75" s="16"/>
      <c r="M75" s="16"/>
      <c r="N75" s="16"/>
      <c r="O75" s="16"/>
      <c r="P75" s="16"/>
    </row>
    <row r="76" spans="1:16">
      <c r="A76" s="14"/>
      <c r="B76" s="14"/>
      <c r="C76" s="15" t="s">
        <v>14</v>
      </c>
      <c r="D76" s="16">
        <f>SUM(E76:P76)</f>
        <v>507</v>
      </c>
      <c r="E76" s="16">
        <v>430</v>
      </c>
      <c r="F76" s="16">
        <v>32</v>
      </c>
      <c r="G76" s="16">
        <v>10</v>
      </c>
      <c r="H76" s="16">
        <v>13</v>
      </c>
      <c r="I76" s="16">
        <v>20</v>
      </c>
      <c r="J76" s="16">
        <v>2</v>
      </c>
      <c r="K76" s="16"/>
      <c r="L76" s="16"/>
      <c r="M76" s="16"/>
      <c r="N76" s="16"/>
      <c r="O76" s="16"/>
      <c r="P76" s="16"/>
    </row>
    <row r="77" spans="1:16">
      <c r="A77" s="14"/>
      <c r="B77" s="14"/>
      <c r="C77" s="15" t="s">
        <v>15</v>
      </c>
      <c r="D77" s="16">
        <f>SUM(E77:P77)</f>
        <v>472</v>
      </c>
      <c r="E77" s="16">
        <v>416</v>
      </c>
      <c r="F77" s="16">
        <v>31</v>
      </c>
      <c r="G77" s="16">
        <v>10</v>
      </c>
      <c r="H77" s="16">
        <v>11</v>
      </c>
      <c r="I77" s="16">
        <v>4</v>
      </c>
      <c r="J77" s="16">
        <v>0</v>
      </c>
      <c r="K77" s="16"/>
      <c r="L77" s="16"/>
      <c r="M77" s="16"/>
      <c r="N77" s="16"/>
      <c r="O77" s="16"/>
      <c r="P77" s="16"/>
    </row>
    <row r="78" spans="1:16" s="2" customFormat="1">
      <c r="A78" s="14"/>
      <c r="B78" s="14"/>
      <c r="C78" s="19" t="s">
        <v>2</v>
      </c>
      <c r="D78" s="20">
        <f xml:space="preserve"> IF(D72=0,100,D73/D72*100)</f>
        <v>99.902562023019954</v>
      </c>
      <c r="E78" s="20">
        <v>99.829264806314825</v>
      </c>
      <c r="F78" s="20">
        <v>99.9580008399832</v>
      </c>
      <c r="G78" s="20">
        <v>99.983940902521283</v>
      </c>
      <c r="H78" s="20">
        <v>99.973990636629182</v>
      </c>
      <c r="I78" s="20">
        <v>99.973730182706575</v>
      </c>
      <c r="J78" s="20">
        <v>99.948744233726288</v>
      </c>
      <c r="K78" s="20"/>
      <c r="L78" s="20"/>
      <c r="M78" s="20"/>
      <c r="N78" s="20"/>
      <c r="O78" s="20"/>
      <c r="P78" s="20"/>
    </row>
    <row r="79" spans="1:16" s="3" customFormat="1">
      <c r="A79" s="14"/>
      <c r="B79" s="14"/>
      <c r="C79" s="21" t="s">
        <v>16</v>
      </c>
      <c r="D79" s="22">
        <f xml:space="preserve"> IF(D74=0,0,D75/D74*100)</f>
        <v>0</v>
      </c>
      <c r="E79" s="22">
        <v>0</v>
      </c>
      <c r="F79" s="22">
        <v>0</v>
      </c>
      <c r="G79" s="22">
        <v>0</v>
      </c>
      <c r="H79" s="22">
        <v>0</v>
      </c>
      <c r="I79" s="22">
        <v>0</v>
      </c>
      <c r="J79" s="22">
        <v>0</v>
      </c>
      <c r="K79" s="22"/>
      <c r="L79" s="22"/>
      <c r="M79" s="22"/>
      <c r="N79" s="22"/>
      <c r="O79" s="22"/>
      <c r="P79" s="22"/>
    </row>
    <row r="80" spans="1:16" s="5" customFormat="1">
      <c r="A80" s="14"/>
      <c r="B80" s="14"/>
      <c r="C80" s="23" t="s">
        <v>3</v>
      </c>
      <c r="D80" s="24">
        <f xml:space="preserve"> IF(D72=0,100,(D75+D73)/D72*100)</f>
        <v>99.902562023019954</v>
      </c>
      <c r="E80" s="24">
        <v>99.829264806314825</v>
      </c>
      <c r="F80" s="24">
        <v>99.9580008399832</v>
      </c>
      <c r="G80" s="24">
        <v>99.983940902521283</v>
      </c>
      <c r="H80" s="24">
        <v>99.973990636629182</v>
      </c>
      <c r="I80" s="24">
        <v>99.973730182706575</v>
      </c>
      <c r="J80" s="24">
        <v>99.948744233726288</v>
      </c>
      <c r="K80" s="24"/>
      <c r="L80" s="24"/>
      <c r="M80" s="24"/>
      <c r="N80" s="24"/>
      <c r="O80" s="24"/>
      <c r="P80" s="24"/>
    </row>
    <row r="81" spans="1:16" s="6" customFormat="1">
      <c r="A81" s="14"/>
      <c r="B81" s="14"/>
      <c r="C81" s="25" t="s">
        <v>17</v>
      </c>
      <c r="D81" s="26">
        <f>IF(D72=0,100,(D75+D73+D77)/D72*100)</f>
        <v>99.99327351243727</v>
      </c>
      <c r="E81" s="26">
        <v>99.994441179740477</v>
      </c>
      <c r="F81" s="26">
        <v>99.998687526249469</v>
      </c>
      <c r="G81" s="26">
        <v>100</v>
      </c>
      <c r="H81" s="26">
        <v>99.995998559481407</v>
      </c>
      <c r="I81" s="26">
        <v>99.97898414616526</v>
      </c>
      <c r="J81" s="26">
        <v>99.948744233726288</v>
      </c>
      <c r="K81" s="26"/>
      <c r="L81" s="26"/>
      <c r="M81" s="26"/>
      <c r="N81" s="26"/>
      <c r="O81" s="26"/>
      <c r="P81" s="26"/>
    </row>
    <row r="82" spans="1:16">
      <c r="A82" s="46" t="s">
        <v>18</v>
      </c>
      <c r="B82" s="27" t="s">
        <v>142</v>
      </c>
      <c r="C82" s="28" t="s">
        <v>162</v>
      </c>
      <c r="D82" s="27">
        <f>SUM(E82:P82)</f>
        <v>91</v>
      </c>
      <c r="E82" s="27">
        <v>80</v>
      </c>
      <c r="F82" s="27">
        <v>11</v>
      </c>
      <c r="G82" s="27"/>
      <c r="H82" s="27"/>
      <c r="I82" s="27"/>
      <c r="J82" s="27"/>
      <c r="K82" s="27"/>
      <c r="L82" s="27"/>
      <c r="M82" s="27"/>
      <c r="N82" s="27"/>
      <c r="O82" s="27"/>
      <c r="P82" s="27"/>
    </row>
    <row r="83" spans="1:16">
      <c r="A83" s="46"/>
      <c r="B83" s="27" t="s">
        <v>146</v>
      </c>
      <c r="C83" s="28" t="s">
        <v>163</v>
      </c>
      <c r="D83" s="27">
        <f>SUM(E83:P83)</f>
        <v>1</v>
      </c>
      <c r="E83" s="27">
        <v>1</v>
      </c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</row>
    <row r="84" spans="1:16">
      <c r="A84" s="46"/>
      <c r="B84" s="27" t="s">
        <v>147</v>
      </c>
      <c r="C84" s="28" t="s">
        <v>164</v>
      </c>
      <c r="D84" s="27">
        <f>SUM(E84:P84)</f>
        <v>35</v>
      </c>
      <c r="E84" s="27">
        <v>31</v>
      </c>
      <c r="F84" s="27">
        <v>3</v>
      </c>
      <c r="G84" s="27">
        <v>1</v>
      </c>
      <c r="H84" s="27"/>
      <c r="I84" s="27"/>
      <c r="J84" s="27"/>
      <c r="K84" s="27"/>
      <c r="L84" s="27"/>
      <c r="M84" s="27"/>
      <c r="N84" s="27"/>
      <c r="O84" s="27"/>
      <c r="P84" s="27"/>
    </row>
    <row r="85" spans="1:16">
      <c r="A85" s="46"/>
      <c r="B85" s="27" t="s">
        <v>148</v>
      </c>
      <c r="C85" s="28" t="s">
        <v>165</v>
      </c>
      <c r="D85" s="27">
        <f>SUM(E85:P85)</f>
        <v>1</v>
      </c>
      <c r="E85" s="27">
        <v>1</v>
      </c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16">
      <c r="A86" s="46"/>
      <c r="B86" s="27" t="s">
        <v>149</v>
      </c>
      <c r="C86" s="28" t="s">
        <v>166</v>
      </c>
      <c r="D86" s="27">
        <f>SUM(E86:P86)</f>
        <v>1</v>
      </c>
      <c r="E86" s="27">
        <v>1</v>
      </c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</row>
    <row r="87" spans="1:16">
      <c r="A87" s="46"/>
      <c r="B87" s="27" t="s">
        <v>150</v>
      </c>
      <c r="C87" s="28" t="s">
        <v>167</v>
      </c>
      <c r="D87" s="27">
        <f>SUM(E87:P87)</f>
        <v>1</v>
      </c>
      <c r="E87" s="27">
        <v>1</v>
      </c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</row>
    <row r="88" spans="1:16">
      <c r="A88" s="46"/>
      <c r="B88" s="27" t="s">
        <v>49</v>
      </c>
      <c r="C88" s="28" t="s">
        <v>65</v>
      </c>
      <c r="D88" s="27">
        <f>SUM(E88:P88)</f>
        <v>58</v>
      </c>
      <c r="E88" s="27">
        <v>48</v>
      </c>
      <c r="F88" s="27">
        <v>4</v>
      </c>
      <c r="G88" s="27">
        <v>5</v>
      </c>
      <c r="H88" s="27"/>
      <c r="I88" s="27">
        <v>1</v>
      </c>
      <c r="J88" s="27"/>
      <c r="K88" s="27"/>
      <c r="L88" s="27"/>
      <c r="M88" s="27"/>
      <c r="N88" s="27"/>
      <c r="O88" s="27"/>
      <c r="P88" s="27"/>
    </row>
    <row r="89" spans="1:16">
      <c r="A89" s="46"/>
      <c r="B89" s="27" t="s">
        <v>151</v>
      </c>
      <c r="C89" s="28" t="s">
        <v>168</v>
      </c>
      <c r="D89" s="27">
        <f>SUM(E89:P89)</f>
        <v>1</v>
      </c>
      <c r="E89" s="27">
        <v>1</v>
      </c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</row>
    <row r="90" spans="1:16">
      <c r="A90" s="46"/>
      <c r="B90" s="27" t="s">
        <v>152</v>
      </c>
      <c r="C90" s="28" t="s">
        <v>169</v>
      </c>
      <c r="D90" s="27">
        <f>SUM(E90:P90)</f>
        <v>33</v>
      </c>
      <c r="E90" s="27">
        <v>25</v>
      </c>
      <c r="F90" s="27">
        <v>3</v>
      </c>
      <c r="G90" s="27"/>
      <c r="H90" s="27">
        <v>4</v>
      </c>
      <c r="I90" s="27">
        <v>1</v>
      </c>
      <c r="J90" s="27"/>
      <c r="K90" s="27"/>
      <c r="L90" s="27"/>
      <c r="M90" s="27"/>
      <c r="N90" s="27"/>
      <c r="O90" s="27"/>
      <c r="P90" s="27"/>
    </row>
    <row r="91" spans="1:16">
      <c r="A91" s="46"/>
      <c r="B91" s="27" t="s">
        <v>153</v>
      </c>
      <c r="C91" s="28" t="s">
        <v>170</v>
      </c>
      <c r="D91" s="27">
        <f>SUM(E91:P91)</f>
        <v>1</v>
      </c>
      <c r="E91" s="27">
        <v>1</v>
      </c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</row>
    <row r="92" spans="1:16">
      <c r="A92" s="46"/>
      <c r="B92" s="27" t="s">
        <v>154</v>
      </c>
      <c r="C92" s="28" t="s">
        <v>171</v>
      </c>
      <c r="D92" s="27">
        <f>SUM(E92:P92)</f>
        <v>10</v>
      </c>
      <c r="E92" s="27">
        <v>7</v>
      </c>
      <c r="F92" s="27">
        <v>1</v>
      </c>
      <c r="G92" s="27">
        <v>2</v>
      </c>
      <c r="H92" s="27"/>
      <c r="I92" s="27"/>
      <c r="J92" s="27"/>
      <c r="K92" s="27"/>
      <c r="L92" s="27"/>
      <c r="M92" s="27"/>
      <c r="N92" s="27"/>
      <c r="O92" s="27"/>
      <c r="P92" s="27"/>
    </row>
    <row r="93" spans="1:16">
      <c r="A93" s="46"/>
      <c r="B93" s="27" t="s">
        <v>155</v>
      </c>
      <c r="C93" s="28" t="s">
        <v>172</v>
      </c>
      <c r="D93" s="27">
        <f>SUM(E93:P93)</f>
        <v>5</v>
      </c>
      <c r="E93" s="27">
        <v>3</v>
      </c>
      <c r="F93" s="27">
        <v>1</v>
      </c>
      <c r="G93" s="27">
        <v>1</v>
      </c>
      <c r="H93" s="27"/>
      <c r="I93" s="27"/>
      <c r="J93" s="27"/>
      <c r="K93" s="27"/>
      <c r="L93" s="27"/>
      <c r="M93" s="27"/>
      <c r="N93" s="27"/>
      <c r="O93" s="27"/>
      <c r="P93" s="27"/>
    </row>
    <row r="94" spans="1:16">
      <c r="A94" s="46"/>
      <c r="B94" s="27" t="s">
        <v>156</v>
      </c>
      <c r="C94" s="28" t="s">
        <v>173</v>
      </c>
      <c r="D94" s="27">
        <f>SUM(E94:P94)</f>
        <v>35</v>
      </c>
      <c r="E94" s="27">
        <v>34</v>
      </c>
      <c r="F94" s="27"/>
      <c r="G94" s="27">
        <v>1</v>
      </c>
      <c r="H94" s="27"/>
      <c r="I94" s="27"/>
      <c r="J94" s="27"/>
      <c r="K94" s="27"/>
      <c r="L94" s="27"/>
      <c r="M94" s="27"/>
      <c r="N94" s="27"/>
      <c r="O94" s="27"/>
      <c r="P94" s="27"/>
    </row>
    <row r="95" spans="1:16">
      <c r="A95" s="46"/>
      <c r="B95" s="27" t="s">
        <v>157</v>
      </c>
      <c r="C95" s="28" t="s">
        <v>174</v>
      </c>
      <c r="D95" s="27">
        <f>SUM(E95:P95)</f>
        <v>181</v>
      </c>
      <c r="E95" s="27">
        <v>153</v>
      </c>
      <c r="F95" s="27">
        <v>6</v>
      </c>
      <c r="G95" s="27"/>
      <c r="H95" s="27">
        <v>9</v>
      </c>
      <c r="I95" s="27">
        <v>13</v>
      </c>
      <c r="J95" s="27"/>
      <c r="K95" s="27"/>
      <c r="L95" s="27"/>
      <c r="M95" s="27"/>
      <c r="N95" s="27"/>
      <c r="O95" s="27"/>
      <c r="P95" s="27"/>
    </row>
    <row r="96" spans="1:16">
      <c r="A96" s="46"/>
      <c r="B96" s="27" t="s">
        <v>158</v>
      </c>
      <c r="C96" s="28" t="s">
        <v>175</v>
      </c>
      <c r="D96" s="27">
        <f>SUM(E96:P96)</f>
        <v>32</v>
      </c>
      <c r="E96" s="27">
        <v>28</v>
      </c>
      <c r="F96" s="27">
        <v>1</v>
      </c>
      <c r="G96" s="27"/>
      <c r="H96" s="27"/>
      <c r="I96" s="27">
        <v>3</v>
      </c>
      <c r="J96" s="27"/>
      <c r="K96" s="27"/>
      <c r="L96" s="27"/>
      <c r="M96" s="27"/>
      <c r="N96" s="27"/>
      <c r="O96" s="27"/>
      <c r="P96" s="27"/>
    </row>
    <row r="97" spans="1:16">
      <c r="A97" s="46"/>
      <c r="B97" s="27" t="s">
        <v>159</v>
      </c>
      <c r="C97" s="28" t="s">
        <v>176</v>
      </c>
      <c r="D97" s="27">
        <f>SUM(E97:P97)</f>
        <v>11</v>
      </c>
      <c r="E97" s="27">
        <v>8</v>
      </c>
      <c r="F97" s="27">
        <v>2</v>
      </c>
      <c r="G97" s="27"/>
      <c r="H97" s="27"/>
      <c r="I97" s="27">
        <v>1</v>
      </c>
      <c r="J97" s="27"/>
      <c r="K97" s="27"/>
      <c r="L97" s="27"/>
      <c r="M97" s="27"/>
      <c r="N97" s="27"/>
      <c r="O97" s="27"/>
      <c r="P97" s="27"/>
    </row>
    <row r="98" spans="1:16">
      <c r="A98" s="46"/>
      <c r="B98" s="27" t="s">
        <v>160</v>
      </c>
      <c r="C98" s="28" t="s">
        <v>177</v>
      </c>
      <c r="D98" s="27">
        <f>SUM(E98:P98)</f>
        <v>7</v>
      </c>
      <c r="E98" s="27">
        <v>5</v>
      </c>
      <c r="F98" s="27"/>
      <c r="G98" s="27"/>
      <c r="H98" s="27"/>
      <c r="I98" s="27"/>
      <c r="J98" s="27">
        <v>2</v>
      </c>
      <c r="K98" s="27"/>
      <c r="L98" s="27"/>
      <c r="M98" s="27"/>
      <c r="N98" s="27"/>
      <c r="O98" s="27"/>
      <c r="P98" s="27"/>
    </row>
    <row r="99" spans="1:16">
      <c r="A99" s="46"/>
      <c r="B99" s="27" t="s">
        <v>100</v>
      </c>
      <c r="C99" s="28" t="s">
        <v>122</v>
      </c>
      <c r="D99" s="27">
        <f>SUM(E99:P99)</f>
        <v>3</v>
      </c>
      <c r="E99" s="27">
        <v>2</v>
      </c>
      <c r="F99" s="27"/>
      <c r="G99" s="27"/>
      <c r="H99" s="27"/>
      <c r="I99" s="27">
        <v>1</v>
      </c>
      <c r="J99" s="27"/>
      <c r="K99" s="27"/>
      <c r="L99" s="27"/>
      <c r="M99" s="27"/>
      <c r="N99" s="27"/>
      <c r="O99" s="27"/>
      <c r="P99" s="27"/>
    </row>
    <row r="100" spans="1:16" ht="3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</sheetData>
  <mergeCells count="16">
    <mergeCell ref="A71:N71"/>
    <mergeCell ref="A72:B81"/>
    <mergeCell ref="A82:A99"/>
    <mergeCell ref="A100:N100"/>
    <mergeCell ref="A45:B46"/>
    <mergeCell ref="A47:N47"/>
    <mergeCell ref="A48:B49"/>
    <mergeCell ref="A50:N50"/>
    <mergeCell ref="A51:B60"/>
    <mergeCell ref="A61:A70"/>
    <mergeCell ref="A1:P1"/>
    <mergeCell ref="A38:B38"/>
    <mergeCell ref="A39:B40"/>
    <mergeCell ref="A41:N41"/>
    <mergeCell ref="A42:B43"/>
    <mergeCell ref="A44:N44"/>
  </mergeCells>
  <phoneticPr fontId="1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P65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6" max="16" width="12.625" customWidth="1"/>
  </cols>
  <sheetData>
    <row r="1" spans="1:16" ht="27.95" customHeight="1">
      <c r="A1" s="7" t="s">
        <v>178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6" s="42" customFormat="1" ht="17.25" thickTop="1">
      <c r="A15" s="37"/>
      <c r="B15" s="37"/>
      <c r="C15" s="38"/>
      <c r="D15" s="39"/>
      <c r="E15" s="40" t="s">
        <v>24</v>
      </c>
      <c r="F15" s="40" t="s">
        <v>25</v>
      </c>
      <c r="G15" s="40" t="s">
        <v>26</v>
      </c>
      <c r="H15" s="40" t="s">
        <v>27</v>
      </c>
      <c r="I15" s="40" t="s">
        <v>28</v>
      </c>
      <c r="J15" s="40">
        <v>41757</v>
      </c>
      <c r="K15" s="40"/>
      <c r="L15" s="40"/>
      <c r="M15" s="40"/>
      <c r="N15" s="40"/>
      <c r="O15" s="40"/>
      <c r="P15" s="41"/>
    </row>
    <row r="16" spans="1:16" s="4" customFormat="1">
      <c r="A16" s="29"/>
      <c r="B16" s="29"/>
      <c r="C16" s="30"/>
      <c r="D16" s="32" t="s">
        <v>1</v>
      </c>
      <c r="E16" s="31"/>
      <c r="F16" s="31"/>
      <c r="G16" s="31"/>
      <c r="H16" s="31"/>
      <c r="I16" s="31">
        <v>98</v>
      </c>
      <c r="J16" s="31">
        <v>98</v>
      </c>
      <c r="K16" s="31"/>
      <c r="L16" s="31"/>
      <c r="M16" s="31"/>
      <c r="N16" s="31"/>
      <c r="O16" s="31"/>
      <c r="P16" s="35"/>
    </row>
    <row r="17" spans="1:16" s="4" customFormat="1">
      <c r="A17" s="29"/>
      <c r="B17" s="29"/>
      <c r="C17" s="30"/>
      <c r="D17" s="32" t="s">
        <v>2</v>
      </c>
      <c r="E17" s="31"/>
      <c r="F17" s="31"/>
      <c r="G17" s="31"/>
      <c r="H17" s="31"/>
      <c r="I17" s="31">
        <v>90.16</v>
      </c>
      <c r="J17" s="31">
        <v>90.34</v>
      </c>
      <c r="K17" s="31"/>
      <c r="L17" s="31"/>
      <c r="M17" s="31"/>
      <c r="N17" s="31"/>
      <c r="O17" s="31"/>
      <c r="P17" s="35"/>
    </row>
    <row r="18" spans="1:16" s="4" customFormat="1">
      <c r="A18" s="29"/>
      <c r="B18" s="29"/>
      <c r="C18" s="30"/>
      <c r="D18" s="32" t="s">
        <v>3</v>
      </c>
      <c r="E18" s="31"/>
      <c r="F18" s="31"/>
      <c r="G18" s="31"/>
      <c r="H18" s="31"/>
      <c r="I18" s="31">
        <v>96.31</v>
      </c>
      <c r="J18" s="31">
        <v>95.57</v>
      </c>
      <c r="K18" s="31"/>
      <c r="L18" s="31"/>
      <c r="M18" s="31"/>
      <c r="N18" s="31"/>
      <c r="O18" s="31"/>
      <c r="P18" s="35"/>
    </row>
    <row r="19" spans="1:16" s="4" customFormat="1" ht="17.25" thickBot="1">
      <c r="A19" s="29"/>
      <c r="B19" s="29"/>
      <c r="C19" s="30"/>
      <c r="D19" s="33" t="s">
        <v>4</v>
      </c>
      <c r="E19" s="34"/>
      <c r="F19" s="34"/>
      <c r="G19" s="34"/>
      <c r="H19" s="34"/>
      <c r="I19" s="34">
        <v>96.309963099630991</v>
      </c>
      <c r="J19" s="34">
        <v>95.569935291189651</v>
      </c>
      <c r="K19" s="34"/>
      <c r="L19" s="34"/>
      <c r="M19" s="34"/>
      <c r="N19" s="34"/>
      <c r="O19" s="34"/>
      <c r="P19" s="36"/>
    </row>
    <row r="20" spans="1:16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1:16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16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</row>
    <row r="26" spans="1:16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</row>
    <row r="27" spans="1:16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</row>
    <row r="28" spans="1:16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</row>
    <row r="29" spans="1:16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</row>
    <row r="30" spans="1:16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</row>
    <row r="31" spans="1:16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  <row r="32" spans="1:16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spans="1:16">
      <c r="A33" s="10"/>
      <c r="B33" s="10"/>
      <c r="C33" s="11"/>
      <c r="D33" s="12"/>
      <c r="E33" s="13">
        <v>41751</v>
      </c>
      <c r="F33" s="13">
        <v>41752</v>
      </c>
      <c r="G33" s="13">
        <v>41753</v>
      </c>
      <c r="H33" s="13">
        <v>41754</v>
      </c>
      <c r="I33" s="13">
        <v>41755</v>
      </c>
      <c r="J33" s="13">
        <v>41756</v>
      </c>
      <c r="K33" s="13">
        <v>41757</v>
      </c>
      <c r="L33" s="10"/>
      <c r="M33" s="10"/>
      <c r="N33" s="10"/>
      <c r="O33" s="10"/>
      <c r="P33" s="10"/>
    </row>
    <row r="34" spans="1:16">
      <c r="A34" s="10"/>
      <c r="B34" s="10"/>
      <c r="C34" s="11"/>
      <c r="D34" s="12" t="s">
        <v>21</v>
      </c>
      <c r="E34" s="10"/>
      <c r="F34" s="10"/>
      <c r="G34" s="10"/>
      <c r="H34" s="10"/>
      <c r="I34" s="10">
        <v>2.0099999999999998</v>
      </c>
      <c r="J34" s="10">
        <v>8.33</v>
      </c>
      <c r="K34" s="10">
        <v>2.79</v>
      </c>
      <c r="L34" s="10"/>
      <c r="M34" s="10"/>
      <c r="N34" s="10"/>
      <c r="O34" s="10"/>
      <c r="P34" s="10"/>
    </row>
    <row r="35" spans="1:16">
      <c r="A35" s="10"/>
      <c r="B35" s="10"/>
      <c r="C35" s="11"/>
      <c r="D35" s="12" t="s">
        <v>43</v>
      </c>
      <c r="E35" s="10"/>
      <c r="F35" s="10"/>
      <c r="G35" s="10"/>
      <c r="H35" s="10"/>
      <c r="I35" s="10">
        <v>0.75</v>
      </c>
      <c r="J35" s="10"/>
      <c r="K35" s="10">
        <v>0.49</v>
      </c>
      <c r="L35" s="10"/>
      <c r="M35" s="10"/>
      <c r="N35" s="10"/>
      <c r="O35" s="10"/>
      <c r="P35" s="10"/>
    </row>
    <row r="36" spans="1:16">
      <c r="A36" s="10"/>
      <c r="B36" s="10"/>
      <c r="C36" s="11"/>
      <c r="D36" s="12" t="s">
        <v>134</v>
      </c>
      <c r="E36" s="10"/>
      <c r="F36" s="10"/>
      <c r="G36" s="10"/>
      <c r="H36" s="10"/>
      <c r="I36" s="10">
        <v>0.12</v>
      </c>
      <c r="J36" s="10"/>
      <c r="K36" s="10">
        <v>0.39</v>
      </c>
      <c r="L36" s="10"/>
      <c r="M36" s="10"/>
      <c r="N36" s="10"/>
      <c r="O36" s="10"/>
      <c r="P36" s="10"/>
    </row>
    <row r="37" spans="1:16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</row>
    <row r="38" spans="1:16" s="42" customFormat="1">
      <c r="A38" s="43" t="s">
        <v>5</v>
      </c>
      <c r="B38" s="43"/>
      <c r="C38" s="44" t="s">
        <v>6</v>
      </c>
      <c r="D38" s="45" t="s">
        <v>7</v>
      </c>
      <c r="E38" s="45" t="s">
        <v>24</v>
      </c>
      <c r="F38" s="45" t="s">
        <v>25</v>
      </c>
      <c r="G38" s="45" t="s">
        <v>26</v>
      </c>
      <c r="H38" s="45" t="s">
        <v>27</v>
      </c>
      <c r="I38" s="45" t="s">
        <v>28</v>
      </c>
      <c r="J38" s="45">
        <v>41757</v>
      </c>
      <c r="K38" s="45"/>
      <c r="L38" s="45"/>
      <c r="M38" s="45"/>
      <c r="N38" s="45"/>
      <c r="O38" s="45"/>
      <c r="P38" s="45"/>
    </row>
    <row r="39" spans="1:16">
      <c r="A39" s="14" t="s">
        <v>34</v>
      </c>
      <c r="B39" s="14"/>
      <c r="C39" s="15" t="s">
        <v>9</v>
      </c>
      <c r="D39" s="16">
        <f>SUM(E39:N39)</f>
        <v>74515</v>
      </c>
      <c r="E39" s="16">
        <v>13405</v>
      </c>
      <c r="F39" s="16">
        <v>16424</v>
      </c>
      <c r="G39" s="16">
        <v>20366</v>
      </c>
      <c r="H39" s="16">
        <v>10001</v>
      </c>
      <c r="I39" s="16">
        <v>10706</v>
      </c>
      <c r="J39" s="16">
        <v>3613</v>
      </c>
      <c r="K39" s="16"/>
      <c r="L39" s="16"/>
      <c r="M39" s="16"/>
      <c r="N39" s="16"/>
      <c r="O39" s="16"/>
      <c r="P39" s="16"/>
    </row>
    <row r="40" spans="1:16">
      <c r="A40" s="14"/>
      <c r="B40" s="14"/>
      <c r="C40" s="15" t="s">
        <v>10</v>
      </c>
      <c r="D40" s="16">
        <f>SUM(E40:N40)</f>
        <v>74515</v>
      </c>
      <c r="E40" s="16">
        <v>13405</v>
      </c>
      <c r="F40" s="16">
        <v>16424</v>
      </c>
      <c r="G40" s="16">
        <v>20366</v>
      </c>
      <c r="H40" s="16">
        <v>10001</v>
      </c>
      <c r="I40" s="16">
        <v>10706</v>
      </c>
      <c r="J40" s="16">
        <v>3613</v>
      </c>
      <c r="K40" s="16"/>
      <c r="L40" s="16"/>
      <c r="M40" s="16"/>
      <c r="N40" s="16"/>
      <c r="O40" s="16"/>
      <c r="P40" s="16"/>
    </row>
    <row r="41" spans="1:16" ht="3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8"/>
      <c r="P41" s="18"/>
    </row>
    <row r="42" spans="1:16">
      <c r="A42" s="14" t="s">
        <v>131</v>
      </c>
      <c r="B42" s="14"/>
      <c r="C42" s="15" t="s">
        <v>9</v>
      </c>
      <c r="D42" s="16">
        <f>SUM(E42:N42)</f>
        <v>67032</v>
      </c>
      <c r="E42" s="16">
        <v>14002</v>
      </c>
      <c r="F42" s="16">
        <v>5998</v>
      </c>
      <c r="G42" s="16">
        <v>30818</v>
      </c>
      <c r="H42" s="16">
        <v>10001</v>
      </c>
      <c r="I42" s="16">
        <v>5589</v>
      </c>
      <c r="J42" s="16">
        <v>624</v>
      </c>
      <c r="K42" s="16"/>
      <c r="L42" s="16"/>
      <c r="M42" s="16"/>
      <c r="N42" s="16"/>
      <c r="O42" s="16"/>
      <c r="P42" s="16"/>
    </row>
    <row r="43" spans="1:16">
      <c r="A43" s="14"/>
      <c r="B43" s="14"/>
      <c r="C43" s="15" t="s">
        <v>10</v>
      </c>
      <c r="D43" s="16">
        <f>SUM(E43:N43)</f>
        <v>67032</v>
      </c>
      <c r="E43" s="16">
        <v>14002</v>
      </c>
      <c r="F43" s="16">
        <v>5998</v>
      </c>
      <c r="G43" s="16">
        <v>30818</v>
      </c>
      <c r="H43" s="16">
        <v>10001</v>
      </c>
      <c r="I43" s="16">
        <v>5589</v>
      </c>
      <c r="J43" s="16">
        <v>624</v>
      </c>
      <c r="K43" s="16"/>
      <c r="L43" s="16"/>
      <c r="M43" s="16"/>
      <c r="N43" s="16"/>
      <c r="O43" s="16"/>
      <c r="P43" s="16"/>
    </row>
    <row r="44" spans="1:16" ht="3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8"/>
      <c r="P44" s="18"/>
    </row>
    <row r="45" spans="1:16">
      <c r="A45" s="14" t="s">
        <v>132</v>
      </c>
      <c r="B45" s="14"/>
      <c r="C45" s="15" t="s">
        <v>9</v>
      </c>
      <c r="D45" s="16">
        <f>SUM(E45:N45)</f>
        <v>2822</v>
      </c>
      <c r="E45" s="16"/>
      <c r="F45" s="16"/>
      <c r="G45" s="16"/>
      <c r="H45" s="16"/>
      <c r="I45" s="16">
        <v>813</v>
      </c>
      <c r="J45" s="16">
        <v>2009</v>
      </c>
      <c r="K45" s="16"/>
      <c r="L45" s="16"/>
      <c r="M45" s="16"/>
      <c r="N45" s="16"/>
      <c r="O45" s="16"/>
      <c r="P45" s="16"/>
    </row>
    <row r="46" spans="1:16">
      <c r="A46" s="14"/>
      <c r="B46" s="14"/>
      <c r="C46" s="15" t="s">
        <v>10</v>
      </c>
      <c r="D46" s="16">
        <f>SUM(E46:N46)</f>
        <v>2548</v>
      </c>
      <c r="E46" s="16"/>
      <c r="F46" s="16"/>
      <c r="G46" s="16"/>
      <c r="H46" s="16"/>
      <c r="I46" s="16">
        <v>733</v>
      </c>
      <c r="J46" s="16">
        <v>1815</v>
      </c>
      <c r="K46" s="16"/>
      <c r="L46" s="16"/>
      <c r="M46" s="16"/>
      <c r="N46" s="16"/>
      <c r="O46" s="16"/>
      <c r="P46" s="16"/>
    </row>
    <row r="47" spans="1:16">
      <c r="A47" s="14"/>
      <c r="B47" s="14"/>
      <c r="C47" s="15" t="s">
        <v>12</v>
      </c>
      <c r="D47" s="16">
        <f>SUM(E47:P47)</f>
        <v>274</v>
      </c>
      <c r="E47" s="16"/>
      <c r="F47" s="16"/>
      <c r="G47" s="16"/>
      <c r="H47" s="16"/>
      <c r="I47" s="16">
        <v>80</v>
      </c>
      <c r="J47" s="16">
        <v>194</v>
      </c>
      <c r="K47" s="16"/>
      <c r="L47" s="16"/>
      <c r="M47" s="16"/>
      <c r="N47" s="16"/>
      <c r="O47" s="16"/>
      <c r="P47" s="16"/>
    </row>
    <row r="48" spans="1:16">
      <c r="A48" s="14"/>
      <c r="B48" s="14"/>
      <c r="C48" s="15" t="s">
        <v>13</v>
      </c>
      <c r="D48" s="16">
        <f>SUM(E48:P48)</f>
        <v>155</v>
      </c>
      <c r="E48" s="16"/>
      <c r="F48" s="16"/>
      <c r="G48" s="16"/>
      <c r="H48" s="16"/>
      <c r="I48" s="16">
        <v>50</v>
      </c>
      <c r="J48" s="16">
        <v>105</v>
      </c>
      <c r="K48" s="16"/>
      <c r="L48" s="16"/>
      <c r="M48" s="16"/>
      <c r="N48" s="16"/>
      <c r="O48" s="16"/>
      <c r="P48" s="16"/>
    </row>
    <row r="49" spans="1:16">
      <c r="A49" s="14"/>
      <c r="B49" s="14"/>
      <c r="C49" s="15" t="s">
        <v>14</v>
      </c>
      <c r="D49" s="16">
        <f>SUM(E49:P49)</f>
        <v>119</v>
      </c>
      <c r="E49" s="16"/>
      <c r="F49" s="16"/>
      <c r="G49" s="16"/>
      <c r="H49" s="16"/>
      <c r="I49" s="16">
        <v>30</v>
      </c>
      <c r="J49" s="16">
        <v>89</v>
      </c>
      <c r="K49" s="16"/>
      <c r="L49" s="16"/>
      <c r="M49" s="16"/>
      <c r="N49" s="16"/>
      <c r="O49" s="16"/>
      <c r="P49" s="16"/>
    </row>
    <row r="50" spans="1:16">
      <c r="A50" s="14"/>
      <c r="B50" s="14"/>
      <c r="C50" s="15" t="s">
        <v>15</v>
      </c>
      <c r="D50" s="16">
        <f>SUM(E50:P50)</f>
        <v>0</v>
      </c>
      <c r="E50" s="16"/>
      <c r="F50" s="16"/>
      <c r="G50" s="16"/>
      <c r="H50" s="16"/>
      <c r="I50" s="16">
        <v>0</v>
      </c>
      <c r="J50" s="16">
        <v>0</v>
      </c>
      <c r="K50" s="16"/>
      <c r="L50" s="16"/>
      <c r="M50" s="16"/>
      <c r="N50" s="16"/>
      <c r="O50" s="16"/>
      <c r="P50" s="16"/>
    </row>
    <row r="51" spans="1:16" s="2" customFormat="1">
      <c r="A51" s="14"/>
      <c r="B51" s="14"/>
      <c r="C51" s="19" t="s">
        <v>2</v>
      </c>
      <c r="D51" s="20">
        <f xml:space="preserve"> IF(D45=0,100,D46/D45*100)</f>
        <v>90.29057406094968</v>
      </c>
      <c r="E51" s="20"/>
      <c r="F51" s="20"/>
      <c r="G51" s="20"/>
      <c r="H51" s="20"/>
      <c r="I51" s="20">
        <v>90.159901599015996</v>
      </c>
      <c r="J51" s="20">
        <v>90.343454454952706</v>
      </c>
      <c r="K51" s="20"/>
      <c r="L51" s="20"/>
      <c r="M51" s="20"/>
      <c r="N51" s="20"/>
      <c r="O51" s="20"/>
      <c r="P51" s="20"/>
    </row>
    <row r="52" spans="1:16" s="3" customFormat="1">
      <c r="A52" s="14"/>
      <c r="B52" s="14"/>
      <c r="C52" s="21" t="s">
        <v>16</v>
      </c>
      <c r="D52" s="22">
        <f xml:space="preserve"> IF(D47=0,0,D48/D47*100)</f>
        <v>56.569343065693431</v>
      </c>
      <c r="E52" s="22"/>
      <c r="F52" s="22"/>
      <c r="G52" s="22"/>
      <c r="H52" s="22"/>
      <c r="I52" s="22">
        <v>62.5</v>
      </c>
      <c r="J52" s="22">
        <v>54.123711340206185</v>
      </c>
      <c r="K52" s="22"/>
      <c r="L52" s="22"/>
      <c r="M52" s="22"/>
      <c r="N52" s="22"/>
      <c r="O52" s="22"/>
      <c r="P52" s="22"/>
    </row>
    <row r="53" spans="1:16" s="5" customFormat="1">
      <c r="A53" s="14"/>
      <c r="B53" s="14"/>
      <c r="C53" s="23" t="s">
        <v>3</v>
      </c>
      <c r="D53" s="24">
        <f xml:space="preserve"> IF(D45=0,100,(D48+D46)/D45*100)</f>
        <v>95.783132530120483</v>
      </c>
      <c r="E53" s="24"/>
      <c r="F53" s="24"/>
      <c r="G53" s="24"/>
      <c r="H53" s="24"/>
      <c r="I53" s="24">
        <v>96.309963099630991</v>
      </c>
      <c r="J53" s="24">
        <v>95.569935291189651</v>
      </c>
      <c r="K53" s="24"/>
      <c r="L53" s="24"/>
      <c r="M53" s="24"/>
      <c r="N53" s="24"/>
      <c r="O53" s="24"/>
      <c r="P53" s="24"/>
    </row>
    <row r="54" spans="1:16" s="6" customFormat="1">
      <c r="A54" s="14"/>
      <c r="B54" s="14"/>
      <c r="C54" s="25" t="s">
        <v>17</v>
      </c>
      <c r="D54" s="26">
        <f>IF(D45=0,100,(D48+D46+D50)/D45*100)</f>
        <v>95.783132530120483</v>
      </c>
      <c r="E54" s="26"/>
      <c r="F54" s="26"/>
      <c r="G54" s="26"/>
      <c r="H54" s="26"/>
      <c r="I54" s="26">
        <v>96.309963099630991</v>
      </c>
      <c r="J54" s="26">
        <v>95.569935291189651</v>
      </c>
      <c r="K54" s="26"/>
      <c r="L54" s="26"/>
      <c r="M54" s="26"/>
      <c r="N54" s="26"/>
      <c r="O54" s="26"/>
      <c r="P54" s="26"/>
    </row>
    <row r="55" spans="1:16">
      <c r="A55" s="46" t="s">
        <v>18</v>
      </c>
      <c r="B55" s="27" t="s">
        <v>128</v>
      </c>
      <c r="C55" s="28" t="s">
        <v>133</v>
      </c>
      <c r="D55" s="27">
        <f>SUM(E55:P55)</f>
        <v>5</v>
      </c>
      <c r="E55" s="27"/>
      <c r="F55" s="27"/>
      <c r="G55" s="27"/>
      <c r="H55" s="27"/>
      <c r="I55" s="27"/>
      <c r="J55" s="27">
        <v>5</v>
      </c>
      <c r="K55" s="27"/>
      <c r="L55" s="27"/>
      <c r="M55" s="27"/>
      <c r="N55" s="27"/>
      <c r="O55" s="27"/>
      <c r="P55" s="27"/>
    </row>
    <row r="56" spans="1:16">
      <c r="A56" s="46"/>
      <c r="B56" s="27" t="s">
        <v>134</v>
      </c>
      <c r="C56" s="28" t="s">
        <v>138</v>
      </c>
      <c r="D56" s="27">
        <f>SUM(E56:P56)</f>
        <v>9</v>
      </c>
      <c r="E56" s="27"/>
      <c r="F56" s="27"/>
      <c r="G56" s="27"/>
      <c r="H56" s="27"/>
      <c r="I56" s="27">
        <v>1</v>
      </c>
      <c r="J56" s="27">
        <v>8</v>
      </c>
      <c r="K56" s="27"/>
      <c r="L56" s="27"/>
      <c r="M56" s="27"/>
      <c r="N56" s="27"/>
      <c r="O56" s="27"/>
      <c r="P56" s="27"/>
    </row>
    <row r="57" spans="1:16">
      <c r="A57" s="46"/>
      <c r="B57" s="27" t="s">
        <v>103</v>
      </c>
      <c r="C57" s="28" t="s">
        <v>125</v>
      </c>
      <c r="D57" s="27">
        <f>SUM(E57:P57)</f>
        <v>1</v>
      </c>
      <c r="E57" s="27"/>
      <c r="F57" s="27"/>
      <c r="G57" s="27"/>
      <c r="H57" s="27"/>
      <c r="I57" s="27"/>
      <c r="J57" s="27">
        <v>1</v>
      </c>
      <c r="K57" s="27"/>
      <c r="L57" s="27"/>
      <c r="M57" s="27"/>
      <c r="N57" s="27"/>
      <c r="O57" s="27"/>
      <c r="P57" s="27"/>
    </row>
    <row r="58" spans="1:16">
      <c r="A58" s="46"/>
      <c r="B58" s="27" t="s">
        <v>43</v>
      </c>
      <c r="C58" s="28" t="s">
        <v>62</v>
      </c>
      <c r="D58" s="27">
        <f>SUM(E58:P58)</f>
        <v>16</v>
      </c>
      <c r="E58" s="27"/>
      <c r="F58" s="27"/>
      <c r="G58" s="27"/>
      <c r="H58" s="27"/>
      <c r="I58" s="27">
        <v>6</v>
      </c>
      <c r="J58" s="27">
        <v>10</v>
      </c>
      <c r="K58" s="27"/>
      <c r="L58" s="27"/>
      <c r="M58" s="27"/>
      <c r="N58" s="27"/>
      <c r="O58" s="27"/>
      <c r="P58" s="27"/>
    </row>
    <row r="59" spans="1:16">
      <c r="A59" s="46"/>
      <c r="B59" s="27" t="s">
        <v>129</v>
      </c>
      <c r="C59" s="28" t="s">
        <v>139</v>
      </c>
      <c r="D59" s="27">
        <f>SUM(E59:P59)</f>
        <v>13</v>
      </c>
      <c r="E59" s="27"/>
      <c r="F59" s="27"/>
      <c r="G59" s="27"/>
      <c r="H59" s="27"/>
      <c r="I59" s="27">
        <v>7</v>
      </c>
      <c r="J59" s="27">
        <v>6</v>
      </c>
      <c r="K59" s="27"/>
      <c r="L59" s="27"/>
      <c r="M59" s="27"/>
      <c r="N59" s="27"/>
      <c r="O59" s="27"/>
      <c r="P59" s="27"/>
    </row>
    <row r="60" spans="1:16">
      <c r="A60" s="46"/>
      <c r="B60" s="27" t="s">
        <v>21</v>
      </c>
      <c r="C60" s="28" t="s">
        <v>23</v>
      </c>
      <c r="D60" s="27">
        <f>SUM(E60:P60)</f>
        <v>72</v>
      </c>
      <c r="E60" s="27"/>
      <c r="F60" s="27"/>
      <c r="G60" s="27"/>
      <c r="H60" s="27"/>
      <c r="I60" s="27">
        <v>16</v>
      </c>
      <c r="J60" s="27">
        <v>56</v>
      </c>
      <c r="K60" s="27"/>
      <c r="L60" s="27"/>
      <c r="M60" s="27"/>
      <c r="N60" s="27"/>
      <c r="O60" s="27"/>
      <c r="P60" s="27"/>
    </row>
    <row r="61" spans="1:16">
      <c r="A61" s="46"/>
      <c r="B61" s="27" t="s">
        <v>137</v>
      </c>
      <c r="C61" s="28" t="s">
        <v>140</v>
      </c>
      <c r="D61" s="27">
        <f>SUM(E61:P61)</f>
        <v>3</v>
      </c>
      <c r="E61" s="27"/>
      <c r="F61" s="27"/>
      <c r="G61" s="27"/>
      <c r="H61" s="27"/>
      <c r="I61" s="27"/>
      <c r="J61" s="27">
        <v>3</v>
      </c>
      <c r="K61" s="27"/>
      <c r="L61" s="27"/>
      <c r="M61" s="27"/>
      <c r="N61" s="27"/>
      <c r="O61" s="27"/>
      <c r="P61" s="27"/>
    </row>
    <row r="62" spans="1:16" ht="3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8"/>
      <c r="P62" s="18"/>
    </row>
    <row r="63" spans="1:16">
      <c r="A63" s="14" t="s">
        <v>22</v>
      </c>
      <c r="B63" s="14"/>
      <c r="C63" s="15" t="s">
        <v>9</v>
      </c>
      <c r="D63" s="16">
        <f>SUM(E63:N63)</f>
        <v>62563</v>
      </c>
      <c r="E63" s="16">
        <v>13500</v>
      </c>
      <c r="F63" s="16">
        <v>6499</v>
      </c>
      <c r="G63" s="16">
        <v>29000</v>
      </c>
      <c r="H63" s="16">
        <v>11715</v>
      </c>
      <c r="I63" s="16">
        <v>99</v>
      </c>
      <c r="J63" s="16">
        <v>1750</v>
      </c>
      <c r="K63" s="16"/>
      <c r="L63" s="16"/>
      <c r="M63" s="16"/>
      <c r="N63" s="16"/>
      <c r="O63" s="16"/>
      <c r="P63" s="16"/>
    </row>
    <row r="64" spans="1:16">
      <c r="A64" s="14"/>
      <c r="B64" s="14"/>
      <c r="C64" s="15" t="s">
        <v>10</v>
      </c>
      <c r="D64" s="16">
        <f>SUM(E64:N64)</f>
        <v>62540</v>
      </c>
      <c r="E64" s="16">
        <v>13493</v>
      </c>
      <c r="F64" s="16">
        <v>6490</v>
      </c>
      <c r="G64" s="16">
        <v>28993</v>
      </c>
      <c r="H64" s="16">
        <v>11715</v>
      </c>
      <c r="I64" s="16">
        <v>99</v>
      </c>
      <c r="J64" s="16">
        <v>1750</v>
      </c>
      <c r="K64" s="16"/>
      <c r="L64" s="16"/>
      <c r="M64" s="16"/>
      <c r="N64" s="16"/>
      <c r="O64" s="16"/>
      <c r="P64" s="16"/>
    </row>
    <row r="65" spans="1:14" ht="3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</sheetData>
  <mergeCells count="11">
    <mergeCell ref="A45:B54"/>
    <mergeCell ref="A55:A61"/>
    <mergeCell ref="A62:N62"/>
    <mergeCell ref="A63:B64"/>
    <mergeCell ref="A65:N65"/>
    <mergeCell ref="A1:P1"/>
    <mergeCell ref="A38:B38"/>
    <mergeCell ref="A39:B40"/>
    <mergeCell ref="A41:N41"/>
    <mergeCell ref="A42:B43"/>
    <mergeCell ref="A44:N44"/>
  </mergeCells>
  <phoneticPr fontId="1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345</vt:lpstr>
      <vt:lpstr>368-AO</vt:lpstr>
      <vt:lpstr>368-NMX</vt:lpstr>
      <vt:lpstr>374-2</vt:lpstr>
      <vt:lpstr>374H(B)</vt:lpstr>
      <vt:lpstr>380H-1</vt:lpstr>
      <vt:lpstr>380H-1(B)(K)</vt:lpstr>
      <vt:lpstr>380H-2</vt:lpstr>
    </vt:vector>
  </TitlesOfParts>
  <Company>Foxlink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帥賤保</dc:creator>
  <cp:lastModifiedBy>帥賤保</cp:lastModifiedBy>
  <dcterms:created xsi:type="dcterms:W3CDTF">2014-04-28T05:13:36Z</dcterms:created>
  <dcterms:modified xsi:type="dcterms:W3CDTF">2014-04-28T05:16:43Z</dcterms:modified>
</cp:coreProperties>
</file>