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no\Desktop\"/>
    </mc:Choice>
  </mc:AlternateContent>
  <xr:revisionPtr revIDLastSave="0" documentId="13_ncr:1_{22C3D501-4FA2-4C3C-B019-3538264FEE0D}" xr6:coauthVersionLast="47" xr6:coauthVersionMax="47" xr10:uidLastSave="{00000000-0000-0000-0000-000000000000}"/>
  <bookViews>
    <workbookView xWindow="-120" yWindow="-120" windowWidth="29040" windowHeight="15840" activeTab="1" xr2:uid="{A297BE46-FF1E-4FFD-A6BD-D071F7D4CBF8}"/>
  </bookViews>
  <sheets>
    <sheet name="Planilha1" sheetId="1" r:id="rId1"/>
    <sheet name="Planilha2" sheetId="2" r:id="rId2"/>
  </sheets>
  <definedNames>
    <definedName name="DadosExternos_1" localSheetId="1" hidden="1">Planilha2!$E$2:$I$17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F4" i="1" s="1"/>
  <c r="H4" i="1" s="1"/>
  <c r="F5" i="1" s="1"/>
  <c r="G3" i="1"/>
  <c r="H5" i="1" l="1"/>
  <c r="F6" i="1" s="1"/>
  <c r="G5" i="1"/>
  <c r="G4" i="1"/>
  <c r="H6" i="1" l="1"/>
  <c r="F7" i="1" s="1"/>
  <c r="G6" i="1"/>
  <c r="H7" i="1" l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CB950-6589-439A-B0FD-01FEA87E8DF0}" keepAlive="1" name="Consulta - CALCULO" description="Conexão com a consulta 'CALCULO' na pasta de trabalho." type="5" refreshedVersion="0" background="1">
    <dbPr connection="Provider=Microsoft.Mashup.OleDb.1;Data Source=$Workbook$;Location=CALCULO;Extended Properties=&quot;&quot;" command="SELECT * FROM [CALCULO]"/>
  </connection>
  <connection id="2" xr16:uid="{E105FC87-19BF-4042-B4A7-87C29E67D44D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3" xr16:uid="{6903EA70-953E-4BB9-9B67-8FA0357A058E}" keepAlive="1" name="Consulta - fxJoviImposto" description="Conexão com a consulta 'fxJoviImposto' na pasta de trabalho." type="5" refreshedVersion="0" background="1">
    <dbPr connection="Provider=Microsoft.Mashup.OleDb.1;Data Source=$Workbook$;Location=fxJoviImposto;Extended Properties=&quot;&quot;" command="SELECT * FROM [fxJoviImposto]"/>
  </connection>
  <connection id="4" xr16:uid="{48FBA042-7C66-4260-8DB5-787E37E48C12}" keepAlive="1" name="Consulta - fxSaldoAcumuladoTributos" description="Conexão com a consulta 'fxSaldoAcumuladoTributos' na pasta de trabalho." type="5" refreshedVersion="0" background="1">
    <dbPr connection="Provider=Microsoft.Mashup.OleDb.1;Data Source=$Workbook$;Location=fxSaldoAcumuladoTributos;Extended Properties=&quot;&quot;" command="SELECT * FROM [fxSaldoAcumuladoTributos]"/>
  </connection>
  <connection id="5" xr16:uid="{51BCFC1C-36C7-421F-935E-03A1BA5DA86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6E9B63AC-C617-44F8-9D59-FD5CEFB8B648}" keepAlive="1" name="Consulta - Tabela14" description="Conexão com a consulta 'Tabela14' na pasta de trabalho." type="5" refreshedVersion="7" background="1" saveData="1">
    <dbPr connection="Provider=Microsoft.Mashup.OleDb.1;Data Source=$Workbook$;Location=Tabela14;Extended Properties=&quot;&quot;" command="SELECT * FROM [Tabela14]"/>
  </connection>
</connections>
</file>

<file path=xl/sharedStrings.xml><?xml version="1.0" encoding="utf-8"?>
<sst xmlns="http://schemas.openxmlformats.org/spreadsheetml/2006/main" count="48" uniqueCount="14">
  <si>
    <t>SALDO</t>
  </si>
  <si>
    <t>JOVI</t>
  </si>
  <si>
    <t>A PAGAR</t>
  </si>
  <si>
    <t>A RECUPERAR</t>
  </si>
  <si>
    <t>ANTERIOR</t>
  </si>
  <si>
    <t>TEMOS ISSO</t>
  </si>
  <si>
    <t>QUEREMOS ISSO</t>
  </si>
  <si>
    <t>imposto</t>
  </si>
  <si>
    <t>PIS</t>
  </si>
  <si>
    <t>COFINS</t>
  </si>
  <si>
    <t>IPI</t>
  </si>
  <si>
    <t>PAGAR</t>
  </si>
  <si>
    <t>RECUPERAR</t>
  </si>
  <si>
    <t>formula da LIVE já ajustada [leia o código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</si>
</sst>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Vírgula" xfId="1" builtinId="3"/>
  </cellStyles>
  <dxfs count="5">
    <dxf>
      <numFmt numFmtId="19" formatCode="dd/mm/yyyy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28C64842-3F02-4014-ABC0-707F50A70EF5}" autoFormatId="16" applyNumberFormats="0" applyBorderFormats="0" applyFontFormats="0" applyPatternFormats="0" applyAlignmentFormats="0" applyWidthHeightFormats="0">
  <queryTableRefresh nextId="8">
    <queryTableFields count="5">
      <queryTableField id="1" name="imposto" tableColumnId="1"/>
      <queryTableField id="4" name="JOVI" tableColumnId="4"/>
      <queryTableField id="5" name="SALDO" tableColumnId="5"/>
      <queryTableField id="6" name="PAGAR" tableColumnId="6"/>
      <queryTableField id="7" name="RECUPERAR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6AB8-55FC-454A-BDB6-DAA4EA2E9793}" name="Tabela1" displayName="Tabela1" ref="A2:B7" totalsRowShown="0">
  <tableColumns count="2">
    <tableColumn id="1" xr3:uid="{0ABA721E-132C-4244-B08C-951B6A852DBC}" name="JOVI"/>
    <tableColumn id="2" xr3:uid="{86E25270-BFAA-4C2B-A155-780272EE6E3B}" name="SAL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A6D88-3C2B-4B4B-B258-A982D539D3FE}" name="Tabela13" displayName="Tabela13" ref="D2:H7" totalsRowShown="0">
  <tableColumns count="5">
    <tableColumn id="1" xr3:uid="{6C63045F-7634-41E7-92A2-F698608F2664}" name="JOVI"/>
    <tableColumn id="2" xr3:uid="{6D09106B-9251-40C1-B5A6-08C213E45166}" name="SALDO" dataDxfId="4" dataCellStyle="Vírgula"/>
    <tableColumn id="5" xr3:uid="{E8F69C84-DD4D-46B3-940D-77ACB727D247}" name="ANTERIOR" dataDxfId="3" dataCellStyle="Vírgula">
      <calculatedColumnFormula>IF(H2&gt;0,H2,0)</calculatedColumnFormula>
    </tableColumn>
    <tableColumn id="3" xr3:uid="{008D0393-FB7E-464D-8201-DBB277902BF4}" name="A PAGAR" dataDxfId="2" dataCellStyle="Vírgula">
      <calculatedColumnFormula>IF(Tabela13[[#This Row],[SALDO]]+Tabela13[[#This Row],[ANTERIOR]]&lt;0,Tabela13[[#This Row],[SALDO]]+Tabela13[[#This Row],[ANTERIOR]],0)</calculatedColumnFormula>
    </tableColumn>
    <tableColumn id="4" xr3:uid="{F328D853-7ABF-4A0D-9F57-FEA0491566E1}" name="A RECUPERAR" dataDxfId="1" dataCellStyle="Vírgula">
      <calculatedColumnFormula>IF(Tabela13[[#This Row],[SALDO]]+Tabela13[[#This Row],[ANTERIOR]]&gt;0,Tabela13[[#This Row],[SALDO]]+Tabela13[[#This Row],[ANTERIOR]],0)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5BFB15-253A-4C84-AFEF-533055CD5155}" name="Tabela14" displayName="Tabela14" ref="A2:C17" totalsRowShown="0">
  <tableColumns count="3">
    <tableColumn id="1" xr3:uid="{BC79D7D3-5A13-466A-90E8-CD63DBB3E6F4}" name="JOVI"/>
    <tableColumn id="2" xr3:uid="{FF3268A4-77F8-44F8-8BA5-F1A830A13DC9}" name="SALDO"/>
    <tableColumn id="3" xr3:uid="{F7D70B21-E3A3-4206-8FA5-881BA872D717}" name="impos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37EC6-54D0-40EF-BD75-BEA482D85574}" name="Tabela14_2" displayName="Tabela14_2" ref="E2:I17" tableType="queryTable" totalsRowShown="0">
  <autoFilter ref="E2:I17" xr:uid="{F9037EC6-54D0-40EF-BD75-BEA482D85574}"/>
  <tableColumns count="5">
    <tableColumn id="1" xr3:uid="{8952227E-66A2-48C9-987D-A1E63A4F97AD}" uniqueName="1" name="imposto" queryTableFieldId="1"/>
    <tableColumn id="4" xr3:uid="{54A1A3D1-5A2B-43AD-BE78-43D2C12F3310}" uniqueName="4" name="JOVI" queryTableFieldId="4" dataDxfId="0"/>
    <tableColumn id="5" xr3:uid="{45A7870F-A5C0-422A-A7FA-BDFFB0E68160}" uniqueName="5" name="SALDO" queryTableFieldId="5"/>
    <tableColumn id="6" xr3:uid="{7B3C6166-93D4-44CD-8534-3785E2BDA7D2}" uniqueName="6" name="PAGAR" queryTableFieldId="6"/>
    <tableColumn id="7" xr3:uid="{3E7AC9F9-59F8-4AE5-91F1-C55DF5207238}" uniqueName="7" name="RECUPERA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1AE8-E7DC-4385-A93B-6B3497B15DFA}">
  <dimension ref="A1:H7"/>
  <sheetViews>
    <sheetView showGridLines="0" zoomScale="175" zoomScaleNormal="175" workbookViewId="0">
      <selection activeCell="A2" sqref="A2:B7"/>
    </sheetView>
  </sheetViews>
  <sheetFormatPr defaultRowHeight="15" x14ac:dyDescent="0.25"/>
  <cols>
    <col min="1" max="1" width="11" bestFit="1" customWidth="1"/>
    <col min="4" max="4" width="11" bestFit="1" customWidth="1"/>
    <col min="8" max="8" width="14.28515625" customWidth="1"/>
  </cols>
  <sheetData>
    <row r="1" spans="1:8" s="3" customFormat="1" x14ac:dyDescent="0.25">
      <c r="A1" s="3" t="s">
        <v>5</v>
      </c>
      <c r="D1" s="3" t="s">
        <v>6</v>
      </c>
    </row>
    <row r="2" spans="1:8" x14ac:dyDescent="0.25">
      <c r="A2" t="s">
        <v>1</v>
      </c>
      <c r="B2" t="s">
        <v>0</v>
      </c>
      <c r="D2" t="s">
        <v>1</v>
      </c>
      <c r="E2" t="s">
        <v>0</v>
      </c>
      <c r="F2" t="s">
        <v>4</v>
      </c>
      <c r="G2" t="s">
        <v>2</v>
      </c>
      <c r="H2" t="s">
        <v>3</v>
      </c>
    </row>
    <row r="3" spans="1:8" x14ac:dyDescent="0.25">
      <c r="A3" s="1">
        <v>44592</v>
      </c>
      <c r="B3">
        <v>-100</v>
      </c>
      <c r="D3" s="1">
        <v>44592</v>
      </c>
      <c r="E3" s="2">
        <v>-100</v>
      </c>
      <c r="F3" s="2"/>
      <c r="G3" s="2">
        <f>IF(Tabela13[[#This Row],[SALDO]]+Tabela13[[#This Row],[ANTERIOR]]&lt;0,Tabela13[[#This Row],[SALDO]]+Tabela13[[#This Row],[ANTERIOR]],0)</f>
        <v>-100</v>
      </c>
      <c r="H3" s="2">
        <f>IF(Tabela13[[#This Row],[SALDO]]+Tabela13[[#This Row],[ANTERIOR]]&gt;0,Tabela13[[#This Row],[SALDO]]+Tabela13[[#This Row],[ANTERIOR]],0)</f>
        <v>0</v>
      </c>
    </row>
    <row r="4" spans="1:8" x14ac:dyDescent="0.25">
      <c r="A4" s="1">
        <v>44620</v>
      </c>
      <c r="B4">
        <v>100</v>
      </c>
      <c r="D4" s="1">
        <v>44620</v>
      </c>
      <c r="E4" s="2">
        <v>100</v>
      </c>
      <c r="F4" s="2">
        <f t="shared" ref="F4:F7" si="0">IF(H3&gt;0,H3,0)</f>
        <v>0</v>
      </c>
      <c r="G4" s="2">
        <f>IF(Tabela13[[#This Row],[SALDO]]+Tabela13[[#This Row],[ANTERIOR]]&lt;0,Tabela13[[#This Row],[SALDO]]+Tabela13[[#This Row],[ANTERIOR]],0)</f>
        <v>0</v>
      </c>
      <c r="H4" s="2">
        <f>IF(Tabela13[[#This Row],[SALDO]]+Tabela13[[#This Row],[ANTERIOR]]&gt;0,Tabela13[[#This Row],[SALDO]]+Tabela13[[#This Row],[ANTERIOR]],0)</f>
        <v>100</v>
      </c>
    </row>
    <row r="5" spans="1:8" x14ac:dyDescent="0.25">
      <c r="A5" s="1">
        <v>44651</v>
      </c>
      <c r="B5">
        <v>50</v>
      </c>
      <c r="D5" s="1">
        <v>44651</v>
      </c>
      <c r="E5" s="2">
        <v>50</v>
      </c>
      <c r="F5" s="2">
        <f t="shared" si="0"/>
        <v>100</v>
      </c>
      <c r="G5" s="2">
        <f>IF(Tabela13[[#This Row],[SALDO]]+Tabela13[[#This Row],[ANTERIOR]]&lt;0,Tabela13[[#This Row],[SALDO]]+Tabela13[[#This Row],[ANTERIOR]],0)</f>
        <v>0</v>
      </c>
      <c r="H5" s="2">
        <f>IF(Tabela13[[#This Row],[SALDO]]+Tabela13[[#This Row],[ANTERIOR]]&gt;0,Tabela13[[#This Row],[SALDO]]+Tabela13[[#This Row],[ANTERIOR]],0)</f>
        <v>150</v>
      </c>
    </row>
    <row r="6" spans="1:8" x14ac:dyDescent="0.25">
      <c r="A6" s="1">
        <v>44681</v>
      </c>
      <c r="B6">
        <v>-100</v>
      </c>
      <c r="D6" s="1">
        <v>44681</v>
      </c>
      <c r="E6" s="2">
        <v>-100</v>
      </c>
      <c r="F6" s="2">
        <f t="shared" si="0"/>
        <v>150</v>
      </c>
      <c r="G6" s="2">
        <f>IF(Tabela13[[#This Row],[SALDO]]+Tabela13[[#This Row],[ANTERIOR]]&lt;0,Tabela13[[#This Row],[SALDO]]+Tabela13[[#This Row],[ANTERIOR]],0)</f>
        <v>0</v>
      </c>
      <c r="H6" s="2">
        <f>IF(Tabela13[[#This Row],[SALDO]]+Tabela13[[#This Row],[ANTERIOR]]&gt;0,Tabela13[[#This Row],[SALDO]]+Tabela13[[#This Row],[ANTERIOR]],0)</f>
        <v>50</v>
      </c>
    </row>
    <row r="7" spans="1:8" x14ac:dyDescent="0.25">
      <c r="A7" s="1">
        <v>44712</v>
      </c>
      <c r="B7">
        <v>-200</v>
      </c>
      <c r="D7" s="1">
        <v>44712</v>
      </c>
      <c r="E7" s="2">
        <v>-200</v>
      </c>
      <c r="F7" s="2">
        <f t="shared" si="0"/>
        <v>50</v>
      </c>
      <c r="G7" s="2">
        <f>IF(Tabela13[[#This Row],[SALDO]]+Tabela13[[#This Row],[ANTERIOR]]&lt;0,Tabela13[[#This Row],[SALDO]]+Tabela13[[#This Row],[ANTERIOR]],0)</f>
        <v>-150</v>
      </c>
      <c r="H7" s="2">
        <f>IF(Tabela13[[#This Row],[SALDO]]+Tabela13[[#This Row],[ANTERIOR]]&gt;0,Tabela13[[#This Row],[SALDO]]+Tabela13[[#This Row],[ANTERIOR]],0)</f>
        <v>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1507-85B9-4D91-8BE3-64EBC2897148}">
  <dimension ref="A1:I17"/>
  <sheetViews>
    <sheetView tabSelected="1" zoomScale="190" zoomScaleNormal="190" workbookViewId="0">
      <selection activeCell="E2" sqref="E2"/>
    </sheetView>
  </sheetViews>
  <sheetFormatPr defaultRowHeight="15" x14ac:dyDescent="0.25"/>
  <cols>
    <col min="1" max="1" width="10.7109375" bestFit="1" customWidth="1"/>
    <col min="5" max="5" width="10.5703125" bestFit="1" customWidth="1"/>
    <col min="6" max="6" width="11" bestFit="1" customWidth="1"/>
    <col min="7" max="7" width="9.140625" bestFit="1" customWidth="1"/>
    <col min="8" max="8" width="9.5703125" bestFit="1" customWidth="1"/>
    <col min="9" max="10" width="13.7109375" bestFit="1" customWidth="1"/>
    <col min="11" max="11" width="14.140625" bestFit="1" customWidth="1"/>
  </cols>
  <sheetData>
    <row r="1" spans="1:9" x14ac:dyDescent="0.25">
      <c r="E1" t="s">
        <v>13</v>
      </c>
    </row>
    <row r="2" spans="1:9" x14ac:dyDescent="0.25">
      <c r="A2" t="s">
        <v>1</v>
      </c>
      <c r="B2" t="s">
        <v>0</v>
      </c>
      <c r="C2" t="s">
        <v>7</v>
      </c>
      <c r="E2" t="s">
        <v>7</v>
      </c>
      <c r="F2" t="s">
        <v>1</v>
      </c>
      <c r="G2" t="s">
        <v>0</v>
      </c>
      <c r="H2" t="s">
        <v>11</v>
      </c>
      <c r="I2" t="s">
        <v>12</v>
      </c>
    </row>
    <row r="3" spans="1:9" x14ac:dyDescent="0.25">
      <c r="A3" s="1">
        <v>44592</v>
      </c>
      <c r="B3">
        <v>-100</v>
      </c>
      <c r="C3" t="s">
        <v>8</v>
      </c>
      <c r="E3" t="s">
        <v>8</v>
      </c>
      <c r="F3" s="1">
        <v>44592</v>
      </c>
      <c r="G3">
        <v>-100</v>
      </c>
      <c r="H3">
        <v>-100</v>
      </c>
      <c r="I3">
        <v>0</v>
      </c>
    </row>
    <row r="4" spans="1:9" x14ac:dyDescent="0.25">
      <c r="A4" s="1">
        <v>44620</v>
      </c>
      <c r="B4">
        <v>100</v>
      </c>
      <c r="C4" t="s">
        <v>8</v>
      </c>
      <c r="E4" t="s">
        <v>8</v>
      </c>
      <c r="F4" s="1">
        <v>44620</v>
      </c>
      <c r="G4">
        <v>100</v>
      </c>
      <c r="H4">
        <v>0</v>
      </c>
      <c r="I4">
        <v>100</v>
      </c>
    </row>
    <row r="5" spans="1:9" x14ac:dyDescent="0.25">
      <c r="A5" s="1">
        <v>44651</v>
      </c>
      <c r="B5">
        <v>50</v>
      </c>
      <c r="C5" t="s">
        <v>8</v>
      </c>
      <c r="E5" t="s">
        <v>8</v>
      </c>
      <c r="F5" s="1">
        <v>44651</v>
      </c>
      <c r="G5">
        <v>50</v>
      </c>
      <c r="H5">
        <v>0</v>
      </c>
      <c r="I5">
        <v>150</v>
      </c>
    </row>
    <row r="6" spans="1:9" x14ac:dyDescent="0.25">
      <c r="A6" s="1">
        <v>44681</v>
      </c>
      <c r="B6">
        <v>-100</v>
      </c>
      <c r="C6" t="s">
        <v>8</v>
      </c>
      <c r="E6" t="s">
        <v>8</v>
      </c>
      <c r="F6" s="1">
        <v>44681</v>
      </c>
      <c r="G6">
        <v>-100</v>
      </c>
      <c r="H6">
        <v>0</v>
      </c>
      <c r="I6">
        <v>50</v>
      </c>
    </row>
    <row r="7" spans="1:9" x14ac:dyDescent="0.25">
      <c r="A7" s="1">
        <v>44712</v>
      </c>
      <c r="B7">
        <v>-200</v>
      </c>
      <c r="C7" t="s">
        <v>8</v>
      </c>
      <c r="E7" t="s">
        <v>8</v>
      </c>
      <c r="F7" s="1">
        <v>44712</v>
      </c>
      <c r="G7">
        <v>-200</v>
      </c>
      <c r="H7">
        <v>-150</v>
      </c>
      <c r="I7">
        <v>0</v>
      </c>
    </row>
    <row r="8" spans="1:9" x14ac:dyDescent="0.25">
      <c r="A8" s="1">
        <v>44592</v>
      </c>
      <c r="B8">
        <v>-100</v>
      </c>
      <c r="C8" t="s">
        <v>9</v>
      </c>
      <c r="E8" t="s">
        <v>9</v>
      </c>
      <c r="F8" s="1">
        <v>44592</v>
      </c>
      <c r="G8">
        <v>-100</v>
      </c>
      <c r="H8">
        <v>-100</v>
      </c>
      <c r="I8">
        <v>0</v>
      </c>
    </row>
    <row r="9" spans="1:9" x14ac:dyDescent="0.25">
      <c r="A9" s="1">
        <v>44620</v>
      </c>
      <c r="B9">
        <v>110</v>
      </c>
      <c r="C9" t="s">
        <v>9</v>
      </c>
      <c r="E9" t="s">
        <v>9</v>
      </c>
      <c r="F9" s="1">
        <v>44620</v>
      </c>
      <c r="G9">
        <v>110</v>
      </c>
      <c r="H9">
        <v>0</v>
      </c>
      <c r="I9">
        <v>110</v>
      </c>
    </row>
    <row r="10" spans="1:9" x14ac:dyDescent="0.25">
      <c r="A10" s="1">
        <v>44651</v>
      </c>
      <c r="B10">
        <v>40</v>
      </c>
      <c r="C10" t="s">
        <v>9</v>
      </c>
      <c r="E10" t="s">
        <v>9</v>
      </c>
      <c r="F10" s="1">
        <v>44651</v>
      </c>
      <c r="G10">
        <v>40</v>
      </c>
      <c r="H10">
        <v>0</v>
      </c>
      <c r="I10">
        <v>150</v>
      </c>
    </row>
    <row r="11" spans="1:9" x14ac:dyDescent="0.25">
      <c r="A11" s="1">
        <v>44681</v>
      </c>
      <c r="B11">
        <v>-100</v>
      </c>
      <c r="C11" t="s">
        <v>9</v>
      </c>
      <c r="E11" t="s">
        <v>9</v>
      </c>
      <c r="F11" s="1">
        <v>44681</v>
      </c>
      <c r="G11">
        <v>-100</v>
      </c>
      <c r="H11">
        <v>0</v>
      </c>
      <c r="I11">
        <v>50</v>
      </c>
    </row>
    <row r="12" spans="1:9" x14ac:dyDescent="0.25">
      <c r="A12" s="1">
        <v>44712</v>
      </c>
      <c r="B12">
        <v>-200</v>
      </c>
      <c r="C12" t="s">
        <v>9</v>
      </c>
      <c r="E12" t="s">
        <v>9</v>
      </c>
      <c r="F12" s="1">
        <v>44712</v>
      </c>
      <c r="G12">
        <v>-200</v>
      </c>
      <c r="H12">
        <v>-150</v>
      </c>
      <c r="I12">
        <v>0</v>
      </c>
    </row>
    <row r="13" spans="1:9" x14ac:dyDescent="0.25">
      <c r="A13" s="1">
        <v>44592</v>
      </c>
      <c r="B13">
        <v>-200</v>
      </c>
      <c r="C13" t="s">
        <v>10</v>
      </c>
      <c r="E13" t="s">
        <v>10</v>
      </c>
      <c r="F13" s="1">
        <v>44592</v>
      </c>
      <c r="G13">
        <v>-200</v>
      </c>
      <c r="H13">
        <v>-200</v>
      </c>
      <c r="I13">
        <v>0</v>
      </c>
    </row>
    <row r="14" spans="1:9" x14ac:dyDescent="0.25">
      <c r="A14" s="1">
        <v>44620</v>
      </c>
      <c r="B14">
        <v>110</v>
      </c>
      <c r="C14" t="s">
        <v>10</v>
      </c>
      <c r="E14" t="s">
        <v>10</v>
      </c>
      <c r="F14" s="1">
        <v>44620</v>
      </c>
      <c r="G14">
        <v>110</v>
      </c>
      <c r="H14">
        <v>0</v>
      </c>
      <c r="I14">
        <v>110</v>
      </c>
    </row>
    <row r="15" spans="1:9" x14ac:dyDescent="0.25">
      <c r="A15" s="1">
        <v>44651</v>
      </c>
      <c r="B15">
        <v>40</v>
      </c>
      <c r="C15" t="s">
        <v>10</v>
      </c>
      <c r="E15" t="s">
        <v>10</v>
      </c>
      <c r="F15" s="1">
        <v>44651</v>
      </c>
      <c r="G15">
        <v>40</v>
      </c>
      <c r="H15">
        <v>0</v>
      </c>
      <c r="I15">
        <v>150</v>
      </c>
    </row>
    <row r="16" spans="1:9" x14ac:dyDescent="0.25">
      <c r="A16" s="1">
        <v>44681</v>
      </c>
      <c r="B16">
        <v>-100</v>
      </c>
      <c r="C16" t="s">
        <v>10</v>
      </c>
      <c r="E16" t="s">
        <v>10</v>
      </c>
      <c r="F16" s="1">
        <v>44681</v>
      </c>
      <c r="G16">
        <v>-100</v>
      </c>
      <c r="H16">
        <v>0</v>
      </c>
      <c r="I16">
        <v>50</v>
      </c>
    </row>
    <row r="17" spans="1:9" x14ac:dyDescent="0.25">
      <c r="A17" s="1">
        <v>44712</v>
      </c>
      <c r="B17">
        <v>-200</v>
      </c>
      <c r="C17" t="s">
        <v>10</v>
      </c>
      <c r="E17" t="s">
        <v>10</v>
      </c>
      <c r="F17" s="1">
        <v>44712</v>
      </c>
      <c r="G17">
        <v>-200</v>
      </c>
      <c r="H17">
        <v>-150</v>
      </c>
      <c r="I17">
        <v>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6ADFE-D2E1-43E4-B1FE-153DDC986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2022-04-28T17:19:05Z</dcterms:created>
  <dcterms:modified xsi:type="dcterms:W3CDTF">2022-04-29T00:25:46Z</dcterms:modified>
</cp:coreProperties>
</file>