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Development\source\eclipse-workspace\JAuswertung-Project\jauswertung-misc\src\test\resources\rec-werte\"/>
    </mc:Choice>
  </mc:AlternateContent>
  <xr:revisionPtr revIDLastSave="0" documentId="13_ncr:1_{871C3E08-75A8-4763-B1D5-50D76549D9B2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Mannschaft" sheetId="4" r:id="rId1"/>
    <sheet name="Einzel" sheetId="3" r:id="rId2"/>
  </sheets>
  <definedNames>
    <definedName name="_xlnm._FilterDatabase" localSheetId="1" hidden="1">Einzel!$A$2:$AD$144</definedName>
    <definedName name="_xlnm._FilterDatabase" localSheetId="0" hidden="1">Mannschaft!$A$2:$AD$94</definedName>
    <definedName name="_xlnm.Print_Area" localSheetId="1">Einzel!$A$2:$H$144</definedName>
    <definedName name="_xlnm.Print_Area" localSheetId="0">Mannschaft!$A$2:$H$94</definedName>
    <definedName name="_xlnm.Print_Titles" localSheetId="1">Einzel!$2:$2</definedName>
    <definedName name="_xlnm.Print_Titles" localSheetId="0">Mannschaft!$2:$2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4" l="1"/>
  <c r="S28" i="4"/>
  <c r="P29" i="4"/>
  <c r="S29" i="4"/>
  <c r="P30" i="4"/>
  <c r="S30" i="4"/>
  <c r="P31" i="4"/>
  <c r="S31" i="4"/>
  <c r="P32" i="4"/>
  <c r="S32" i="4"/>
  <c r="P33" i="4"/>
  <c r="S33" i="4"/>
  <c r="P34" i="4"/>
  <c r="S34" i="4"/>
  <c r="P35" i="4"/>
  <c r="S35" i="4"/>
  <c r="P36" i="4"/>
  <c r="S36" i="4"/>
  <c r="P37" i="4"/>
  <c r="S37" i="4"/>
  <c r="P38" i="4"/>
  <c r="S38" i="4"/>
  <c r="P39" i="4"/>
  <c r="S39" i="4"/>
  <c r="P40" i="4"/>
  <c r="S40" i="4"/>
  <c r="P41" i="4"/>
  <c r="S41" i="4"/>
  <c r="P42" i="4"/>
  <c r="S42" i="4"/>
  <c r="P43" i="4"/>
  <c r="S43" i="4"/>
  <c r="P44" i="4"/>
  <c r="S44" i="4"/>
  <c r="P45" i="4"/>
  <c r="S45" i="4"/>
  <c r="P46" i="4"/>
  <c r="S46" i="4"/>
  <c r="P47" i="4"/>
  <c r="S47" i="4"/>
  <c r="P48" i="4"/>
  <c r="S48" i="4"/>
  <c r="P49" i="4"/>
  <c r="S49" i="4"/>
  <c r="P50" i="4"/>
  <c r="S50" i="4"/>
  <c r="P51" i="4"/>
  <c r="S51" i="4"/>
  <c r="P52" i="4"/>
  <c r="S52" i="4"/>
  <c r="P53" i="4"/>
  <c r="S53" i="4"/>
  <c r="P54" i="4"/>
  <c r="S54" i="4"/>
  <c r="P55" i="4"/>
  <c r="S55" i="4"/>
  <c r="P56" i="4"/>
  <c r="S56" i="4"/>
  <c r="P57" i="4"/>
  <c r="S57" i="4"/>
  <c r="P58" i="4"/>
  <c r="S58" i="4"/>
  <c r="P59" i="4"/>
  <c r="S59" i="4"/>
  <c r="P60" i="4"/>
  <c r="S60" i="4"/>
  <c r="P61" i="4"/>
  <c r="S61" i="4"/>
  <c r="P62" i="4"/>
  <c r="S62" i="4"/>
  <c r="P63" i="4"/>
  <c r="S63" i="4"/>
  <c r="P64" i="4"/>
  <c r="S64" i="4"/>
  <c r="P65" i="4"/>
  <c r="S65" i="4"/>
  <c r="P66" i="4"/>
  <c r="S66" i="4"/>
  <c r="P67" i="4"/>
  <c r="S67" i="4"/>
  <c r="P68" i="4"/>
  <c r="S68" i="4"/>
  <c r="P69" i="4"/>
  <c r="S69" i="4"/>
  <c r="P70" i="4"/>
  <c r="S70" i="4"/>
  <c r="P71" i="4"/>
  <c r="S71" i="4"/>
  <c r="P72" i="4"/>
  <c r="S72" i="4"/>
  <c r="P73" i="4"/>
  <c r="S73" i="4"/>
  <c r="P74" i="4"/>
  <c r="S74" i="4"/>
  <c r="P75" i="4"/>
  <c r="S75" i="4"/>
  <c r="P76" i="4"/>
  <c r="S76" i="4"/>
  <c r="P77" i="4"/>
  <c r="S77" i="4"/>
  <c r="P78" i="4"/>
  <c r="S78" i="4"/>
  <c r="P79" i="4"/>
  <c r="S79" i="4"/>
  <c r="P80" i="4"/>
  <c r="S80" i="4"/>
  <c r="P81" i="4"/>
  <c r="S81" i="4"/>
  <c r="P82" i="4"/>
  <c r="S82" i="4"/>
  <c r="P83" i="4"/>
  <c r="S83" i="4"/>
  <c r="P84" i="4"/>
  <c r="S84" i="4"/>
  <c r="P85" i="4"/>
  <c r="S85" i="4"/>
  <c r="P86" i="4"/>
  <c r="S86" i="4"/>
  <c r="P87" i="4"/>
  <c r="S87" i="4"/>
  <c r="P88" i="4"/>
  <c r="S88" i="4"/>
  <c r="P89" i="4"/>
  <c r="S89" i="4"/>
  <c r="P90" i="4"/>
  <c r="S90" i="4"/>
  <c r="P91" i="4"/>
  <c r="S91" i="4"/>
  <c r="P92" i="4"/>
  <c r="S92" i="4"/>
  <c r="P93" i="4"/>
  <c r="S93" i="4"/>
  <c r="P94" i="4"/>
  <c r="S94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P27" i="4" l="1"/>
  <c r="P26" i="4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G73" i="3" l="1"/>
  <c r="AC39" i="3"/>
  <c r="AC116" i="3" l="1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15" i="3"/>
  <c r="AC113" i="3"/>
  <c r="AC112" i="3"/>
  <c r="AC110" i="3"/>
  <c r="AC109" i="3"/>
  <c r="AC108" i="3"/>
  <c r="AC107" i="3"/>
  <c r="AC106" i="3"/>
  <c r="AC105" i="3"/>
  <c r="AC104" i="3"/>
  <c r="AC103" i="3"/>
  <c r="AC96" i="3"/>
  <c r="AC95" i="3"/>
  <c r="AC94" i="3"/>
  <c r="AC93" i="3"/>
  <c r="AC92" i="3"/>
  <c r="AC91" i="3"/>
  <c r="AC88" i="3"/>
  <c r="AC87" i="3"/>
  <c r="AC84" i="3"/>
  <c r="AC83" i="3"/>
  <c r="AC50" i="3"/>
  <c r="AC49" i="3"/>
  <c r="AC48" i="3"/>
  <c r="AC47" i="3"/>
  <c r="AC46" i="3"/>
  <c r="AC45" i="3"/>
  <c r="AC44" i="3"/>
  <c r="AC43" i="3"/>
  <c r="AC42" i="3"/>
  <c r="AC40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41" i="3"/>
  <c r="AC22" i="3"/>
  <c r="AC16" i="3"/>
  <c r="AC88" i="4"/>
  <c r="AC87" i="4"/>
  <c r="AC86" i="4"/>
  <c r="AC85" i="4"/>
  <c r="AC84" i="4"/>
  <c r="AC83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49" i="4"/>
  <c r="AC48" i="4"/>
  <c r="AC47" i="4"/>
  <c r="AC46" i="4"/>
  <c r="AC45" i="4"/>
  <c r="AC44" i="4"/>
  <c r="AC43" i="4"/>
  <c r="AC50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26" i="4"/>
  <c r="AC25" i="4"/>
  <c r="AC24" i="4"/>
  <c r="AC23" i="4"/>
  <c r="AC19" i="4"/>
  <c r="AC20" i="4"/>
  <c r="AC21" i="4"/>
  <c r="AC22" i="4"/>
  <c r="Z90" i="3"/>
  <c r="Z93" i="3"/>
  <c r="G78" i="3"/>
  <c r="AD78" i="3" s="1"/>
  <c r="G74" i="3"/>
  <c r="AD74" i="3" s="1"/>
  <c r="G66" i="3"/>
  <c r="AD66" i="3" s="1"/>
  <c r="S78" i="3"/>
  <c r="S70" i="3"/>
  <c r="S86" i="3"/>
  <c r="S62" i="3"/>
  <c r="G90" i="3"/>
  <c r="AD90" i="3" s="1"/>
  <c r="G82" i="3"/>
  <c r="AD82" i="3" s="1"/>
  <c r="G58" i="3"/>
  <c r="AD58" i="3" s="1"/>
  <c r="G86" i="3"/>
  <c r="AD86" i="3" s="1"/>
  <c r="G70" i="3"/>
  <c r="AD70" i="3" s="1"/>
  <c r="G62" i="3"/>
  <c r="AD62" i="3" s="1"/>
  <c r="G54" i="3"/>
  <c r="AD54" i="3" s="1"/>
  <c r="X90" i="3"/>
  <c r="W90" i="3"/>
  <c r="V90" i="3"/>
  <c r="U90" i="3"/>
  <c r="T90" i="3"/>
  <c r="S90" i="3"/>
  <c r="Z86" i="3"/>
  <c r="X86" i="3"/>
  <c r="V86" i="3"/>
  <c r="U86" i="3"/>
  <c r="T86" i="3"/>
  <c r="Z82" i="3"/>
  <c r="X82" i="3"/>
  <c r="V82" i="3"/>
  <c r="U82" i="3"/>
  <c r="T82" i="3"/>
  <c r="S82" i="3"/>
  <c r="Z78" i="3"/>
  <c r="X78" i="3"/>
  <c r="V78" i="3"/>
  <c r="U78" i="3"/>
  <c r="T78" i="3"/>
  <c r="Z74" i="3"/>
  <c r="X74" i="3"/>
  <c r="W74" i="3"/>
  <c r="V74" i="3"/>
  <c r="U74" i="3"/>
  <c r="T74" i="3"/>
  <c r="S74" i="3"/>
  <c r="Z70" i="3"/>
  <c r="X70" i="3"/>
  <c r="V70" i="3"/>
  <c r="U70" i="3"/>
  <c r="T70" i="3"/>
  <c r="Z66" i="3"/>
  <c r="X66" i="3"/>
  <c r="V66" i="3"/>
  <c r="U66" i="3"/>
  <c r="T66" i="3"/>
  <c r="S66" i="3"/>
  <c r="Z62" i="3"/>
  <c r="X62" i="3"/>
  <c r="W62" i="3"/>
  <c r="V62" i="3"/>
  <c r="U62" i="3"/>
  <c r="T62" i="3"/>
  <c r="Z58" i="3"/>
  <c r="X58" i="3"/>
  <c r="W58" i="3"/>
  <c r="V58" i="3"/>
  <c r="U58" i="3"/>
  <c r="T58" i="3"/>
  <c r="S58" i="3"/>
  <c r="Z54" i="3"/>
  <c r="X54" i="3"/>
  <c r="W54" i="3"/>
  <c r="V54" i="3"/>
  <c r="U54" i="3"/>
  <c r="T54" i="3"/>
  <c r="S54" i="3"/>
  <c r="Y54" i="3" l="1"/>
  <c r="AA90" i="3"/>
  <c r="AB90" i="3"/>
  <c r="AA74" i="3"/>
  <c r="AB74" i="3"/>
  <c r="AB54" i="3"/>
  <c r="AA54" i="3"/>
  <c r="AA62" i="3"/>
  <c r="AA86" i="3"/>
  <c r="Y62" i="3"/>
  <c r="AA70" i="3"/>
  <c r="AA78" i="3"/>
  <c r="AB58" i="3"/>
  <c r="AA58" i="3"/>
  <c r="AA66" i="3"/>
  <c r="AA82" i="3"/>
  <c r="AB62" i="3"/>
  <c r="W78" i="3"/>
  <c r="AB78" i="3" s="1"/>
  <c r="Y78" i="3"/>
  <c r="Y58" i="3"/>
  <c r="Y66" i="3"/>
  <c r="Y74" i="3"/>
  <c r="Y82" i="3"/>
  <c r="Y90" i="3"/>
  <c r="W66" i="3"/>
  <c r="AB66" i="3" s="1"/>
  <c r="W70" i="3"/>
  <c r="AB70" i="3" s="1"/>
  <c r="Y70" i="3"/>
  <c r="W82" i="3"/>
  <c r="AB82" i="3" s="1"/>
  <c r="W86" i="3"/>
  <c r="AB86" i="3" s="1"/>
  <c r="Y86" i="3"/>
  <c r="S18" i="3" l="1"/>
  <c r="T18" i="3"/>
  <c r="U18" i="3"/>
  <c r="V18" i="3"/>
  <c r="W18" i="3"/>
  <c r="X18" i="3"/>
  <c r="Z18" i="3"/>
  <c r="S19" i="3"/>
  <c r="T19" i="3"/>
  <c r="U19" i="3"/>
  <c r="V19" i="3"/>
  <c r="W19" i="3"/>
  <c r="X19" i="3"/>
  <c r="Z19" i="3"/>
  <c r="S20" i="3"/>
  <c r="T20" i="3"/>
  <c r="U20" i="3"/>
  <c r="V20" i="3"/>
  <c r="W20" i="3"/>
  <c r="X20" i="3"/>
  <c r="Z20" i="3"/>
  <c r="S21" i="3"/>
  <c r="T21" i="3"/>
  <c r="U21" i="3"/>
  <c r="V21" i="3"/>
  <c r="W21" i="3"/>
  <c r="X21" i="3"/>
  <c r="Z21" i="3"/>
  <c r="S22" i="3"/>
  <c r="T22" i="3"/>
  <c r="U22" i="3"/>
  <c r="V22" i="3"/>
  <c r="W22" i="3"/>
  <c r="X22" i="3"/>
  <c r="Z22" i="3"/>
  <c r="S23" i="3"/>
  <c r="T23" i="3"/>
  <c r="U23" i="3"/>
  <c r="V23" i="3"/>
  <c r="W23" i="3"/>
  <c r="X23" i="3"/>
  <c r="Z23" i="3"/>
  <c r="S24" i="3"/>
  <c r="T24" i="3"/>
  <c r="U24" i="3"/>
  <c r="V24" i="3"/>
  <c r="W24" i="3"/>
  <c r="X24" i="3"/>
  <c r="Z24" i="3"/>
  <c r="S25" i="3"/>
  <c r="T25" i="3"/>
  <c r="U25" i="3"/>
  <c r="V25" i="3"/>
  <c r="W25" i="3"/>
  <c r="X25" i="3"/>
  <c r="Z25" i="3"/>
  <c r="S26" i="3"/>
  <c r="T26" i="3"/>
  <c r="U26" i="3"/>
  <c r="V26" i="3"/>
  <c r="W26" i="3"/>
  <c r="X26" i="3"/>
  <c r="Z26" i="3"/>
  <c r="S27" i="3"/>
  <c r="T27" i="3"/>
  <c r="U27" i="3"/>
  <c r="V27" i="3"/>
  <c r="W27" i="3"/>
  <c r="X27" i="3"/>
  <c r="Z27" i="3"/>
  <c r="S28" i="3"/>
  <c r="T28" i="3"/>
  <c r="U28" i="3"/>
  <c r="V28" i="3"/>
  <c r="W28" i="3"/>
  <c r="X28" i="3"/>
  <c r="Z28" i="3"/>
  <c r="G24" i="3"/>
  <c r="G25" i="3"/>
  <c r="G26" i="3"/>
  <c r="G18" i="3"/>
  <c r="G19" i="3"/>
  <c r="G20" i="3"/>
  <c r="Y20" i="3" l="1"/>
  <c r="AD20" i="3"/>
  <c r="Y26" i="3"/>
  <c r="AD26" i="3"/>
  <c r="Y18" i="3"/>
  <c r="AD18" i="3"/>
  <c r="Y25" i="3"/>
  <c r="AD25" i="3"/>
  <c r="Y19" i="3"/>
  <c r="AD19" i="3"/>
  <c r="Y24" i="3"/>
  <c r="AD24" i="3"/>
  <c r="AB28" i="3"/>
  <c r="AA27" i="3"/>
  <c r="AA25" i="3"/>
  <c r="AA23" i="3"/>
  <c r="AA19" i="3"/>
  <c r="AB26" i="3"/>
  <c r="AB24" i="3"/>
  <c r="AB22" i="3"/>
  <c r="AA21" i="3"/>
  <c r="AB20" i="3"/>
  <c r="AB18" i="3"/>
  <c r="AA28" i="3"/>
  <c r="AA26" i="3"/>
  <c r="AA24" i="3"/>
  <c r="AA22" i="3"/>
  <c r="AA20" i="3"/>
  <c r="AA18" i="3"/>
  <c r="AB27" i="3"/>
  <c r="AB25" i="3"/>
  <c r="AB23" i="3"/>
  <c r="AB21" i="3"/>
  <c r="AB19" i="3"/>
  <c r="Z144" i="3" l="1"/>
  <c r="X144" i="3"/>
  <c r="W144" i="3"/>
  <c r="V144" i="3"/>
  <c r="U144" i="3"/>
  <c r="T144" i="3"/>
  <c r="S144" i="3"/>
  <c r="G144" i="3"/>
  <c r="AD144" i="3" s="1"/>
  <c r="Z143" i="3"/>
  <c r="X143" i="3"/>
  <c r="W143" i="3"/>
  <c r="V143" i="3"/>
  <c r="U143" i="3"/>
  <c r="T143" i="3"/>
  <c r="S143" i="3"/>
  <c r="G143" i="3"/>
  <c r="Z142" i="3"/>
  <c r="X142" i="3"/>
  <c r="W142" i="3"/>
  <c r="V142" i="3"/>
  <c r="U142" i="3"/>
  <c r="T142" i="3"/>
  <c r="S142" i="3"/>
  <c r="G142" i="3"/>
  <c r="AD142" i="3" s="1"/>
  <c r="Z141" i="3"/>
  <c r="X141" i="3"/>
  <c r="W141" i="3"/>
  <c r="V141" i="3"/>
  <c r="U141" i="3"/>
  <c r="T141" i="3"/>
  <c r="S141" i="3"/>
  <c r="G141" i="3"/>
  <c r="Z140" i="3"/>
  <c r="X140" i="3"/>
  <c r="W140" i="3"/>
  <c r="V140" i="3"/>
  <c r="U140" i="3"/>
  <c r="T140" i="3"/>
  <c r="S140" i="3"/>
  <c r="G140" i="3"/>
  <c r="AD140" i="3" s="1"/>
  <c r="Z139" i="3"/>
  <c r="X139" i="3"/>
  <c r="W139" i="3"/>
  <c r="V139" i="3"/>
  <c r="U139" i="3"/>
  <c r="T139" i="3"/>
  <c r="S139" i="3"/>
  <c r="G139" i="3"/>
  <c r="Y139" i="3" l="1"/>
  <c r="AD139" i="3"/>
  <c r="Y141" i="3"/>
  <c r="AD141" i="3"/>
  <c r="Y143" i="3"/>
  <c r="AD143" i="3"/>
  <c r="AA144" i="3"/>
  <c r="AA139" i="3"/>
  <c r="AA142" i="3"/>
  <c r="AA143" i="3"/>
  <c r="AA140" i="3"/>
  <c r="AA141" i="3"/>
  <c r="AB139" i="3"/>
  <c r="AB140" i="3"/>
  <c r="AB141" i="3"/>
  <c r="AB142" i="3"/>
  <c r="AB143" i="3"/>
  <c r="AB144" i="3"/>
  <c r="Y140" i="3"/>
  <c r="Y142" i="3"/>
  <c r="Y144" i="3"/>
  <c r="G138" i="3" l="1"/>
  <c r="AD138" i="3" s="1"/>
  <c r="G137" i="3"/>
  <c r="AD137" i="3" s="1"/>
  <c r="G136" i="3"/>
  <c r="AD136" i="3" s="1"/>
  <c r="G135" i="3"/>
  <c r="AD135" i="3" s="1"/>
  <c r="G134" i="3"/>
  <c r="AD134" i="3" s="1"/>
  <c r="G133" i="3"/>
  <c r="AD133" i="3" s="1"/>
  <c r="G132" i="3"/>
  <c r="AD132" i="3" s="1"/>
  <c r="G131" i="3"/>
  <c r="AD131" i="3" s="1"/>
  <c r="G130" i="3"/>
  <c r="AD130" i="3" s="1"/>
  <c r="G129" i="3"/>
  <c r="AD129" i="3" s="1"/>
  <c r="G128" i="3"/>
  <c r="AD128" i="3" s="1"/>
  <c r="G127" i="3"/>
  <c r="AD127" i="3" s="1"/>
  <c r="G126" i="3"/>
  <c r="AD126" i="3" s="1"/>
  <c r="G125" i="3"/>
  <c r="AD125" i="3" s="1"/>
  <c r="G124" i="3"/>
  <c r="AD124" i="3" s="1"/>
  <c r="G123" i="3"/>
  <c r="AD123" i="3" s="1"/>
  <c r="G122" i="3"/>
  <c r="AD122" i="3" s="1"/>
  <c r="G121" i="3"/>
  <c r="AD121" i="3" s="1"/>
  <c r="G120" i="3"/>
  <c r="AD120" i="3" s="1"/>
  <c r="G119" i="3"/>
  <c r="AD119" i="3" s="1"/>
  <c r="G118" i="3"/>
  <c r="AD118" i="3" s="1"/>
  <c r="G117" i="3"/>
  <c r="AD117" i="3" s="1"/>
  <c r="G116" i="3"/>
  <c r="AD116" i="3" s="1"/>
  <c r="G115" i="3"/>
  <c r="AD115" i="3" s="1"/>
  <c r="G114" i="3"/>
  <c r="AD114" i="3" s="1"/>
  <c r="G113" i="3"/>
  <c r="AD113" i="3" s="1"/>
  <c r="G112" i="3"/>
  <c r="AD112" i="3" s="1"/>
  <c r="G111" i="3"/>
  <c r="AD111" i="3" s="1"/>
  <c r="G110" i="3"/>
  <c r="AD110" i="3" s="1"/>
  <c r="G109" i="3"/>
  <c r="AD109" i="3" s="1"/>
  <c r="G108" i="3"/>
  <c r="AD108" i="3" s="1"/>
  <c r="G107" i="3"/>
  <c r="AD107" i="3" s="1"/>
  <c r="G106" i="3"/>
  <c r="AD106" i="3" s="1"/>
  <c r="G105" i="3"/>
  <c r="AD105" i="3" s="1"/>
  <c r="G104" i="3"/>
  <c r="AD104" i="3" s="1"/>
  <c r="G103" i="3"/>
  <c r="AD103" i="3" s="1"/>
  <c r="G102" i="3"/>
  <c r="AD102" i="3" s="1"/>
  <c r="G101" i="3"/>
  <c r="AD101" i="3" s="1"/>
  <c r="G100" i="3"/>
  <c r="AD100" i="3" s="1"/>
  <c r="G99" i="3"/>
  <c r="AD99" i="3" s="1"/>
  <c r="G98" i="3"/>
  <c r="AD98" i="3" s="1"/>
  <c r="G97" i="3"/>
  <c r="AD97" i="3" s="1"/>
  <c r="G96" i="3"/>
  <c r="AD96" i="3" s="1"/>
  <c r="G95" i="3"/>
  <c r="AD95" i="3" s="1"/>
  <c r="G94" i="3"/>
  <c r="AD94" i="3" s="1"/>
  <c r="G93" i="3"/>
  <c r="AD93" i="3" s="1"/>
  <c r="G92" i="3"/>
  <c r="AD92" i="3" s="1"/>
  <c r="G91" i="3"/>
  <c r="AD91" i="3" s="1"/>
  <c r="G89" i="3"/>
  <c r="AD89" i="3" s="1"/>
  <c r="G88" i="3"/>
  <c r="AD88" i="3" s="1"/>
  <c r="G87" i="3"/>
  <c r="AD87" i="3" s="1"/>
  <c r="G85" i="3"/>
  <c r="AD85" i="3" s="1"/>
  <c r="G84" i="3"/>
  <c r="AD84" i="3" s="1"/>
  <c r="G83" i="3"/>
  <c r="AD83" i="3" s="1"/>
  <c r="G81" i="3"/>
  <c r="AD81" i="3" s="1"/>
  <c r="G80" i="3"/>
  <c r="AD80" i="3" s="1"/>
  <c r="G79" i="3"/>
  <c r="AD79" i="3" s="1"/>
  <c r="G77" i="3"/>
  <c r="AD77" i="3" s="1"/>
  <c r="G76" i="3"/>
  <c r="AD76" i="3" s="1"/>
  <c r="G75" i="3"/>
  <c r="AD75" i="3" s="1"/>
  <c r="AD73" i="3"/>
  <c r="G72" i="3"/>
  <c r="AD72" i="3" s="1"/>
  <c r="G71" i="3"/>
  <c r="AD71" i="3" s="1"/>
  <c r="G69" i="3"/>
  <c r="AD69" i="3" s="1"/>
  <c r="G68" i="3"/>
  <c r="AD68" i="3" s="1"/>
  <c r="G67" i="3"/>
  <c r="AD67" i="3" s="1"/>
  <c r="G65" i="3"/>
  <c r="AD65" i="3" s="1"/>
  <c r="G64" i="3"/>
  <c r="AD64" i="3" s="1"/>
  <c r="G63" i="3"/>
  <c r="AD63" i="3" s="1"/>
  <c r="G61" i="3"/>
  <c r="AD61" i="3" s="1"/>
  <c r="G60" i="3"/>
  <c r="AD60" i="3" s="1"/>
  <c r="G59" i="3"/>
  <c r="AD59" i="3" s="1"/>
  <c r="G57" i="3"/>
  <c r="AD57" i="3" s="1"/>
  <c r="G56" i="3"/>
  <c r="AD56" i="3" s="1"/>
  <c r="G55" i="3"/>
  <c r="AD55" i="3" s="1"/>
  <c r="G53" i="3"/>
  <c r="AD53" i="3" s="1"/>
  <c r="G52" i="3"/>
  <c r="AD52" i="3" s="1"/>
  <c r="G51" i="3"/>
  <c r="AD51" i="3" s="1"/>
  <c r="G50" i="3"/>
  <c r="AD50" i="3" s="1"/>
  <c r="G49" i="3"/>
  <c r="AD49" i="3" s="1"/>
  <c r="G48" i="3"/>
  <c r="AD48" i="3" s="1"/>
  <c r="G47" i="3"/>
  <c r="AD47" i="3" s="1"/>
  <c r="G46" i="3"/>
  <c r="AD46" i="3" s="1"/>
  <c r="G45" i="3"/>
  <c r="AD45" i="3" s="1"/>
  <c r="G44" i="3"/>
  <c r="AD44" i="3" s="1"/>
  <c r="G43" i="3"/>
  <c r="AD43" i="3" s="1"/>
  <c r="G42" i="3"/>
  <c r="AD42" i="3" s="1"/>
  <c r="G41" i="3"/>
  <c r="AD41" i="3" s="1"/>
  <c r="G40" i="3"/>
  <c r="AD40" i="3" s="1"/>
  <c r="G39" i="3"/>
  <c r="AD39" i="3" s="1"/>
  <c r="G38" i="3"/>
  <c r="AD38" i="3" s="1"/>
  <c r="G37" i="3"/>
  <c r="AD37" i="3" s="1"/>
  <c r="G36" i="3"/>
  <c r="AD36" i="3" s="1"/>
  <c r="G35" i="3"/>
  <c r="AD35" i="3" s="1"/>
  <c r="G34" i="3"/>
  <c r="AD34" i="3" s="1"/>
  <c r="G33" i="3"/>
  <c r="AD33" i="3" s="1"/>
  <c r="G32" i="3"/>
  <c r="AD32" i="3" s="1"/>
  <c r="G31" i="3"/>
  <c r="AD31" i="3" s="1"/>
  <c r="G30" i="3"/>
  <c r="AD30" i="3" s="1"/>
  <c r="G29" i="3"/>
  <c r="AD29" i="3" s="1"/>
  <c r="G28" i="3"/>
  <c r="AD28" i="3" s="1"/>
  <c r="G27" i="3"/>
  <c r="AD27" i="3" s="1"/>
  <c r="G23" i="3"/>
  <c r="AD23" i="3" s="1"/>
  <c r="G22" i="3"/>
  <c r="AD22" i="3" s="1"/>
  <c r="G21" i="3"/>
  <c r="AD21" i="3" s="1"/>
  <c r="G17" i="3"/>
  <c r="AD17" i="3" s="1"/>
  <c r="G16" i="3"/>
  <c r="AD16" i="3" s="1"/>
  <c r="G15" i="3"/>
  <c r="AD15" i="3" s="1"/>
  <c r="G14" i="3"/>
  <c r="AD14" i="3" s="1"/>
  <c r="G13" i="3"/>
  <c r="AD13" i="3" s="1"/>
  <c r="G12" i="3"/>
  <c r="AD12" i="3" s="1"/>
  <c r="G11" i="3"/>
  <c r="AD11" i="3" s="1"/>
  <c r="G10" i="3"/>
  <c r="AD10" i="3" s="1"/>
  <c r="G9" i="3"/>
  <c r="AD9" i="3" s="1"/>
  <c r="G8" i="3"/>
  <c r="AD8" i="3" s="1"/>
  <c r="G7" i="3"/>
  <c r="AD7" i="3" s="1"/>
  <c r="G6" i="3"/>
  <c r="AD6" i="3" s="1"/>
  <c r="G5" i="3"/>
  <c r="AD5" i="3" s="1"/>
  <c r="G4" i="3"/>
  <c r="AD4" i="3" s="1"/>
  <c r="G3" i="3"/>
  <c r="AD3" i="3" s="1"/>
  <c r="S3" i="3"/>
  <c r="T3" i="3"/>
  <c r="U3" i="3"/>
  <c r="V3" i="3"/>
  <c r="W3" i="3"/>
  <c r="X3" i="3"/>
  <c r="Z3" i="3"/>
  <c r="S4" i="3"/>
  <c r="T4" i="3"/>
  <c r="U4" i="3"/>
  <c r="V4" i="3"/>
  <c r="W4" i="3"/>
  <c r="X4" i="3"/>
  <c r="Z4" i="3"/>
  <c r="S5" i="3"/>
  <c r="T5" i="3"/>
  <c r="U5" i="3"/>
  <c r="V5" i="3"/>
  <c r="W5" i="3"/>
  <c r="X5" i="3"/>
  <c r="Z5" i="3"/>
  <c r="S6" i="3"/>
  <c r="T6" i="3"/>
  <c r="U6" i="3"/>
  <c r="V6" i="3"/>
  <c r="W6" i="3"/>
  <c r="X6" i="3"/>
  <c r="Z6" i="3"/>
  <c r="S7" i="3"/>
  <c r="T7" i="3"/>
  <c r="U7" i="3"/>
  <c r="V7" i="3"/>
  <c r="W7" i="3"/>
  <c r="X7" i="3"/>
  <c r="Z7" i="3"/>
  <c r="S8" i="3"/>
  <c r="T8" i="3"/>
  <c r="U8" i="3"/>
  <c r="V8" i="3"/>
  <c r="W8" i="3"/>
  <c r="X8" i="3"/>
  <c r="Z8" i="3"/>
  <c r="Y22" i="3" l="1"/>
  <c r="Y27" i="3"/>
  <c r="Y21" i="3"/>
  <c r="Y23" i="3"/>
  <c r="Y28" i="3"/>
  <c r="Y3" i="3"/>
  <c r="Y5" i="3"/>
  <c r="AB8" i="3"/>
  <c r="Y4" i="3"/>
  <c r="Y8" i="3"/>
  <c r="Y6" i="3"/>
  <c r="Y7" i="3"/>
  <c r="AB7" i="3"/>
  <c r="AB5" i="3"/>
  <c r="AB3" i="3"/>
  <c r="AB6" i="3"/>
  <c r="AB4" i="3"/>
  <c r="AA8" i="3"/>
  <c r="AA5" i="3"/>
  <c r="AA6" i="3"/>
  <c r="AA3" i="3"/>
  <c r="AA7" i="3"/>
  <c r="AA4" i="3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Y60" i="4" l="1"/>
  <c r="AD67" i="4"/>
  <c r="Y68" i="4"/>
  <c r="Y72" i="4"/>
  <c r="Y76" i="4"/>
  <c r="Y80" i="4"/>
  <c r="AD83" i="4"/>
  <c r="AD84" i="4"/>
  <c r="AD88" i="4"/>
  <c r="AD36" i="4"/>
  <c r="AD41" i="4"/>
  <c r="AD44" i="4"/>
  <c r="AD48" i="4"/>
  <c r="AD51" i="4"/>
  <c r="Y52" i="4"/>
  <c r="AD55" i="4"/>
  <c r="Y5" i="4"/>
  <c r="Y6" i="4"/>
  <c r="Y19" i="4"/>
  <c r="AD23" i="4"/>
  <c r="AD26" i="4"/>
  <c r="Y27" i="4"/>
  <c r="AD5" i="4"/>
  <c r="AD7" i="4"/>
  <c r="Y9" i="4"/>
  <c r="AD27" i="4"/>
  <c r="AD39" i="4"/>
  <c r="Y43" i="4"/>
  <c r="Y45" i="4"/>
  <c r="AD53" i="4"/>
  <c r="AD57" i="4"/>
  <c r="AD63" i="4"/>
  <c r="AD69" i="4"/>
  <c r="Y73" i="4"/>
  <c r="AD77" i="4"/>
  <c r="Y82" i="4"/>
  <c r="AD86" i="4"/>
  <c r="Y87" i="4"/>
  <c r="AD90" i="4"/>
  <c r="AD93" i="4"/>
  <c r="Y66" i="4"/>
  <c r="Y71" i="4"/>
  <c r="Y79" i="4"/>
  <c r="Y83" i="4"/>
  <c r="Y94" i="4"/>
  <c r="Z94" i="4"/>
  <c r="X94" i="4"/>
  <c r="W94" i="4"/>
  <c r="V94" i="4"/>
  <c r="U94" i="4"/>
  <c r="T94" i="4"/>
  <c r="Z93" i="4"/>
  <c r="X93" i="4"/>
  <c r="W93" i="4"/>
  <c r="V93" i="4"/>
  <c r="U93" i="4"/>
  <c r="T93" i="4"/>
  <c r="Y93" i="4"/>
  <c r="Z92" i="4"/>
  <c r="X92" i="4"/>
  <c r="W92" i="4"/>
  <c r="V92" i="4"/>
  <c r="U92" i="4"/>
  <c r="T92" i="4"/>
  <c r="AD92" i="4"/>
  <c r="Z91" i="4"/>
  <c r="X91" i="4"/>
  <c r="W91" i="4"/>
  <c r="V91" i="4"/>
  <c r="U91" i="4"/>
  <c r="T91" i="4"/>
  <c r="Y91" i="4"/>
  <c r="Z90" i="4"/>
  <c r="X90" i="4"/>
  <c r="W90" i="4"/>
  <c r="V90" i="4"/>
  <c r="U90" i="4"/>
  <c r="T90" i="4"/>
  <c r="Z89" i="4"/>
  <c r="X89" i="4"/>
  <c r="W89" i="4"/>
  <c r="V89" i="4"/>
  <c r="U89" i="4"/>
  <c r="T89" i="4"/>
  <c r="Y89" i="4"/>
  <c r="Z88" i="4"/>
  <c r="X88" i="4"/>
  <c r="W88" i="4"/>
  <c r="V88" i="4"/>
  <c r="U88" i="4"/>
  <c r="T88" i="4"/>
  <c r="Y88" i="4"/>
  <c r="Z87" i="4"/>
  <c r="X87" i="4"/>
  <c r="W87" i="4"/>
  <c r="V87" i="4"/>
  <c r="U87" i="4"/>
  <c r="T87" i="4"/>
  <c r="Z86" i="4"/>
  <c r="X86" i="4"/>
  <c r="W86" i="4"/>
  <c r="V86" i="4"/>
  <c r="U86" i="4"/>
  <c r="T86" i="4"/>
  <c r="Y86" i="4"/>
  <c r="Z85" i="4"/>
  <c r="X85" i="4"/>
  <c r="W85" i="4"/>
  <c r="V85" i="4"/>
  <c r="U85" i="4"/>
  <c r="T85" i="4"/>
  <c r="Z84" i="4"/>
  <c r="X84" i="4"/>
  <c r="W84" i="4"/>
  <c r="V84" i="4"/>
  <c r="U84" i="4"/>
  <c r="T84" i="4"/>
  <c r="Z83" i="4"/>
  <c r="X83" i="4"/>
  <c r="W83" i="4"/>
  <c r="V83" i="4"/>
  <c r="U83" i="4"/>
  <c r="T83" i="4"/>
  <c r="Z82" i="4"/>
  <c r="X82" i="4"/>
  <c r="W82" i="4"/>
  <c r="V82" i="4"/>
  <c r="U82" i="4"/>
  <c r="T82" i="4"/>
  <c r="Z81" i="4"/>
  <c r="X81" i="4"/>
  <c r="W81" i="4"/>
  <c r="V81" i="4"/>
  <c r="U81" i="4"/>
  <c r="T81" i="4"/>
  <c r="Z80" i="4"/>
  <c r="X80" i="4"/>
  <c r="W80" i="4"/>
  <c r="V80" i="4"/>
  <c r="U80" i="4"/>
  <c r="T80" i="4"/>
  <c r="Z79" i="4"/>
  <c r="X79" i="4"/>
  <c r="W79" i="4"/>
  <c r="V79" i="4"/>
  <c r="U79" i="4"/>
  <c r="T79" i="4"/>
  <c r="Z78" i="4"/>
  <c r="X78" i="4"/>
  <c r="W78" i="4"/>
  <c r="V78" i="4"/>
  <c r="U78" i="4"/>
  <c r="T78" i="4"/>
  <c r="AD78" i="4"/>
  <c r="Y78" i="4"/>
  <c r="Z77" i="4"/>
  <c r="X77" i="4"/>
  <c r="W77" i="4"/>
  <c r="V77" i="4"/>
  <c r="U77" i="4"/>
  <c r="T77" i="4"/>
  <c r="Z76" i="4"/>
  <c r="X76" i="4"/>
  <c r="W76" i="4"/>
  <c r="V76" i="4"/>
  <c r="U76" i="4"/>
  <c r="T76" i="4"/>
  <c r="Z75" i="4"/>
  <c r="X75" i="4"/>
  <c r="W75" i="4"/>
  <c r="V75" i="4"/>
  <c r="U75" i="4"/>
  <c r="T75" i="4"/>
  <c r="AD75" i="4"/>
  <c r="Z74" i="4"/>
  <c r="X74" i="4"/>
  <c r="W74" i="4"/>
  <c r="V74" i="4"/>
  <c r="U74" i="4"/>
  <c r="T74" i="4"/>
  <c r="AD74" i="4"/>
  <c r="Z73" i="4"/>
  <c r="X73" i="4"/>
  <c r="W73" i="4"/>
  <c r="V73" i="4"/>
  <c r="U73" i="4"/>
  <c r="T73" i="4"/>
  <c r="Z72" i="4"/>
  <c r="X72" i="4"/>
  <c r="W72" i="4"/>
  <c r="V72" i="4"/>
  <c r="U72" i="4"/>
  <c r="T72" i="4"/>
  <c r="AD72" i="4"/>
  <c r="Z71" i="4"/>
  <c r="X71" i="4"/>
  <c r="W71" i="4"/>
  <c r="V71" i="4"/>
  <c r="U71" i="4"/>
  <c r="T71" i="4"/>
  <c r="AD71" i="4"/>
  <c r="Z70" i="4"/>
  <c r="X70" i="4"/>
  <c r="W70" i="4"/>
  <c r="V70" i="4"/>
  <c r="U70" i="4"/>
  <c r="T70" i="4"/>
  <c r="AD70" i="4"/>
  <c r="Z69" i="4"/>
  <c r="X69" i="4"/>
  <c r="W69" i="4"/>
  <c r="V69" i="4"/>
  <c r="U69" i="4"/>
  <c r="T69" i="4"/>
  <c r="Y69" i="4"/>
  <c r="Z68" i="4"/>
  <c r="X68" i="4"/>
  <c r="W68" i="4"/>
  <c r="V68" i="4"/>
  <c r="U68" i="4"/>
  <c r="T68" i="4"/>
  <c r="AD68" i="4"/>
  <c r="Z67" i="4"/>
  <c r="X67" i="4"/>
  <c r="W67" i="4"/>
  <c r="V67" i="4"/>
  <c r="U67" i="4"/>
  <c r="T67" i="4"/>
  <c r="Y67" i="4"/>
  <c r="Z66" i="4"/>
  <c r="X66" i="4"/>
  <c r="W66" i="4"/>
  <c r="V66" i="4"/>
  <c r="U66" i="4"/>
  <c r="T66" i="4"/>
  <c r="Z65" i="4"/>
  <c r="X65" i="4"/>
  <c r="W65" i="4"/>
  <c r="V65" i="4"/>
  <c r="U65" i="4"/>
  <c r="T65" i="4"/>
  <c r="AD65" i="4"/>
  <c r="Z64" i="4"/>
  <c r="X64" i="4"/>
  <c r="W64" i="4"/>
  <c r="V64" i="4"/>
  <c r="U64" i="4"/>
  <c r="T64" i="4"/>
  <c r="AD64" i="4"/>
  <c r="Z63" i="4"/>
  <c r="X63" i="4"/>
  <c r="W63" i="4"/>
  <c r="V63" i="4"/>
  <c r="U63" i="4"/>
  <c r="T63" i="4"/>
  <c r="Z62" i="4"/>
  <c r="X62" i="4"/>
  <c r="W62" i="4"/>
  <c r="V62" i="4"/>
  <c r="U62" i="4"/>
  <c r="T62" i="4"/>
  <c r="AD62" i="4"/>
  <c r="Z61" i="4"/>
  <c r="X61" i="4"/>
  <c r="W61" i="4"/>
  <c r="V61" i="4"/>
  <c r="U61" i="4"/>
  <c r="T61" i="4"/>
  <c r="AD61" i="4"/>
  <c r="Y61" i="4"/>
  <c r="Z60" i="4"/>
  <c r="X60" i="4"/>
  <c r="W60" i="4"/>
  <c r="V60" i="4"/>
  <c r="U60" i="4"/>
  <c r="T60" i="4"/>
  <c r="AD60" i="4"/>
  <c r="Z59" i="4"/>
  <c r="X59" i="4"/>
  <c r="W59" i="4"/>
  <c r="V59" i="4"/>
  <c r="U59" i="4"/>
  <c r="T59" i="4"/>
  <c r="Y59" i="4"/>
  <c r="Z58" i="4"/>
  <c r="X58" i="4"/>
  <c r="W58" i="4"/>
  <c r="V58" i="4"/>
  <c r="U58" i="4"/>
  <c r="T58" i="4"/>
  <c r="AD58" i="4"/>
  <c r="Z57" i="4"/>
  <c r="X57" i="4"/>
  <c r="W57" i="4"/>
  <c r="V57" i="4"/>
  <c r="U57" i="4"/>
  <c r="T57" i="4"/>
  <c r="Z56" i="4"/>
  <c r="X56" i="4"/>
  <c r="W56" i="4"/>
  <c r="V56" i="4"/>
  <c r="U56" i="4"/>
  <c r="T56" i="4"/>
  <c r="AD56" i="4"/>
  <c r="Z55" i="4"/>
  <c r="X55" i="4"/>
  <c r="W55" i="4"/>
  <c r="V55" i="4"/>
  <c r="U55" i="4"/>
  <c r="T55" i="4"/>
  <c r="Z54" i="4"/>
  <c r="X54" i="4"/>
  <c r="W54" i="4"/>
  <c r="V54" i="4"/>
  <c r="U54" i="4"/>
  <c r="T54" i="4"/>
  <c r="AD54" i="4"/>
  <c r="Z53" i="4"/>
  <c r="X53" i="4"/>
  <c r="W53" i="4"/>
  <c r="V53" i="4"/>
  <c r="U53" i="4"/>
  <c r="T53" i="4"/>
  <c r="Y53" i="4"/>
  <c r="Z52" i="4"/>
  <c r="X52" i="4"/>
  <c r="W52" i="4"/>
  <c r="V52" i="4"/>
  <c r="U52" i="4"/>
  <c r="T52" i="4"/>
  <c r="AD52" i="4"/>
  <c r="Z51" i="4"/>
  <c r="X51" i="4"/>
  <c r="W51" i="4"/>
  <c r="V51" i="4"/>
  <c r="U51" i="4"/>
  <c r="T51" i="4"/>
  <c r="Y51" i="4"/>
  <c r="Z50" i="4"/>
  <c r="X50" i="4"/>
  <c r="W50" i="4"/>
  <c r="V50" i="4"/>
  <c r="U50" i="4"/>
  <c r="T50" i="4"/>
  <c r="AD50" i="4"/>
  <c r="Z49" i="4"/>
  <c r="X49" i="4"/>
  <c r="W49" i="4"/>
  <c r="V49" i="4"/>
  <c r="U49" i="4"/>
  <c r="T49" i="4"/>
  <c r="AD49" i="4"/>
  <c r="Z48" i="4"/>
  <c r="X48" i="4"/>
  <c r="W48" i="4"/>
  <c r="V48" i="4"/>
  <c r="U48" i="4"/>
  <c r="T48" i="4"/>
  <c r="Z47" i="4"/>
  <c r="X47" i="4"/>
  <c r="W47" i="4"/>
  <c r="V47" i="4"/>
  <c r="U47" i="4"/>
  <c r="T47" i="4"/>
  <c r="AD47" i="4"/>
  <c r="Z46" i="4"/>
  <c r="X46" i="4"/>
  <c r="W46" i="4"/>
  <c r="V46" i="4"/>
  <c r="U46" i="4"/>
  <c r="T46" i="4"/>
  <c r="AD46" i="4"/>
  <c r="Z45" i="4"/>
  <c r="X45" i="4"/>
  <c r="W45" i="4"/>
  <c r="V45" i="4"/>
  <c r="U45" i="4"/>
  <c r="T45" i="4"/>
  <c r="AD45" i="4"/>
  <c r="Z44" i="4"/>
  <c r="X44" i="4"/>
  <c r="W44" i="4"/>
  <c r="V44" i="4"/>
  <c r="U44" i="4"/>
  <c r="T44" i="4"/>
  <c r="Y44" i="4"/>
  <c r="Z43" i="4"/>
  <c r="X43" i="4"/>
  <c r="W43" i="4"/>
  <c r="V43" i="4"/>
  <c r="U43" i="4"/>
  <c r="T43" i="4"/>
  <c r="AD43" i="4"/>
  <c r="Z42" i="4"/>
  <c r="X42" i="4"/>
  <c r="W42" i="4"/>
  <c r="V42" i="4"/>
  <c r="U42" i="4"/>
  <c r="T42" i="4"/>
  <c r="AD42" i="4"/>
  <c r="Z41" i="4"/>
  <c r="X41" i="4"/>
  <c r="W41" i="4"/>
  <c r="V41" i="4"/>
  <c r="U41" i="4"/>
  <c r="T41" i="4"/>
  <c r="Z40" i="4"/>
  <c r="X40" i="4"/>
  <c r="W40" i="4"/>
  <c r="V40" i="4"/>
  <c r="U40" i="4"/>
  <c r="T40" i="4"/>
  <c r="AD40" i="4"/>
  <c r="Z39" i="4"/>
  <c r="X39" i="4"/>
  <c r="W39" i="4"/>
  <c r="V39" i="4"/>
  <c r="U39" i="4"/>
  <c r="T39" i="4"/>
  <c r="Z38" i="4"/>
  <c r="X38" i="4"/>
  <c r="W38" i="4"/>
  <c r="V38" i="4"/>
  <c r="U38" i="4"/>
  <c r="T38" i="4"/>
  <c r="AD38" i="4"/>
  <c r="Z37" i="4"/>
  <c r="X37" i="4"/>
  <c r="W37" i="4"/>
  <c r="V37" i="4"/>
  <c r="U37" i="4"/>
  <c r="T37" i="4"/>
  <c r="AD37" i="4"/>
  <c r="Z36" i="4"/>
  <c r="X36" i="4"/>
  <c r="W36" i="4"/>
  <c r="V36" i="4"/>
  <c r="U36" i="4"/>
  <c r="T36" i="4"/>
  <c r="Y36" i="4"/>
  <c r="Z35" i="4"/>
  <c r="X35" i="4"/>
  <c r="W35" i="4"/>
  <c r="V35" i="4"/>
  <c r="U35" i="4"/>
  <c r="T35" i="4"/>
  <c r="AD35" i="4"/>
  <c r="Z34" i="4"/>
  <c r="X34" i="4"/>
  <c r="W34" i="4"/>
  <c r="V34" i="4"/>
  <c r="U34" i="4"/>
  <c r="T34" i="4"/>
  <c r="AD34" i="4"/>
  <c r="Z33" i="4"/>
  <c r="X33" i="4"/>
  <c r="W33" i="4"/>
  <c r="V33" i="4"/>
  <c r="U33" i="4"/>
  <c r="T33" i="4"/>
  <c r="AD33" i="4"/>
  <c r="Z32" i="4"/>
  <c r="X32" i="4"/>
  <c r="W32" i="4"/>
  <c r="V32" i="4"/>
  <c r="U32" i="4"/>
  <c r="T32" i="4"/>
  <c r="AD32" i="4"/>
  <c r="Z31" i="4"/>
  <c r="X31" i="4"/>
  <c r="W31" i="4"/>
  <c r="V31" i="4"/>
  <c r="U31" i="4"/>
  <c r="T31" i="4"/>
  <c r="Z30" i="4"/>
  <c r="X30" i="4"/>
  <c r="W30" i="4"/>
  <c r="V30" i="4"/>
  <c r="U30" i="4"/>
  <c r="T30" i="4"/>
  <c r="AD30" i="4"/>
  <c r="Z29" i="4"/>
  <c r="X29" i="4"/>
  <c r="W29" i="4"/>
  <c r="V29" i="4"/>
  <c r="U29" i="4"/>
  <c r="T29" i="4"/>
  <c r="AD29" i="4"/>
  <c r="Z28" i="4"/>
  <c r="X28" i="4"/>
  <c r="W28" i="4"/>
  <c r="V28" i="4"/>
  <c r="U28" i="4"/>
  <c r="T28" i="4"/>
  <c r="AD28" i="4"/>
  <c r="Z27" i="4"/>
  <c r="X27" i="4"/>
  <c r="W27" i="4"/>
  <c r="V27" i="4"/>
  <c r="U27" i="4"/>
  <c r="T27" i="4"/>
  <c r="S27" i="4"/>
  <c r="Z26" i="4"/>
  <c r="X26" i="4"/>
  <c r="W26" i="4"/>
  <c r="V26" i="4"/>
  <c r="U26" i="4"/>
  <c r="T26" i="4"/>
  <c r="S26" i="4"/>
  <c r="Z25" i="4"/>
  <c r="X25" i="4"/>
  <c r="W25" i="4"/>
  <c r="V25" i="4"/>
  <c r="U25" i="4"/>
  <c r="T25" i="4"/>
  <c r="S25" i="4"/>
  <c r="Z24" i="4"/>
  <c r="X24" i="4"/>
  <c r="W24" i="4"/>
  <c r="V24" i="4"/>
  <c r="U24" i="4"/>
  <c r="T24" i="4"/>
  <c r="S24" i="4"/>
  <c r="AD24" i="4"/>
  <c r="Z23" i="4"/>
  <c r="X23" i="4"/>
  <c r="W23" i="4"/>
  <c r="V23" i="4"/>
  <c r="U23" i="4"/>
  <c r="T23" i="4"/>
  <c r="S23" i="4"/>
  <c r="Y23" i="4"/>
  <c r="Z22" i="4"/>
  <c r="X22" i="4"/>
  <c r="W22" i="4"/>
  <c r="V22" i="4"/>
  <c r="U22" i="4"/>
  <c r="T22" i="4"/>
  <c r="S22" i="4"/>
  <c r="Y22" i="4"/>
  <c r="Z21" i="4"/>
  <c r="X21" i="4"/>
  <c r="W21" i="4"/>
  <c r="V21" i="4"/>
  <c r="U21" i="4"/>
  <c r="T21" i="4"/>
  <c r="S21" i="4"/>
  <c r="AD21" i="4"/>
  <c r="Z20" i="4"/>
  <c r="X20" i="4"/>
  <c r="W20" i="4"/>
  <c r="V20" i="4"/>
  <c r="U20" i="4"/>
  <c r="T20" i="4"/>
  <c r="S20" i="4"/>
  <c r="AD20" i="4"/>
  <c r="Y20" i="4"/>
  <c r="Z19" i="4"/>
  <c r="X19" i="4"/>
  <c r="W19" i="4"/>
  <c r="V19" i="4"/>
  <c r="U19" i="4"/>
  <c r="T19" i="4"/>
  <c r="S19" i="4"/>
  <c r="Z18" i="4"/>
  <c r="X18" i="4"/>
  <c r="W18" i="4"/>
  <c r="V18" i="4"/>
  <c r="U18" i="4"/>
  <c r="T18" i="4"/>
  <c r="S18" i="4"/>
  <c r="AD18" i="4"/>
  <c r="Y18" i="4"/>
  <c r="Z17" i="4"/>
  <c r="X17" i="4"/>
  <c r="W17" i="4"/>
  <c r="V17" i="4"/>
  <c r="U17" i="4"/>
  <c r="T17" i="4"/>
  <c r="S17" i="4"/>
  <c r="AD17" i="4"/>
  <c r="Z16" i="4"/>
  <c r="X16" i="4"/>
  <c r="W16" i="4"/>
  <c r="V16" i="4"/>
  <c r="U16" i="4"/>
  <c r="T16" i="4"/>
  <c r="S16" i="4"/>
  <c r="AD16" i="4"/>
  <c r="Y16" i="4"/>
  <c r="Z15" i="4"/>
  <c r="X15" i="4"/>
  <c r="W15" i="4"/>
  <c r="V15" i="4"/>
  <c r="U15" i="4"/>
  <c r="T15" i="4"/>
  <c r="S15" i="4"/>
  <c r="Y15" i="4"/>
  <c r="Z14" i="4"/>
  <c r="X14" i="4"/>
  <c r="W14" i="4"/>
  <c r="V14" i="4"/>
  <c r="U14" i="4"/>
  <c r="T14" i="4"/>
  <c r="S14" i="4"/>
  <c r="AD14" i="4"/>
  <c r="Z13" i="4"/>
  <c r="X13" i="4"/>
  <c r="W13" i="4"/>
  <c r="V13" i="4"/>
  <c r="U13" i="4"/>
  <c r="T13" i="4"/>
  <c r="S13" i="4"/>
  <c r="AD13" i="4"/>
  <c r="Y13" i="4"/>
  <c r="Z12" i="4"/>
  <c r="X12" i="4"/>
  <c r="W12" i="4"/>
  <c r="V12" i="4"/>
  <c r="U12" i="4"/>
  <c r="T12" i="4"/>
  <c r="S12" i="4"/>
  <c r="AD12" i="4"/>
  <c r="Z11" i="4"/>
  <c r="X11" i="4"/>
  <c r="W11" i="4"/>
  <c r="V11" i="4"/>
  <c r="U11" i="4"/>
  <c r="T11" i="4"/>
  <c r="S11" i="4"/>
  <c r="AD11" i="4"/>
  <c r="Z10" i="4"/>
  <c r="X10" i="4"/>
  <c r="W10" i="4"/>
  <c r="V10" i="4"/>
  <c r="U10" i="4"/>
  <c r="T10" i="4"/>
  <c r="S10" i="4"/>
  <c r="AD10" i="4"/>
  <c r="Z9" i="4"/>
  <c r="X9" i="4"/>
  <c r="W9" i="4"/>
  <c r="V9" i="4"/>
  <c r="U9" i="4"/>
  <c r="T9" i="4"/>
  <c r="S9" i="4"/>
  <c r="AD9" i="4"/>
  <c r="Z8" i="4"/>
  <c r="X8" i="4"/>
  <c r="W8" i="4"/>
  <c r="V8" i="4"/>
  <c r="U8" i="4"/>
  <c r="T8" i="4"/>
  <c r="S8" i="4"/>
  <c r="AD8" i="4"/>
  <c r="Z7" i="4"/>
  <c r="X7" i="4"/>
  <c r="W7" i="4"/>
  <c r="V7" i="4"/>
  <c r="U7" i="4"/>
  <c r="T7" i="4"/>
  <c r="S7" i="4"/>
  <c r="Z6" i="4"/>
  <c r="X6" i="4"/>
  <c r="W6" i="4"/>
  <c r="V6" i="4"/>
  <c r="U6" i="4"/>
  <c r="T6" i="4"/>
  <c r="S6" i="4"/>
  <c r="Z5" i="4"/>
  <c r="X5" i="4"/>
  <c r="W5" i="4"/>
  <c r="V5" i="4"/>
  <c r="U5" i="4"/>
  <c r="T5" i="4"/>
  <c r="S5" i="4"/>
  <c r="Z4" i="4"/>
  <c r="X4" i="4"/>
  <c r="W4" i="4"/>
  <c r="V4" i="4"/>
  <c r="U4" i="4"/>
  <c r="T4" i="4"/>
  <c r="S4" i="4"/>
  <c r="AD4" i="4"/>
  <c r="Z3" i="4"/>
  <c r="X3" i="4"/>
  <c r="W3" i="4"/>
  <c r="V3" i="4"/>
  <c r="U3" i="4"/>
  <c r="T3" i="4"/>
  <c r="S3" i="4"/>
  <c r="AD3" i="4"/>
  <c r="AB3" i="4" l="1"/>
  <c r="AB4" i="4"/>
  <c r="AB6" i="4"/>
  <c r="AB13" i="4"/>
  <c r="AB14" i="4"/>
  <c r="AB15" i="4"/>
  <c r="AB18" i="4"/>
  <c r="AB20" i="4"/>
  <c r="AB21" i="4"/>
  <c r="AB22" i="4"/>
  <c r="AB24" i="4"/>
  <c r="AB26" i="4"/>
  <c r="AB33" i="4"/>
  <c r="AB34" i="4"/>
  <c r="AB36" i="4"/>
  <c r="AB37" i="4"/>
  <c r="AB38" i="4"/>
  <c r="AB42" i="4"/>
  <c r="AB43" i="4"/>
  <c r="AB45" i="4"/>
  <c r="AB47" i="4"/>
  <c r="AB55" i="4"/>
  <c r="AB66" i="4"/>
  <c r="AB67" i="4"/>
  <c r="AB68" i="4"/>
  <c r="AB69" i="4"/>
  <c r="AB70" i="4"/>
  <c r="AB71" i="4"/>
  <c r="AB72" i="4"/>
  <c r="AB80" i="4"/>
  <c r="AB84" i="4"/>
  <c r="AB87" i="4"/>
  <c r="AB88" i="4"/>
  <c r="AB94" i="4"/>
  <c r="AB23" i="4"/>
  <c r="AB5" i="4"/>
  <c r="AB7" i="4"/>
  <c r="AB8" i="4"/>
  <c r="AB9" i="4"/>
  <c r="AB10" i="4"/>
  <c r="AB11" i="4"/>
  <c r="AB12" i="4"/>
  <c r="AB16" i="4"/>
  <c r="AB17" i="4"/>
  <c r="AB19" i="4"/>
  <c r="AB25" i="4"/>
  <c r="AB29" i="4"/>
  <c r="AB30" i="4"/>
  <c r="AB39" i="4"/>
  <c r="AB48" i="4"/>
  <c r="AB49" i="4"/>
  <c r="AB50" i="4"/>
  <c r="AB51" i="4"/>
  <c r="AB63" i="4"/>
  <c r="AB64" i="4"/>
  <c r="AB65" i="4"/>
  <c r="AB73" i="4"/>
  <c r="AB74" i="4"/>
  <c r="AB75" i="4"/>
  <c r="AB81" i="4"/>
  <c r="AA82" i="4"/>
  <c r="AB83" i="4"/>
  <c r="AB85" i="4"/>
  <c r="AB91" i="4"/>
  <c r="AB93" i="4"/>
  <c r="AB40" i="4"/>
  <c r="AB41" i="4"/>
  <c r="AB32" i="4"/>
  <c r="AB31" i="4"/>
  <c r="AB35" i="4"/>
  <c r="AB28" i="4"/>
  <c r="AB27" i="4"/>
  <c r="AB92" i="4"/>
  <c r="AB90" i="4"/>
  <c r="AB89" i="4"/>
  <c r="AB86" i="4"/>
  <c r="AB79" i="4"/>
  <c r="AB82" i="4"/>
  <c r="AB78" i="4"/>
  <c r="AB77" i="4"/>
  <c r="AB76" i="4"/>
  <c r="AB60" i="4"/>
  <c r="AB62" i="4"/>
  <c r="AB61" i="4"/>
  <c r="AB59" i="4"/>
  <c r="AB58" i="4"/>
  <c r="AB57" i="4"/>
  <c r="AB56" i="4"/>
  <c r="AB53" i="4"/>
  <c r="AB46" i="4"/>
  <c r="AB44" i="4"/>
  <c r="AB54" i="4"/>
  <c r="AB52" i="4"/>
  <c r="AA73" i="4"/>
  <c r="AA81" i="4"/>
  <c r="AA5" i="4"/>
  <c r="AA27" i="4"/>
  <c r="AA51" i="4"/>
  <c r="AA53" i="4"/>
  <c r="AD76" i="4"/>
  <c r="AD80" i="4"/>
  <c r="AA14" i="4"/>
  <c r="AA20" i="4"/>
  <c r="AA43" i="4"/>
  <c r="AA45" i="4"/>
  <c r="AA79" i="4"/>
  <c r="AA28" i="4"/>
  <c r="AA13" i="4"/>
  <c r="Y4" i="4"/>
  <c r="AA4" i="4"/>
  <c r="AA8" i="4"/>
  <c r="AA26" i="4"/>
  <c r="AA32" i="4"/>
  <c r="Y35" i="4"/>
  <c r="AA37" i="4"/>
  <c r="AA11" i="4"/>
  <c r="Y21" i="4"/>
  <c r="AA21" i="4"/>
  <c r="AA22" i="4"/>
  <c r="AA23" i="4"/>
  <c r="Y28" i="4"/>
  <c r="Y39" i="4"/>
  <c r="AA39" i="4"/>
  <c r="Y41" i="4"/>
  <c r="AA41" i="4"/>
  <c r="Y48" i="4"/>
  <c r="Y55" i="4"/>
  <c r="AA55" i="4"/>
  <c r="Y57" i="4"/>
  <c r="AA57" i="4"/>
  <c r="AD59" i="4"/>
  <c r="Y64" i="4"/>
  <c r="AD66" i="4"/>
  <c r="AD73" i="4"/>
  <c r="AA75" i="4"/>
  <c r="AD79" i="4"/>
  <c r="AD82" i="4"/>
  <c r="AA83" i="4"/>
  <c r="AA85" i="4"/>
  <c r="AD87" i="4"/>
  <c r="AD89" i="4"/>
  <c r="Y92" i="4"/>
  <c r="AA77" i="4"/>
  <c r="AA86" i="4"/>
  <c r="AA87" i="4"/>
  <c r="AA89" i="4"/>
  <c r="AD91" i="4"/>
  <c r="AD85" i="4"/>
  <c r="AD81" i="4"/>
  <c r="Y77" i="4"/>
  <c r="AD25" i="4"/>
  <c r="Y8" i="4"/>
  <c r="Y12" i="4"/>
  <c r="AA12" i="4"/>
  <c r="AA18" i="4"/>
  <c r="Y26" i="4"/>
  <c r="Y29" i="4"/>
  <c r="Y33" i="4"/>
  <c r="AA33" i="4"/>
  <c r="Y40" i="4"/>
  <c r="Y47" i="4"/>
  <c r="AA47" i="4"/>
  <c r="Y49" i="4"/>
  <c r="AA49" i="4"/>
  <c r="Y56" i="4"/>
  <c r="Y63" i="4"/>
  <c r="Y65" i="4"/>
  <c r="Y90" i="4"/>
  <c r="Y70" i="4"/>
  <c r="Y62" i="4"/>
  <c r="Y58" i="4"/>
  <c r="Y54" i="4"/>
  <c r="Y50" i="4"/>
  <c r="Y46" i="4"/>
  <c r="Y42" i="4"/>
  <c r="Y38" i="4"/>
  <c r="Y34" i="4"/>
  <c r="AA29" i="4"/>
  <c r="Y32" i="4"/>
  <c r="AA35" i="4"/>
  <c r="Y37" i="4"/>
  <c r="Y75" i="4"/>
  <c r="AD31" i="4"/>
  <c r="AD15" i="4"/>
  <c r="AD19" i="4"/>
  <c r="AD22" i="4"/>
  <c r="AD94" i="4"/>
  <c r="AA17" i="4"/>
  <c r="AA15" i="4"/>
  <c r="AA16" i="4"/>
  <c r="AA24" i="4"/>
  <c r="AA34" i="4"/>
  <c r="AA36" i="4"/>
  <c r="AA38" i="4"/>
  <c r="AA40" i="4"/>
  <c r="AA42" i="4"/>
  <c r="AA44" i="4"/>
  <c r="AA46" i="4"/>
  <c r="AA48" i="4"/>
  <c r="AA50" i="4"/>
  <c r="AA52" i="4"/>
  <c r="AA54" i="4"/>
  <c r="AA56" i="4"/>
  <c r="AA58" i="4"/>
  <c r="AA60" i="4"/>
  <c r="AA62" i="4"/>
  <c r="AA64" i="4"/>
  <c r="AA66" i="4"/>
  <c r="AA68" i="4"/>
  <c r="AA70" i="4"/>
  <c r="AA74" i="4"/>
  <c r="AA76" i="4"/>
  <c r="AA78" i="4"/>
  <c r="AA80" i="4"/>
  <c r="AA31" i="4"/>
  <c r="AA59" i="4"/>
  <c r="AA61" i="4"/>
  <c r="AA63" i="4"/>
  <c r="AA65" i="4"/>
  <c r="AA67" i="4"/>
  <c r="AA69" i="4"/>
  <c r="AA71" i="4"/>
  <c r="AA72" i="4"/>
  <c r="AA88" i="4"/>
  <c r="AA90" i="4"/>
  <c r="AA92" i="4"/>
  <c r="AA94" i="4"/>
  <c r="AA7" i="4"/>
  <c r="AA9" i="4"/>
  <c r="AA10" i="4"/>
  <c r="AA19" i="4"/>
  <c r="AA30" i="4"/>
  <c r="AA91" i="4"/>
  <c r="AA93" i="4"/>
  <c r="AA3" i="4"/>
  <c r="AA6" i="4"/>
  <c r="AA25" i="4"/>
  <c r="AA84" i="4"/>
  <c r="Y10" i="4"/>
  <c r="Y3" i="4"/>
  <c r="Y7" i="4"/>
  <c r="Y11" i="4"/>
  <c r="Y17" i="4"/>
  <c r="Y25" i="4"/>
  <c r="Y31" i="4"/>
  <c r="Y81" i="4"/>
  <c r="Y85" i="4"/>
  <c r="AD6" i="4"/>
  <c r="Y14" i="4"/>
  <c r="Y24" i="4"/>
  <c r="Y30" i="4"/>
  <c r="Y74" i="4"/>
  <c r="Y84" i="4"/>
  <c r="W12" i="3"/>
  <c r="S29" i="3" l="1"/>
  <c r="T29" i="3"/>
  <c r="U29" i="3"/>
  <c r="V29" i="3"/>
  <c r="W29" i="3"/>
  <c r="X29" i="3"/>
  <c r="Z29" i="3"/>
  <c r="S30" i="3"/>
  <c r="T30" i="3"/>
  <c r="U30" i="3"/>
  <c r="V30" i="3"/>
  <c r="W30" i="3"/>
  <c r="X30" i="3"/>
  <c r="Z30" i="3"/>
  <c r="S31" i="3"/>
  <c r="T31" i="3"/>
  <c r="U31" i="3"/>
  <c r="V31" i="3"/>
  <c r="W31" i="3"/>
  <c r="X31" i="3"/>
  <c r="Z31" i="3"/>
  <c r="S32" i="3"/>
  <c r="T32" i="3"/>
  <c r="U32" i="3"/>
  <c r="V32" i="3"/>
  <c r="W32" i="3"/>
  <c r="X32" i="3"/>
  <c r="Z32" i="3"/>
  <c r="S33" i="3"/>
  <c r="T33" i="3"/>
  <c r="U33" i="3"/>
  <c r="V33" i="3"/>
  <c r="W33" i="3"/>
  <c r="X33" i="3"/>
  <c r="Z33" i="3"/>
  <c r="S34" i="3"/>
  <c r="T34" i="3"/>
  <c r="U34" i="3"/>
  <c r="V34" i="3"/>
  <c r="W34" i="3"/>
  <c r="X34" i="3"/>
  <c r="Z34" i="3"/>
  <c r="S35" i="3"/>
  <c r="T35" i="3"/>
  <c r="U35" i="3"/>
  <c r="V35" i="3"/>
  <c r="W35" i="3"/>
  <c r="X35" i="3"/>
  <c r="Z35" i="3"/>
  <c r="S36" i="3"/>
  <c r="T36" i="3"/>
  <c r="U36" i="3"/>
  <c r="V36" i="3"/>
  <c r="W36" i="3"/>
  <c r="X36" i="3"/>
  <c r="Z36" i="3"/>
  <c r="S37" i="3"/>
  <c r="T37" i="3"/>
  <c r="U37" i="3"/>
  <c r="V37" i="3"/>
  <c r="W37" i="3"/>
  <c r="X37" i="3"/>
  <c r="Z37" i="3"/>
  <c r="S38" i="3"/>
  <c r="T38" i="3"/>
  <c r="U38" i="3"/>
  <c r="V38" i="3"/>
  <c r="W38" i="3"/>
  <c r="X38" i="3"/>
  <c r="Z38" i="3"/>
  <c r="S39" i="3"/>
  <c r="T39" i="3"/>
  <c r="U39" i="3"/>
  <c r="V39" i="3"/>
  <c r="W39" i="3"/>
  <c r="X39" i="3"/>
  <c r="Z39" i="3"/>
  <c r="S40" i="3"/>
  <c r="T40" i="3"/>
  <c r="U40" i="3"/>
  <c r="V40" i="3"/>
  <c r="W40" i="3"/>
  <c r="X40" i="3"/>
  <c r="Z40" i="3"/>
  <c r="S41" i="3"/>
  <c r="T41" i="3"/>
  <c r="U41" i="3"/>
  <c r="V41" i="3"/>
  <c r="W41" i="3"/>
  <c r="X41" i="3"/>
  <c r="Z41" i="3"/>
  <c r="S42" i="3"/>
  <c r="T42" i="3"/>
  <c r="U42" i="3"/>
  <c r="V42" i="3"/>
  <c r="W42" i="3"/>
  <c r="X42" i="3"/>
  <c r="Z42" i="3"/>
  <c r="S43" i="3"/>
  <c r="T43" i="3"/>
  <c r="U43" i="3"/>
  <c r="V43" i="3"/>
  <c r="W43" i="3"/>
  <c r="X43" i="3"/>
  <c r="Z43" i="3"/>
  <c r="S44" i="3"/>
  <c r="T44" i="3"/>
  <c r="U44" i="3"/>
  <c r="V44" i="3"/>
  <c r="W44" i="3"/>
  <c r="X44" i="3"/>
  <c r="Z44" i="3"/>
  <c r="S45" i="3"/>
  <c r="T45" i="3"/>
  <c r="U45" i="3"/>
  <c r="V45" i="3"/>
  <c r="W45" i="3"/>
  <c r="X45" i="3"/>
  <c r="Z45" i="3"/>
  <c r="S46" i="3"/>
  <c r="T46" i="3"/>
  <c r="U46" i="3"/>
  <c r="V46" i="3"/>
  <c r="W46" i="3"/>
  <c r="X46" i="3"/>
  <c r="Z46" i="3"/>
  <c r="S47" i="3"/>
  <c r="T47" i="3"/>
  <c r="U47" i="3"/>
  <c r="V47" i="3"/>
  <c r="W47" i="3"/>
  <c r="X47" i="3"/>
  <c r="Z47" i="3"/>
  <c r="S48" i="3"/>
  <c r="T48" i="3"/>
  <c r="U48" i="3"/>
  <c r="V48" i="3"/>
  <c r="W48" i="3"/>
  <c r="X48" i="3"/>
  <c r="Z48" i="3"/>
  <c r="S49" i="3"/>
  <c r="T49" i="3"/>
  <c r="U49" i="3"/>
  <c r="V49" i="3"/>
  <c r="W49" i="3"/>
  <c r="X49" i="3"/>
  <c r="Z49" i="3"/>
  <c r="S50" i="3"/>
  <c r="T50" i="3"/>
  <c r="U50" i="3"/>
  <c r="V50" i="3"/>
  <c r="W50" i="3"/>
  <c r="X50" i="3"/>
  <c r="Z50" i="3"/>
  <c r="S51" i="3"/>
  <c r="T51" i="3"/>
  <c r="U51" i="3"/>
  <c r="V51" i="3"/>
  <c r="W51" i="3"/>
  <c r="X51" i="3"/>
  <c r="Z51" i="3"/>
  <c r="S52" i="3"/>
  <c r="T52" i="3"/>
  <c r="U52" i="3"/>
  <c r="V52" i="3"/>
  <c r="W52" i="3"/>
  <c r="X52" i="3"/>
  <c r="Z52" i="3"/>
  <c r="S53" i="3"/>
  <c r="T53" i="3"/>
  <c r="U53" i="3"/>
  <c r="V53" i="3"/>
  <c r="W53" i="3"/>
  <c r="X53" i="3"/>
  <c r="Z53" i="3"/>
  <c r="S55" i="3"/>
  <c r="T55" i="3"/>
  <c r="U55" i="3"/>
  <c r="V55" i="3"/>
  <c r="W55" i="3"/>
  <c r="X55" i="3"/>
  <c r="Z55" i="3"/>
  <c r="S56" i="3"/>
  <c r="T56" i="3"/>
  <c r="U56" i="3"/>
  <c r="V56" i="3"/>
  <c r="W56" i="3"/>
  <c r="X56" i="3"/>
  <c r="Z56" i="3"/>
  <c r="S57" i="3"/>
  <c r="T57" i="3"/>
  <c r="U57" i="3"/>
  <c r="V57" i="3"/>
  <c r="W57" i="3"/>
  <c r="X57" i="3"/>
  <c r="Z57" i="3"/>
  <c r="S59" i="3"/>
  <c r="T59" i="3"/>
  <c r="U59" i="3"/>
  <c r="V59" i="3"/>
  <c r="W59" i="3"/>
  <c r="X59" i="3"/>
  <c r="Z59" i="3"/>
  <c r="S60" i="3"/>
  <c r="T60" i="3"/>
  <c r="U60" i="3"/>
  <c r="V60" i="3"/>
  <c r="W60" i="3"/>
  <c r="X60" i="3"/>
  <c r="Z60" i="3"/>
  <c r="S61" i="3"/>
  <c r="T61" i="3"/>
  <c r="U61" i="3"/>
  <c r="V61" i="3"/>
  <c r="W61" i="3"/>
  <c r="X61" i="3"/>
  <c r="Z61" i="3"/>
  <c r="S63" i="3"/>
  <c r="T63" i="3"/>
  <c r="U63" i="3"/>
  <c r="V63" i="3"/>
  <c r="W63" i="3"/>
  <c r="X63" i="3"/>
  <c r="Z63" i="3"/>
  <c r="S64" i="3"/>
  <c r="T64" i="3"/>
  <c r="U64" i="3"/>
  <c r="V64" i="3"/>
  <c r="W64" i="3"/>
  <c r="X64" i="3"/>
  <c r="Z64" i="3"/>
  <c r="S65" i="3"/>
  <c r="T65" i="3"/>
  <c r="U65" i="3"/>
  <c r="V65" i="3"/>
  <c r="W65" i="3"/>
  <c r="X65" i="3"/>
  <c r="Z65" i="3"/>
  <c r="S67" i="3"/>
  <c r="T67" i="3"/>
  <c r="U67" i="3"/>
  <c r="V67" i="3"/>
  <c r="W67" i="3"/>
  <c r="X67" i="3"/>
  <c r="Z67" i="3"/>
  <c r="S68" i="3"/>
  <c r="T68" i="3"/>
  <c r="U68" i="3"/>
  <c r="V68" i="3"/>
  <c r="W68" i="3"/>
  <c r="X68" i="3"/>
  <c r="Z68" i="3"/>
  <c r="S69" i="3"/>
  <c r="T69" i="3"/>
  <c r="U69" i="3"/>
  <c r="V69" i="3"/>
  <c r="W69" i="3"/>
  <c r="X69" i="3"/>
  <c r="Z69" i="3"/>
  <c r="S71" i="3"/>
  <c r="T71" i="3"/>
  <c r="U71" i="3"/>
  <c r="V71" i="3"/>
  <c r="W71" i="3"/>
  <c r="X71" i="3"/>
  <c r="Z71" i="3"/>
  <c r="S72" i="3"/>
  <c r="T72" i="3"/>
  <c r="U72" i="3"/>
  <c r="V72" i="3"/>
  <c r="W72" i="3"/>
  <c r="X72" i="3"/>
  <c r="Z72" i="3"/>
  <c r="S73" i="3"/>
  <c r="T73" i="3"/>
  <c r="U73" i="3"/>
  <c r="V73" i="3"/>
  <c r="W73" i="3"/>
  <c r="X73" i="3"/>
  <c r="Z73" i="3"/>
  <c r="S75" i="3"/>
  <c r="T75" i="3"/>
  <c r="U75" i="3"/>
  <c r="V75" i="3"/>
  <c r="W75" i="3"/>
  <c r="X75" i="3"/>
  <c r="Z75" i="3"/>
  <c r="S76" i="3"/>
  <c r="T76" i="3"/>
  <c r="U76" i="3"/>
  <c r="V76" i="3"/>
  <c r="W76" i="3"/>
  <c r="X76" i="3"/>
  <c r="Z76" i="3"/>
  <c r="S77" i="3"/>
  <c r="T77" i="3"/>
  <c r="U77" i="3"/>
  <c r="V77" i="3"/>
  <c r="W77" i="3"/>
  <c r="X77" i="3"/>
  <c r="Z77" i="3"/>
  <c r="S79" i="3"/>
  <c r="T79" i="3"/>
  <c r="U79" i="3"/>
  <c r="V79" i="3"/>
  <c r="W79" i="3"/>
  <c r="X79" i="3"/>
  <c r="Z79" i="3"/>
  <c r="S80" i="3"/>
  <c r="T80" i="3"/>
  <c r="U80" i="3"/>
  <c r="V80" i="3"/>
  <c r="W80" i="3"/>
  <c r="X80" i="3"/>
  <c r="Z80" i="3"/>
  <c r="S81" i="3"/>
  <c r="T81" i="3"/>
  <c r="U81" i="3"/>
  <c r="V81" i="3"/>
  <c r="W81" i="3"/>
  <c r="X81" i="3"/>
  <c r="Z81" i="3"/>
  <c r="S83" i="3"/>
  <c r="T83" i="3"/>
  <c r="U83" i="3"/>
  <c r="V83" i="3"/>
  <c r="W83" i="3"/>
  <c r="X83" i="3"/>
  <c r="Z83" i="3"/>
  <c r="S84" i="3"/>
  <c r="T84" i="3"/>
  <c r="U84" i="3"/>
  <c r="V84" i="3"/>
  <c r="W84" i="3"/>
  <c r="X84" i="3"/>
  <c r="Z84" i="3"/>
  <c r="S85" i="3"/>
  <c r="T85" i="3"/>
  <c r="U85" i="3"/>
  <c r="V85" i="3"/>
  <c r="W85" i="3"/>
  <c r="X85" i="3"/>
  <c r="Z85" i="3"/>
  <c r="S87" i="3"/>
  <c r="T87" i="3"/>
  <c r="U87" i="3"/>
  <c r="V87" i="3"/>
  <c r="W87" i="3"/>
  <c r="X87" i="3"/>
  <c r="Z87" i="3"/>
  <c r="S88" i="3"/>
  <c r="T88" i="3"/>
  <c r="U88" i="3"/>
  <c r="V88" i="3"/>
  <c r="W88" i="3"/>
  <c r="X88" i="3"/>
  <c r="Z88" i="3"/>
  <c r="S89" i="3"/>
  <c r="T89" i="3"/>
  <c r="U89" i="3"/>
  <c r="V89" i="3"/>
  <c r="W89" i="3"/>
  <c r="X89" i="3"/>
  <c r="Z89" i="3"/>
  <c r="S91" i="3"/>
  <c r="T91" i="3"/>
  <c r="U91" i="3"/>
  <c r="V91" i="3"/>
  <c r="W91" i="3"/>
  <c r="X91" i="3"/>
  <c r="Z91" i="3"/>
  <c r="S92" i="3"/>
  <c r="T92" i="3"/>
  <c r="U92" i="3"/>
  <c r="V92" i="3"/>
  <c r="W92" i="3"/>
  <c r="X92" i="3"/>
  <c r="Z92" i="3"/>
  <c r="S93" i="3"/>
  <c r="T93" i="3"/>
  <c r="U93" i="3"/>
  <c r="V93" i="3"/>
  <c r="W93" i="3"/>
  <c r="X93" i="3"/>
  <c r="S94" i="3"/>
  <c r="T94" i="3"/>
  <c r="U94" i="3"/>
  <c r="V94" i="3"/>
  <c r="W94" i="3"/>
  <c r="X94" i="3"/>
  <c r="Z94" i="3"/>
  <c r="S95" i="3"/>
  <c r="T95" i="3"/>
  <c r="U95" i="3"/>
  <c r="V95" i="3"/>
  <c r="W95" i="3"/>
  <c r="X95" i="3"/>
  <c r="Z95" i="3"/>
  <c r="S96" i="3"/>
  <c r="T96" i="3"/>
  <c r="U96" i="3"/>
  <c r="V96" i="3"/>
  <c r="W96" i="3"/>
  <c r="X96" i="3"/>
  <c r="Z96" i="3"/>
  <c r="S97" i="3"/>
  <c r="T97" i="3"/>
  <c r="U97" i="3"/>
  <c r="V97" i="3"/>
  <c r="W97" i="3"/>
  <c r="X97" i="3"/>
  <c r="Z97" i="3"/>
  <c r="S98" i="3"/>
  <c r="T98" i="3"/>
  <c r="U98" i="3"/>
  <c r="V98" i="3"/>
  <c r="W98" i="3"/>
  <c r="X98" i="3"/>
  <c r="Z98" i="3"/>
  <c r="S99" i="3"/>
  <c r="T99" i="3"/>
  <c r="U99" i="3"/>
  <c r="V99" i="3"/>
  <c r="W99" i="3"/>
  <c r="X99" i="3"/>
  <c r="Z99" i="3"/>
  <c r="S100" i="3"/>
  <c r="T100" i="3"/>
  <c r="U100" i="3"/>
  <c r="V100" i="3"/>
  <c r="W100" i="3"/>
  <c r="X100" i="3"/>
  <c r="Z100" i="3"/>
  <c r="S101" i="3"/>
  <c r="T101" i="3"/>
  <c r="U101" i="3"/>
  <c r="V101" i="3"/>
  <c r="W101" i="3"/>
  <c r="X101" i="3"/>
  <c r="Z101" i="3"/>
  <c r="S102" i="3"/>
  <c r="T102" i="3"/>
  <c r="U102" i="3"/>
  <c r="V102" i="3"/>
  <c r="W102" i="3"/>
  <c r="X102" i="3"/>
  <c r="Z102" i="3"/>
  <c r="S103" i="3"/>
  <c r="T103" i="3"/>
  <c r="U103" i="3"/>
  <c r="V103" i="3"/>
  <c r="W103" i="3"/>
  <c r="X103" i="3"/>
  <c r="Z103" i="3"/>
  <c r="S104" i="3"/>
  <c r="T104" i="3"/>
  <c r="U104" i="3"/>
  <c r="V104" i="3"/>
  <c r="W104" i="3"/>
  <c r="X104" i="3"/>
  <c r="Z104" i="3"/>
  <c r="S105" i="3"/>
  <c r="T105" i="3"/>
  <c r="U105" i="3"/>
  <c r="V105" i="3"/>
  <c r="W105" i="3"/>
  <c r="X105" i="3"/>
  <c r="Z105" i="3"/>
  <c r="S106" i="3"/>
  <c r="T106" i="3"/>
  <c r="U106" i="3"/>
  <c r="V106" i="3"/>
  <c r="W106" i="3"/>
  <c r="X106" i="3"/>
  <c r="Z106" i="3"/>
  <c r="S107" i="3"/>
  <c r="T107" i="3"/>
  <c r="U107" i="3"/>
  <c r="V107" i="3"/>
  <c r="W107" i="3"/>
  <c r="X107" i="3"/>
  <c r="Z107" i="3"/>
  <c r="S108" i="3"/>
  <c r="T108" i="3"/>
  <c r="U108" i="3"/>
  <c r="V108" i="3"/>
  <c r="W108" i="3"/>
  <c r="X108" i="3"/>
  <c r="Z108" i="3"/>
  <c r="S109" i="3"/>
  <c r="T109" i="3"/>
  <c r="U109" i="3"/>
  <c r="V109" i="3"/>
  <c r="W109" i="3"/>
  <c r="X109" i="3"/>
  <c r="Z109" i="3"/>
  <c r="S110" i="3"/>
  <c r="T110" i="3"/>
  <c r="U110" i="3"/>
  <c r="V110" i="3"/>
  <c r="W110" i="3"/>
  <c r="X110" i="3"/>
  <c r="Z110" i="3"/>
  <c r="S111" i="3"/>
  <c r="T111" i="3"/>
  <c r="U111" i="3"/>
  <c r="V111" i="3"/>
  <c r="W111" i="3"/>
  <c r="X111" i="3"/>
  <c r="Z111" i="3"/>
  <c r="S112" i="3"/>
  <c r="T112" i="3"/>
  <c r="U112" i="3"/>
  <c r="V112" i="3"/>
  <c r="W112" i="3"/>
  <c r="X112" i="3"/>
  <c r="Z112" i="3"/>
  <c r="S113" i="3"/>
  <c r="T113" i="3"/>
  <c r="U113" i="3"/>
  <c r="V113" i="3"/>
  <c r="W113" i="3"/>
  <c r="X113" i="3"/>
  <c r="Z113" i="3"/>
  <c r="S114" i="3"/>
  <c r="T114" i="3"/>
  <c r="U114" i="3"/>
  <c r="V114" i="3"/>
  <c r="W114" i="3"/>
  <c r="X114" i="3"/>
  <c r="Z114" i="3"/>
  <c r="S115" i="3"/>
  <c r="T115" i="3"/>
  <c r="U115" i="3"/>
  <c r="V115" i="3"/>
  <c r="W115" i="3"/>
  <c r="X115" i="3"/>
  <c r="Z115" i="3"/>
  <c r="S116" i="3"/>
  <c r="T116" i="3"/>
  <c r="U116" i="3"/>
  <c r="V116" i="3"/>
  <c r="W116" i="3"/>
  <c r="X116" i="3"/>
  <c r="Z116" i="3"/>
  <c r="S117" i="3"/>
  <c r="T117" i="3"/>
  <c r="U117" i="3"/>
  <c r="V117" i="3"/>
  <c r="W117" i="3"/>
  <c r="X117" i="3"/>
  <c r="Z117" i="3"/>
  <c r="S118" i="3"/>
  <c r="T118" i="3"/>
  <c r="U118" i="3"/>
  <c r="V118" i="3"/>
  <c r="W118" i="3"/>
  <c r="X118" i="3"/>
  <c r="Z118" i="3"/>
  <c r="S119" i="3"/>
  <c r="T119" i="3"/>
  <c r="U119" i="3"/>
  <c r="V119" i="3"/>
  <c r="W119" i="3"/>
  <c r="X119" i="3"/>
  <c r="Z119" i="3"/>
  <c r="S120" i="3"/>
  <c r="T120" i="3"/>
  <c r="U120" i="3"/>
  <c r="V120" i="3"/>
  <c r="W120" i="3"/>
  <c r="X120" i="3"/>
  <c r="Z120" i="3"/>
  <c r="S121" i="3"/>
  <c r="T121" i="3"/>
  <c r="U121" i="3"/>
  <c r="V121" i="3"/>
  <c r="W121" i="3"/>
  <c r="X121" i="3"/>
  <c r="Z121" i="3"/>
  <c r="S122" i="3"/>
  <c r="T122" i="3"/>
  <c r="U122" i="3"/>
  <c r="V122" i="3"/>
  <c r="W122" i="3"/>
  <c r="X122" i="3"/>
  <c r="Z122" i="3"/>
  <c r="S123" i="3"/>
  <c r="T123" i="3"/>
  <c r="U123" i="3"/>
  <c r="V123" i="3"/>
  <c r="W123" i="3"/>
  <c r="X123" i="3"/>
  <c r="Z123" i="3"/>
  <c r="S124" i="3"/>
  <c r="T124" i="3"/>
  <c r="U124" i="3"/>
  <c r="V124" i="3"/>
  <c r="W124" i="3"/>
  <c r="X124" i="3"/>
  <c r="Z124" i="3"/>
  <c r="S125" i="3"/>
  <c r="T125" i="3"/>
  <c r="U125" i="3"/>
  <c r="V125" i="3"/>
  <c r="W125" i="3"/>
  <c r="X125" i="3"/>
  <c r="Z125" i="3"/>
  <c r="S126" i="3"/>
  <c r="T126" i="3"/>
  <c r="U126" i="3"/>
  <c r="V126" i="3"/>
  <c r="W126" i="3"/>
  <c r="X126" i="3"/>
  <c r="Z126" i="3"/>
  <c r="S127" i="3"/>
  <c r="T127" i="3"/>
  <c r="U127" i="3"/>
  <c r="V127" i="3"/>
  <c r="W127" i="3"/>
  <c r="X127" i="3"/>
  <c r="Z127" i="3"/>
  <c r="S128" i="3"/>
  <c r="T128" i="3"/>
  <c r="U128" i="3"/>
  <c r="V128" i="3"/>
  <c r="W128" i="3"/>
  <c r="X128" i="3"/>
  <c r="Z128" i="3"/>
  <c r="S129" i="3"/>
  <c r="T129" i="3"/>
  <c r="U129" i="3"/>
  <c r="V129" i="3"/>
  <c r="W129" i="3"/>
  <c r="X129" i="3"/>
  <c r="Z129" i="3"/>
  <c r="S130" i="3"/>
  <c r="T130" i="3"/>
  <c r="U130" i="3"/>
  <c r="V130" i="3"/>
  <c r="W130" i="3"/>
  <c r="X130" i="3"/>
  <c r="Z130" i="3"/>
  <c r="S131" i="3"/>
  <c r="T131" i="3"/>
  <c r="U131" i="3"/>
  <c r="V131" i="3"/>
  <c r="W131" i="3"/>
  <c r="X131" i="3"/>
  <c r="Z131" i="3"/>
  <c r="S132" i="3"/>
  <c r="T132" i="3"/>
  <c r="U132" i="3"/>
  <c r="V132" i="3"/>
  <c r="W132" i="3"/>
  <c r="X132" i="3"/>
  <c r="Z132" i="3"/>
  <c r="S133" i="3"/>
  <c r="T133" i="3"/>
  <c r="U133" i="3"/>
  <c r="V133" i="3"/>
  <c r="W133" i="3"/>
  <c r="X133" i="3"/>
  <c r="Z133" i="3"/>
  <c r="S134" i="3"/>
  <c r="T134" i="3"/>
  <c r="U134" i="3"/>
  <c r="V134" i="3"/>
  <c r="W134" i="3"/>
  <c r="X134" i="3"/>
  <c r="Z134" i="3"/>
  <c r="S135" i="3"/>
  <c r="T135" i="3"/>
  <c r="U135" i="3"/>
  <c r="V135" i="3"/>
  <c r="W135" i="3"/>
  <c r="X135" i="3"/>
  <c r="Z135" i="3"/>
  <c r="S136" i="3"/>
  <c r="T136" i="3"/>
  <c r="U136" i="3"/>
  <c r="V136" i="3"/>
  <c r="W136" i="3"/>
  <c r="X136" i="3"/>
  <c r="Z136" i="3"/>
  <c r="S137" i="3"/>
  <c r="T137" i="3"/>
  <c r="U137" i="3"/>
  <c r="V137" i="3"/>
  <c r="W137" i="3"/>
  <c r="X137" i="3"/>
  <c r="Z137" i="3"/>
  <c r="S138" i="3"/>
  <c r="T138" i="3"/>
  <c r="U138" i="3"/>
  <c r="V138" i="3"/>
  <c r="W138" i="3"/>
  <c r="X138" i="3"/>
  <c r="Z138" i="3"/>
  <c r="Z17" i="3"/>
  <c r="X17" i="3"/>
  <c r="W17" i="3"/>
  <c r="V17" i="3"/>
  <c r="U17" i="3"/>
  <c r="T17" i="3"/>
  <c r="S17" i="3"/>
  <c r="Z16" i="3"/>
  <c r="X16" i="3"/>
  <c r="W16" i="3"/>
  <c r="V16" i="3"/>
  <c r="U16" i="3"/>
  <c r="T16" i="3"/>
  <c r="S16" i="3"/>
  <c r="Z15" i="3"/>
  <c r="X15" i="3"/>
  <c r="W15" i="3"/>
  <c r="V15" i="3"/>
  <c r="U15" i="3"/>
  <c r="T15" i="3"/>
  <c r="S15" i="3"/>
  <c r="Z14" i="3"/>
  <c r="X14" i="3"/>
  <c r="W14" i="3"/>
  <c r="V14" i="3"/>
  <c r="U14" i="3"/>
  <c r="T14" i="3"/>
  <c r="S14" i="3"/>
  <c r="Z13" i="3"/>
  <c r="X13" i="3"/>
  <c r="W13" i="3"/>
  <c r="V13" i="3"/>
  <c r="U13" i="3"/>
  <c r="T13" i="3"/>
  <c r="S13" i="3"/>
  <c r="Z12" i="3"/>
  <c r="X12" i="3"/>
  <c r="V12" i="3"/>
  <c r="U12" i="3"/>
  <c r="T12" i="3"/>
  <c r="S12" i="3"/>
  <c r="Z11" i="3"/>
  <c r="X11" i="3"/>
  <c r="W11" i="3"/>
  <c r="V11" i="3"/>
  <c r="U11" i="3"/>
  <c r="T11" i="3"/>
  <c r="S11" i="3"/>
  <c r="Z10" i="3"/>
  <c r="X10" i="3"/>
  <c r="W10" i="3"/>
  <c r="V10" i="3"/>
  <c r="U10" i="3"/>
  <c r="T10" i="3"/>
  <c r="S10" i="3"/>
  <c r="Z9" i="3"/>
  <c r="X9" i="3"/>
  <c r="W9" i="3"/>
  <c r="V9" i="3"/>
  <c r="U9" i="3"/>
  <c r="T9" i="3"/>
  <c r="S9" i="3"/>
  <c r="AB12" i="3" l="1"/>
  <c r="AB16" i="3"/>
  <c r="AB111" i="3"/>
  <c r="AB45" i="3"/>
  <c r="AB9" i="3"/>
  <c r="AB15" i="3"/>
  <c r="AA10" i="3"/>
  <c r="AA13" i="3"/>
  <c r="AA17" i="3"/>
  <c r="AA136" i="3"/>
  <c r="AA132" i="3"/>
  <c r="AA128" i="3"/>
  <c r="AA124" i="3"/>
  <c r="AA120" i="3"/>
  <c r="AA116" i="3"/>
  <c r="AA112" i="3"/>
  <c r="AA104" i="3"/>
  <c r="AA100" i="3"/>
  <c r="AA96" i="3"/>
  <c r="AA92" i="3"/>
  <c r="AA87" i="3"/>
  <c r="AA81" i="3"/>
  <c r="AA76" i="3"/>
  <c r="AA71" i="3"/>
  <c r="AA65" i="3"/>
  <c r="AA60" i="3"/>
  <c r="AA55" i="3"/>
  <c r="AA50" i="3"/>
  <c r="AA46" i="3"/>
  <c r="AA42" i="3"/>
  <c r="AA38" i="3"/>
  <c r="AA30" i="3"/>
  <c r="AA108" i="3"/>
  <c r="AA34" i="3"/>
  <c r="AB10" i="3"/>
  <c r="AB17" i="3"/>
  <c r="AA135" i="3"/>
  <c r="AA131" i="3"/>
  <c r="AA127" i="3"/>
  <c r="AA123" i="3"/>
  <c r="AA119" i="3"/>
  <c r="AA115" i="3"/>
  <c r="AA111" i="3"/>
  <c r="AA107" i="3"/>
  <c r="AA103" i="3"/>
  <c r="AA99" i="3"/>
  <c r="AA95" i="3"/>
  <c r="AA91" i="3"/>
  <c r="AA85" i="3"/>
  <c r="AA80" i="3"/>
  <c r="AA75" i="3"/>
  <c r="AA69" i="3"/>
  <c r="AA64" i="3"/>
  <c r="AA59" i="3"/>
  <c r="AA11" i="3"/>
  <c r="AB13" i="3"/>
  <c r="AA53" i="3"/>
  <c r="AA14" i="3"/>
  <c r="AB138" i="3"/>
  <c r="AB134" i="3"/>
  <c r="AB130" i="3"/>
  <c r="AB126" i="3"/>
  <c r="AB122" i="3"/>
  <c r="AB118" i="3"/>
  <c r="AB110" i="3"/>
  <c r="AB106" i="3"/>
  <c r="AB102" i="3"/>
  <c r="AB98" i="3"/>
  <c r="AB94" i="3"/>
  <c r="AB89" i="3"/>
  <c r="AB84" i="3"/>
  <c r="AB79" i="3"/>
  <c r="AB73" i="3"/>
  <c r="AB68" i="3"/>
  <c r="AB63" i="3"/>
  <c r="AB57" i="3"/>
  <c r="AB52" i="3"/>
  <c r="AA49" i="3"/>
  <c r="AB48" i="3"/>
  <c r="AA45" i="3"/>
  <c r="AB44" i="3"/>
  <c r="AA41" i="3"/>
  <c r="AB40" i="3"/>
  <c r="AA37" i="3"/>
  <c r="AB36" i="3"/>
  <c r="AA33" i="3"/>
  <c r="AB32" i="3"/>
  <c r="AA29" i="3"/>
  <c r="AB11" i="3"/>
  <c r="AA12" i="3"/>
  <c r="AB14" i="3"/>
  <c r="AA15" i="3"/>
  <c r="AA138" i="3"/>
  <c r="AB137" i="3"/>
  <c r="AA134" i="3"/>
  <c r="AB133" i="3"/>
  <c r="AA130" i="3"/>
  <c r="AB129" i="3"/>
  <c r="AA126" i="3"/>
  <c r="AB125" i="3"/>
  <c r="AA122" i="3"/>
  <c r="AB121" i="3"/>
  <c r="AA118" i="3"/>
  <c r="AB117" i="3"/>
  <c r="AA114" i="3"/>
  <c r="AB113" i="3"/>
  <c r="AA110" i="3"/>
  <c r="AB109" i="3"/>
  <c r="AA106" i="3"/>
  <c r="AB105" i="3"/>
  <c r="AA102" i="3"/>
  <c r="AB101" i="3"/>
  <c r="AA98" i="3"/>
  <c r="AB97" i="3"/>
  <c r="AA94" i="3"/>
  <c r="AB93" i="3"/>
  <c r="AA89" i="3"/>
  <c r="AB88" i="3"/>
  <c r="AA84" i="3"/>
  <c r="AB83" i="3"/>
  <c r="AA79" i="3"/>
  <c r="AB77" i="3"/>
  <c r="AA73" i="3"/>
  <c r="AB72" i="3"/>
  <c r="AA68" i="3"/>
  <c r="AB67" i="3"/>
  <c r="AA63" i="3"/>
  <c r="AB61" i="3"/>
  <c r="AA57" i="3"/>
  <c r="AB56" i="3"/>
  <c r="AA52" i="3"/>
  <c r="AB51" i="3"/>
  <c r="AA48" i="3"/>
  <c r="AB47" i="3"/>
  <c r="AA44" i="3"/>
  <c r="AB43" i="3"/>
  <c r="AA40" i="3"/>
  <c r="AB39" i="3"/>
  <c r="AA36" i="3"/>
  <c r="AB35" i="3"/>
  <c r="AA32" i="3"/>
  <c r="AB31" i="3"/>
  <c r="AA9" i="3"/>
  <c r="AA16" i="3"/>
  <c r="AA137" i="3"/>
  <c r="AB136" i="3"/>
  <c r="AA133" i="3"/>
  <c r="AB132" i="3"/>
  <c r="AA129" i="3"/>
  <c r="AB128" i="3"/>
  <c r="AA125" i="3"/>
  <c r="AB124" i="3"/>
  <c r="AA121" i="3"/>
  <c r="AB120" i="3"/>
  <c r="AA117" i="3"/>
  <c r="AB116" i="3"/>
  <c r="AA113" i="3"/>
  <c r="AB112" i="3"/>
  <c r="AA109" i="3"/>
  <c r="AB108" i="3"/>
  <c r="AA105" i="3"/>
  <c r="AB104" i="3"/>
  <c r="AA101" i="3"/>
  <c r="AB100" i="3"/>
  <c r="AA97" i="3"/>
  <c r="AB96" i="3"/>
  <c r="AA93" i="3"/>
  <c r="AB92" i="3"/>
  <c r="AA88" i="3"/>
  <c r="AB87" i="3"/>
  <c r="AA83" i="3"/>
  <c r="AB81" i="3"/>
  <c r="AA77" i="3"/>
  <c r="AB76" i="3"/>
  <c r="AA72" i="3"/>
  <c r="AB71" i="3"/>
  <c r="AA67" i="3"/>
  <c r="AB65" i="3"/>
  <c r="AA61" i="3"/>
  <c r="AB60" i="3"/>
  <c r="AA56" i="3"/>
  <c r="AB55" i="3"/>
  <c r="AA51" i="3"/>
  <c r="AB50" i="3"/>
  <c r="AA47" i="3"/>
  <c r="AB46" i="3"/>
  <c r="AA43" i="3"/>
  <c r="AB42" i="3"/>
  <c r="AA39" i="3"/>
  <c r="AB38" i="3"/>
  <c r="AA35" i="3"/>
  <c r="AB34" i="3"/>
  <c r="AA31" i="3"/>
  <c r="AB30" i="3"/>
  <c r="AB135" i="3"/>
  <c r="AB131" i="3"/>
  <c r="AB127" i="3"/>
  <c r="AB123" i="3"/>
  <c r="AB119" i="3"/>
  <c r="AB115" i="3"/>
  <c r="AB107" i="3"/>
  <c r="AB103" i="3"/>
  <c r="AB99" i="3"/>
  <c r="AB95" i="3"/>
  <c r="AB91" i="3"/>
  <c r="AB85" i="3"/>
  <c r="AB80" i="3"/>
  <c r="AB75" i="3"/>
  <c r="AB69" i="3"/>
  <c r="AB64" i="3"/>
  <c r="AB59" i="3"/>
  <c r="AB53" i="3"/>
  <c r="AB49" i="3"/>
  <c r="AB41" i="3"/>
  <c r="AB37" i="3"/>
  <c r="AB33" i="3"/>
  <c r="AB29" i="3"/>
  <c r="AB114" i="3"/>
  <c r="Y127" i="3"/>
  <c r="Y121" i="3"/>
  <c r="Y92" i="3"/>
  <c r="Y76" i="3"/>
  <c r="Y102" i="3"/>
  <c r="Y10" i="3"/>
  <c r="Y91" i="3"/>
  <c r="Y137" i="3"/>
  <c r="Y113" i="3"/>
  <c r="Y118" i="3"/>
  <c r="Y88" i="3"/>
  <c r="Y114" i="3"/>
  <c r="Y64" i="3"/>
  <c r="Y17" i="3"/>
  <c r="Y97" i="3"/>
  <c r="Y29" i="3"/>
  <c r="Y68" i="3"/>
  <c r="Y101" i="3"/>
  <c r="Y51" i="3"/>
  <c r="Y42" i="3"/>
  <c r="Y138" i="3"/>
  <c r="Y11" i="3"/>
  <c r="Y71" i="3"/>
  <c r="Y12" i="3"/>
  <c r="Y43" i="3"/>
  <c r="Y32" i="3"/>
  <c r="Y122" i="3"/>
  <c r="Y65" i="3"/>
  <c r="Y39" i="3"/>
  <c r="Y128" i="3"/>
  <c r="Y115" i="3"/>
  <c r="Y130" i="3"/>
  <c r="Y30" i="3"/>
  <c r="Y67" i="3"/>
  <c r="Y105" i="3"/>
  <c r="Y132" i="3"/>
  <c r="Y72" i="3"/>
  <c r="Y50" i="3"/>
  <c r="Y80" i="3"/>
  <c r="Y109" i="3"/>
  <c r="Y83" i="3"/>
  <c r="Y47" i="3"/>
  <c r="Y133" i="3"/>
  <c r="Y103" i="3"/>
  <c r="Y107" i="3"/>
  <c r="Y60" i="3"/>
  <c r="Y100" i="3"/>
  <c r="Y112" i="3"/>
  <c r="Y125" i="3"/>
  <c r="Y116" i="3"/>
  <c r="Y106" i="3"/>
  <c r="Y110" i="3"/>
  <c r="Y63" i="3"/>
  <c r="Y96" i="3"/>
  <c r="Y61" i="3"/>
  <c r="Y131" i="3"/>
  <c r="Y45" i="3"/>
  <c r="Y84" i="3"/>
  <c r="Y15" i="3"/>
  <c r="Y53" i="3"/>
  <c r="Y119" i="3"/>
  <c r="Y136" i="3"/>
  <c r="Y13" i="3"/>
  <c r="Y123" i="3"/>
  <c r="Y93" i="3"/>
  <c r="Y126" i="3"/>
  <c r="Y73" i="3"/>
  <c r="Y129" i="3"/>
  <c r="Y36" i="3"/>
  <c r="Y81" i="3"/>
  <c r="Y85" i="3"/>
  <c r="Y108" i="3"/>
  <c r="Y117" i="3"/>
  <c r="Y40" i="3"/>
  <c r="Y79" i="3"/>
  <c r="Y56" i="3"/>
  <c r="Y37" i="3"/>
  <c r="Y48" i="3"/>
  <c r="Y98" i="3"/>
  <c r="Y38" i="3"/>
  <c r="Y34" i="3"/>
  <c r="Y14" i="3"/>
  <c r="Y95" i="3"/>
  <c r="Y55" i="3"/>
  <c r="Y52" i="3"/>
  <c r="Y16" i="3"/>
  <c r="Y77" i="3"/>
  <c r="Y46" i="3"/>
  <c r="Y134" i="3"/>
  <c r="Y69" i="3"/>
  <c r="Y75" i="3"/>
  <c r="Y33" i="3"/>
  <c r="Y124" i="3"/>
  <c r="Y49" i="3"/>
  <c r="Y111" i="3"/>
  <c r="Y9" i="3"/>
  <c r="Y89" i="3"/>
  <c r="Y135" i="3"/>
  <c r="Y59" i="3"/>
  <c r="Y57" i="3"/>
  <c r="Y120" i="3"/>
  <c r="Y94" i="3"/>
  <c r="Y99" i="3"/>
  <c r="Y31" i="3"/>
  <c r="Y87" i="3"/>
  <c r="Y41" i="3"/>
  <c r="Y104" i="3"/>
  <c r="Y44" i="3"/>
  <c r="Y35" i="3"/>
</calcChain>
</file>

<file path=xl/sharedStrings.xml><?xml version="1.0" encoding="utf-8"?>
<sst xmlns="http://schemas.openxmlformats.org/spreadsheetml/2006/main" count="2430" uniqueCount="233">
  <si>
    <t>Wettkampf</t>
  </si>
  <si>
    <t>Altersklasse</t>
  </si>
  <si>
    <t>Disziplin</t>
  </si>
  <si>
    <t>Zeit</t>
  </si>
  <si>
    <t>Name</t>
  </si>
  <si>
    <t>4 x 25 m Gurtretterstaffel</t>
  </si>
  <si>
    <t>4 x 25 m Rückenlage ohne Armtätigkeit</t>
  </si>
  <si>
    <t>4 x 50 m Hindernisstaffel</t>
  </si>
  <si>
    <t>4 x 25 m Puppenstaffel</t>
  </si>
  <si>
    <t>4 x 50 m Gurtretterstaffel</t>
  </si>
  <si>
    <t>4 x 50 m Rettungsstaffel</t>
  </si>
  <si>
    <t>Luckenwalde</t>
  </si>
  <si>
    <t>Weimar</t>
  </si>
  <si>
    <t>WG2009</t>
  </si>
  <si>
    <t>DSM2011</t>
  </si>
  <si>
    <t>Region Uetersen</t>
  </si>
  <si>
    <t>DSM2007</t>
  </si>
  <si>
    <t>Gütersloh</t>
  </si>
  <si>
    <t>DSM2009</t>
  </si>
  <si>
    <t>Schwerte</t>
  </si>
  <si>
    <t>DSM2010</t>
  </si>
  <si>
    <t>DSM2006</t>
  </si>
  <si>
    <t>Reichenbach/Fils</t>
  </si>
  <si>
    <t>Magdeburg</t>
  </si>
  <si>
    <t>Wadgassen</t>
  </si>
  <si>
    <t>Gelsenkirchen-Mitte</t>
  </si>
  <si>
    <t>4 x 50 m Freistilstaffel</t>
  </si>
  <si>
    <t>Tönisvorst</t>
  </si>
  <si>
    <t>4 x 25 m Rettungsstaffel</t>
  </si>
  <si>
    <t>Mönchengladbach</t>
  </si>
  <si>
    <t>w</t>
  </si>
  <si>
    <t>m</t>
  </si>
  <si>
    <t>100 m Hindernisschwimmen</t>
  </si>
  <si>
    <t>100 m Retten einer Puppe mit Flossen</t>
  </si>
  <si>
    <t>200 m Hindernisschwimmen</t>
  </si>
  <si>
    <t>100 m Kombinierte Rettungsübung</t>
  </si>
  <si>
    <t>100 m Retten mit Flossen und Gurtretter</t>
  </si>
  <si>
    <t>200 m Super Lifesaver</t>
  </si>
  <si>
    <t>AK 12</t>
  </si>
  <si>
    <t>AK 13/14</t>
  </si>
  <si>
    <t>AK 15/16</t>
  </si>
  <si>
    <t>AK offen</t>
  </si>
  <si>
    <t>AK 25</t>
  </si>
  <si>
    <t>AK 30</t>
  </si>
  <si>
    <t>AK 35</t>
  </si>
  <si>
    <t>AK 40</t>
  </si>
  <si>
    <t>AK 45</t>
  </si>
  <si>
    <t>AK 50</t>
  </si>
  <si>
    <t>AK 55</t>
  </si>
  <si>
    <t>AK 60</t>
  </si>
  <si>
    <t>AK 65</t>
  </si>
  <si>
    <t>AK 70</t>
  </si>
  <si>
    <t>AK 75</t>
  </si>
  <si>
    <t>AK 80</t>
  </si>
  <si>
    <t>AK 85</t>
  </si>
  <si>
    <t>AK 100</t>
  </si>
  <si>
    <t>AK 120</t>
  </si>
  <si>
    <t>AK 140</t>
  </si>
  <si>
    <t>AK 170</t>
  </si>
  <si>
    <t>AK 200</t>
  </si>
  <si>
    <t>AK 240</t>
  </si>
  <si>
    <t>AK 280+</t>
  </si>
  <si>
    <t>50 m Retten einer Puppe</t>
  </si>
  <si>
    <t>50 m Retten einer Puppe mit Flossen</t>
  </si>
  <si>
    <t>50 m Kombiniertes Schwimmen</t>
  </si>
  <si>
    <t>50 m Flossenschwimmen</t>
  </si>
  <si>
    <t>AK 17/18</t>
  </si>
  <si>
    <t>w/m</t>
  </si>
  <si>
    <t>Kittel, Christine</t>
  </si>
  <si>
    <t>DSM2012</t>
  </si>
  <si>
    <t>Libera-Körner, Jeanette</t>
  </si>
  <si>
    <t>Franke, Angela</t>
  </si>
  <si>
    <t>Lange, Ingrid</t>
  </si>
  <si>
    <t>Hassemeier, Marcel</t>
  </si>
  <si>
    <t>Reznichenko, Alexey</t>
  </si>
  <si>
    <t>Haaser, Norbert</t>
  </si>
  <si>
    <t>Meik, Michael</t>
  </si>
  <si>
    <t>Reich, Helga</t>
  </si>
  <si>
    <t>Pfletschinger, Peter</t>
  </si>
  <si>
    <t>Walbrach, Olaf</t>
  </si>
  <si>
    <t>Tretner, Werner</t>
  </si>
  <si>
    <t>Lemmes, Else</t>
  </si>
  <si>
    <t>Rekord Über-trag aus AK</t>
  </si>
  <si>
    <t>Rec-Punkte</t>
  </si>
  <si>
    <t>Deutschland</t>
  </si>
  <si>
    <t>DSM2013</t>
  </si>
  <si>
    <t>Kuhl, Julia</t>
  </si>
  <si>
    <t>Bloch, Herbert</t>
  </si>
  <si>
    <t>Luckenwalde 1</t>
  </si>
  <si>
    <t>50 m Freistilschwimmen</t>
  </si>
  <si>
    <t>25 m Schleppen einer Puppe</t>
  </si>
  <si>
    <t>Nicht
Geändert</t>
  </si>
  <si>
    <t>Gleicher
Datensatz</t>
  </si>
  <si>
    <t>Verbesserung</t>
  </si>
  <si>
    <t>AK Vergleich</t>
  </si>
  <si>
    <t>Rec-Wert</t>
  </si>
  <si>
    <t>Freyer, Henriette</t>
  </si>
  <si>
    <t>DM2014</t>
  </si>
  <si>
    <t>Buchner, Lara</t>
  </si>
  <si>
    <t>DSM2014</t>
  </si>
  <si>
    <t>Charlottenburg-Wilmersdorf</t>
  </si>
  <si>
    <t>Wieck, Danny</t>
  </si>
  <si>
    <t>DM2015</t>
  </si>
  <si>
    <t>Nieder-Olm/Wörrstadt</t>
  </si>
  <si>
    <t>Verl</t>
  </si>
  <si>
    <t>DSM2015</t>
  </si>
  <si>
    <t>Stralsund</t>
  </si>
  <si>
    <t>50 m Hindernisschwimmen</t>
  </si>
  <si>
    <t>Schmidt, Thorben</t>
  </si>
  <si>
    <t>Laurent, Thorsten</t>
  </si>
  <si>
    <t>Bongartz, Uschi</t>
  </si>
  <si>
    <t>Full, Hans</t>
  </si>
  <si>
    <t>JRP2015</t>
  </si>
  <si>
    <t>Westfalen</t>
  </si>
  <si>
    <t>AK 90</t>
  </si>
  <si>
    <t>DM2016</t>
  </si>
  <si>
    <t>DSM2016</t>
  </si>
  <si>
    <t>Bietigheim-Bissingen</t>
  </si>
  <si>
    <t>Schubert, Louis</t>
  </si>
  <si>
    <t>Müller, Jannis</t>
  </si>
  <si>
    <t>Walter, Laura</t>
  </si>
  <si>
    <t>Heinrichsmeier, Sarah</t>
  </si>
  <si>
    <t>Tielsch, Dominik</t>
  </si>
  <si>
    <t>Zinram, Matthias</t>
  </si>
  <si>
    <t>Kother, Eileen</t>
  </si>
  <si>
    <t>Scharfenberg, Hagen</t>
  </si>
  <si>
    <t>Harsewinkel</t>
  </si>
  <si>
    <t>DM2017</t>
  </si>
  <si>
    <t>Obere Elbe Pirna</t>
  </si>
  <si>
    <t>Völklingen</t>
  </si>
  <si>
    <t>DSM2017</t>
  </si>
  <si>
    <t>Alpen</t>
  </si>
  <si>
    <t>Holt, Nina</t>
  </si>
  <si>
    <t>Jagiella, Jens</t>
  </si>
  <si>
    <t>Adam, Stefanie</t>
  </si>
  <si>
    <t>Grundheber, Antje</t>
  </si>
  <si>
    <t>Lauerwald, Ute-Christiane</t>
  </si>
  <si>
    <t>Hole, Gerhard</t>
  </si>
  <si>
    <t>WG2017</t>
  </si>
  <si>
    <t>DM2018</t>
  </si>
  <si>
    <t>Malkowski, Jan</t>
  </si>
  <si>
    <t>DSM2018</t>
  </si>
  <si>
    <t>Dettingen</t>
  </si>
  <si>
    <t>Dissen-Bad Rothenfelde</t>
  </si>
  <si>
    <t>Niederes Elbtal</t>
  </si>
  <si>
    <t>Janßen, Thomas</t>
  </si>
  <si>
    <t>Venohr, Heiko</t>
  </si>
  <si>
    <t>Hannebohm, Marion</t>
  </si>
  <si>
    <t>Schleupen, Dagmar</t>
  </si>
  <si>
    <t>DMM2019</t>
  </si>
  <si>
    <t>Echternacherbrück/Irrel</t>
  </si>
  <si>
    <t>Norderstedt</t>
  </si>
  <si>
    <t>DSM2019</t>
  </si>
  <si>
    <t>Malsch</t>
  </si>
  <si>
    <t>Charlottenburg-Wilmersdorf 1</t>
  </si>
  <si>
    <t>Kiemann, Marc</t>
  </si>
  <si>
    <t>Janßen, Thomas / Kilders, Hermann-Josef</t>
  </si>
  <si>
    <t>Thümmler, Olaf</t>
  </si>
  <si>
    <t>JWM2014</t>
  </si>
  <si>
    <t>JWM2016</t>
  </si>
  <si>
    <t>WM2018</t>
  </si>
  <si>
    <t>WM2014</t>
  </si>
  <si>
    <t>Undine Lauerwald</t>
  </si>
  <si>
    <t>DEM2019</t>
  </si>
  <si>
    <t>Rösinger, Niklas</t>
  </si>
  <si>
    <t>Ende, Fabian</t>
  </si>
  <si>
    <t>Hetfeld, Marco</t>
  </si>
  <si>
    <t>Laufkötter, David</t>
  </si>
  <si>
    <t>DP2015</t>
  </si>
  <si>
    <t>EM2019</t>
  </si>
  <si>
    <t>JEM2018</t>
  </si>
  <si>
    <t>JEM2015</t>
  </si>
  <si>
    <t>DP2017</t>
  </si>
  <si>
    <t>DCP2018</t>
  </si>
  <si>
    <t>Bilski, Benjamin</t>
  </si>
  <si>
    <t>DP2019</t>
  </si>
  <si>
    <t>WMQ2014</t>
  </si>
  <si>
    <t>EM2021</t>
  </si>
  <si>
    <t>DMM2021</t>
  </si>
  <si>
    <t>Schröder, Xenia</t>
  </si>
  <si>
    <t>Rekord 
Übertrag</t>
  </si>
  <si>
    <t>Halle-Saalekreis</t>
  </si>
  <si>
    <t>JEM/EM-Q2021</t>
  </si>
  <si>
    <t>Rekordwerte für das Wettkampfjahr 2023</t>
  </si>
  <si>
    <t>DMM2022</t>
  </si>
  <si>
    <t>DEM2022</t>
  </si>
  <si>
    <t>Lauerwald, Undine</t>
  </si>
  <si>
    <t>Gebhardt, Alica</t>
  </si>
  <si>
    <t>WG2022</t>
  </si>
  <si>
    <t>WM2022</t>
  </si>
  <si>
    <t>Rekordwerte für das Wettkampfjahr 2024</t>
  </si>
  <si>
    <t>DSM2023</t>
  </si>
  <si>
    <t>Weener</t>
  </si>
  <si>
    <t>Rheda-Wiedenbrück</t>
  </si>
  <si>
    <t>Beckum-Lippetal</t>
  </si>
  <si>
    <t>DEM2023</t>
  </si>
  <si>
    <t>Itzigehl, Selina</t>
  </si>
  <si>
    <t>Himmel, Caroline</t>
  </si>
  <si>
    <t>Pahmeyer, Nico</t>
  </si>
  <si>
    <t>Moll, Jonas</t>
  </si>
  <si>
    <t>Knüppe, Mario</t>
  </si>
  <si>
    <t>Bonner, Sandra</t>
  </si>
  <si>
    <t>Goetzens, Thomas</t>
  </si>
  <si>
    <t>Kuerpick, Anke</t>
  </si>
  <si>
    <t>Dittschar, Stephanie</t>
  </si>
  <si>
    <t>Kügler, Britta</t>
  </si>
  <si>
    <t>EM2023</t>
  </si>
  <si>
    <t>Oppermann, Lena</t>
  </si>
  <si>
    <t>Hofmann, Felix</t>
  </si>
  <si>
    <t>DMM2023</t>
  </si>
  <si>
    <t>Kosch, Moritz</t>
  </si>
  <si>
    <t>Bodenburg, Julius</t>
  </si>
  <si>
    <t>Gerlach, Luca Paul</t>
  </si>
  <si>
    <t>Theile, Luk</t>
  </si>
  <si>
    <t>Herrmann, Fabian</t>
  </si>
  <si>
    <t>Barnim</t>
  </si>
  <si>
    <t>Oder Spree</t>
  </si>
  <si>
    <t>Ingolstadt</t>
  </si>
  <si>
    <t>Stadtkyll</t>
  </si>
  <si>
    <t>Nieder-Olm/Wörrstadt 1</t>
  </si>
  <si>
    <t>Bad Wünnenberg 1</t>
  </si>
  <si>
    <t>JRP2023</t>
  </si>
  <si>
    <t>Käthe, Devin</t>
  </si>
  <si>
    <t>DP2023</t>
  </si>
  <si>
    <t>JEM2023</t>
  </si>
  <si>
    <t>DSM2024</t>
  </si>
  <si>
    <t>Langenberg/Westfalen</t>
  </si>
  <si>
    <t>Heusweiler</t>
  </si>
  <si>
    <t>Jonas, von Werne</t>
  </si>
  <si>
    <t>Schulz, Holger</t>
  </si>
  <si>
    <t>Härter, Alexandra</t>
  </si>
  <si>
    <t>Andrzejczak, Dariusz</t>
  </si>
  <si>
    <t>Merschbrock, Brigitte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</si>
</sst>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0"/>
    <numFmt numFmtId="165" formatCode="m:ss.00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name val="Arial"/>
      <family val="2"/>
    </font>
    <font>
      <sz val="10.5"/>
      <color theme="1"/>
      <name val="Calibri"/>
      <family val="2"/>
      <scheme val="minor"/>
    </font>
    <font>
      <sz val="11"/>
      <color rgb="FFFF0000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shrinkToFit="1"/>
    </xf>
    <xf numFmtId="2" fontId="2" fillId="0" borderId="0" xfId="0" applyNumberFormat="1" applyFont="1" applyAlignment="1">
      <alignment shrinkToFit="1"/>
    </xf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horizontal="center" vertical="top"/>
    </xf>
    <xf numFmtId="2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3" fillId="0" borderId="1" xfId="0" applyFont="1" applyBorder="1"/>
    <xf numFmtId="2" fontId="3" fillId="0" borderId="1" xfId="0" applyNumberFormat="1" applyFont="1" applyBorder="1"/>
    <xf numFmtId="0" fontId="0" fillId="0" borderId="1" xfId="0" applyBorder="1" applyAlignment="1">
      <alignment vertical="top" shrinkToFit="1"/>
    </xf>
    <xf numFmtId="2" fontId="0" fillId="0" borderId="1" xfId="0" applyNumberFormat="1" applyBorder="1" applyAlignment="1">
      <alignment vertical="top" shrinkToFit="1"/>
    </xf>
    <xf numFmtId="0" fontId="0" fillId="0" borderId="0" xfId="0" applyAlignment="1">
      <alignment shrinkToFit="1"/>
    </xf>
    <xf numFmtId="2" fontId="0" fillId="0" borderId="0" xfId="0" applyNumberFormat="1" applyAlignment="1">
      <alignment shrinkToFit="1"/>
    </xf>
    <xf numFmtId="2" fontId="0" fillId="0" borderId="1" xfId="0" applyNumberFormat="1" applyBorder="1" applyAlignment="1">
      <alignment vertical="top" wrapText="1"/>
    </xf>
    <xf numFmtId="166" fontId="2" fillId="0" borderId="0" xfId="0" applyNumberFormat="1" applyFont="1"/>
    <xf numFmtId="166" fontId="0" fillId="0" borderId="1" xfId="0" applyNumberFormat="1" applyBorder="1" applyAlignment="1">
      <alignment vertical="top" wrapText="1"/>
    </xf>
    <xf numFmtId="166" fontId="2" fillId="0" borderId="1" xfId="0" applyNumberFormat="1" applyFont="1" applyBorder="1"/>
    <xf numFmtId="0" fontId="5" fillId="0" borderId="1" xfId="0" applyFont="1" applyBorder="1"/>
    <xf numFmtId="0" fontId="0" fillId="0" borderId="1" xfId="0" applyBorder="1" applyAlignment="1">
      <alignment shrinkToFit="1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shrinkToFit="1"/>
    </xf>
    <xf numFmtId="165" fontId="0" fillId="0" borderId="1" xfId="0" applyNumberFormat="1" applyBorder="1"/>
    <xf numFmtId="0" fontId="6" fillId="0" borderId="1" xfId="0" applyFont="1" applyBorder="1"/>
    <xf numFmtId="0" fontId="3" fillId="0" borderId="1" xfId="0" applyFont="1" applyBorder="1" applyAlignment="1">
      <alignment shrinkToFit="1"/>
    </xf>
    <xf numFmtId="165" fontId="3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3" fillId="0" borderId="0" xfId="0" applyFont="1"/>
    <xf numFmtId="166" fontId="1" fillId="0" borderId="0" xfId="0" applyNumberFormat="1" applyFont="1"/>
    <xf numFmtId="2" fontId="3" fillId="0" borderId="1" xfId="0" applyNumberFormat="1" applyFont="1" applyBorder="1" applyAlignment="1">
      <alignment vertical="top" wrapText="1"/>
    </xf>
    <xf numFmtId="166" fontId="3" fillId="0" borderId="1" xfId="0" applyNumberFormat="1" applyFont="1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165" fontId="0" fillId="0" borderId="0" xfId="0" applyNumberFormat="1"/>
    <xf numFmtId="10" fontId="2" fillId="0" borderId="1" xfId="0" applyNumberFormat="1" applyFont="1" applyBorder="1"/>
    <xf numFmtId="0" fontId="7" fillId="0" borderId="0" xfId="0" applyFont="1"/>
    <xf numFmtId="0" fontId="0" fillId="2" borderId="1" xfId="0" applyFill="1" applyBorder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2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shrinkToFit="1"/>
    </xf>
    <xf numFmtId="0" fontId="9" fillId="0" borderId="1" xfId="0" applyFont="1" applyBorder="1"/>
    <xf numFmtId="0" fontId="10" fillId="0" borderId="0" xfId="0" applyFont="1" applyAlignment="1">
      <alignment shrinkToFi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Standard" xfId="0" builtinId="0"/>
  </cellStyles>
  <dxfs count="60"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9" tint="-0.24994659260841701"/>
      </font>
    </dxf>
    <dxf>
      <font>
        <color auto="1"/>
      </font>
      <fill>
        <patternFill>
          <bgColor rgb="FFFF0000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1499679555650502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solid"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solid">
          <bgColor rgb="FFFF0000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solid">
          <bgColor rgb="FFFF0000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</dxfs>
  <tableStyles count="0" defaultTableStyle="TableStyleMedium9" defaultPivotStyle="PivotStyleLight16"/>
  <colors>
    <mruColors>
      <color rgb="FF9C6500"/>
      <color rgb="FFFFEB9C"/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AD144"/>
  <sheetViews>
    <sheetView zoomScaleNormal="100" workbookViewId="0">
      <pane ySplit="2" topLeftCell="A51" activePane="bottomLeft" state="frozen"/>
      <selection activeCell="B2" sqref="B2"/>
      <selection pane="bottomLeft" activeCell="E28" sqref="E28"/>
    </sheetView>
  </sheetViews>
  <sheetFormatPr baseColWidth="10" defaultColWidth="9.1796875" defaultRowHeight="14.5" outlineLevelCol="2" x14ac:dyDescent="0.35"/>
  <cols>
    <col min="1" max="1" width="13.90625" style="1" customWidth="1"/>
    <col min="2" max="2" width="10.26953125" style="1" customWidth="1"/>
    <col min="3" max="3" width="4.7265625" style="1" customWidth="1"/>
    <col min="4" max="4" width="33.26953125" style="1" bestFit="1" customWidth="1"/>
    <col min="5" max="5" width="7.1796875" style="1" customWidth="1"/>
    <col min="6" max="6" width="26.26953125" style="2" bestFit="1" customWidth="1"/>
    <col min="7" max="7" width="8.81640625" style="3" customWidth="1" outlineLevel="1"/>
    <col min="8" max="8" width="8.6328125" style="1" customWidth="1"/>
    <col min="9" max="9" width="4.453125" style="1" customWidth="1"/>
    <col min="10" max="10" width="13.453125" customWidth="1" outlineLevel="1"/>
    <col min="11" max="11" width="11.81640625" customWidth="1" outlineLevel="1"/>
    <col min="12" max="12" width="5.26953125" customWidth="1" outlineLevel="1"/>
    <col min="13" max="13" width="35.7265625" customWidth="1" outlineLevel="1"/>
    <col min="14" max="14" width="7.1796875" style="33" customWidth="1" outlineLevel="1"/>
    <col min="15" max="15" width="25.81640625" style="13" customWidth="1" outlineLevel="1"/>
    <col min="16" max="16" width="9.54296875" style="14" customWidth="1" outlineLevel="2"/>
    <col min="17" max="17" width="14.1796875" bestFit="1" customWidth="1" outlineLevel="1"/>
    <col min="18" max="18" width="4" style="1" customWidth="1"/>
    <col min="19" max="19" width="11" hidden="1" customWidth="1" outlineLevel="1"/>
    <col min="20" max="20" width="11.7265625" hidden="1" customWidth="1" outlineLevel="2"/>
    <col min="21" max="21" width="7.453125" hidden="1" customWidth="1" outlineLevel="2"/>
    <col min="22" max="22" width="8.54296875" hidden="1" customWidth="1" outlineLevel="2"/>
    <col min="23" max="23" width="7.54296875" hidden="1" customWidth="1" outlineLevel="1" collapsed="1"/>
    <col min="24" max="24" width="8.54296875" hidden="1" customWidth="1" outlineLevel="1"/>
    <col min="25" max="25" width="11.1796875" hidden="1" customWidth="1" outlineLevel="1"/>
    <col min="26" max="26" width="14.81640625" hidden="1" customWidth="1" outlineLevel="1"/>
    <col min="27" max="27" width="11.1796875" hidden="1" customWidth="1" outlineLevel="1"/>
    <col min="28" max="28" width="11.54296875" style="28" bestFit="1" customWidth="1" collapsed="1"/>
    <col min="29" max="29" width="11.7265625" style="28" bestFit="1" customWidth="1"/>
    <col min="30" max="30" width="13.1796875" style="29" customWidth="1"/>
    <col min="31" max="16384" width="9.1796875" style="1"/>
  </cols>
  <sheetData>
    <row r="1" spans="1:30" x14ac:dyDescent="0.35">
      <c r="A1" s="48" t="s">
        <v>183</v>
      </c>
      <c r="B1" s="48"/>
      <c r="C1" s="48"/>
      <c r="D1" s="48"/>
      <c r="E1" s="48"/>
      <c r="F1" s="48"/>
      <c r="G1" s="48"/>
      <c r="H1" s="48"/>
      <c r="J1" s="48" t="s">
        <v>183</v>
      </c>
      <c r="K1" s="48"/>
      <c r="L1" s="48"/>
      <c r="M1" s="48"/>
      <c r="N1" s="48"/>
      <c r="O1" s="48"/>
      <c r="P1" s="48"/>
      <c r="Q1" s="48"/>
    </row>
    <row r="2" spans="1:30" ht="31.5" customHeight="1" x14ac:dyDescent="0.35">
      <c r="A2" s="37" t="s">
        <v>0</v>
      </c>
      <c r="B2" s="37" t="s">
        <v>1</v>
      </c>
      <c r="C2" s="37" t="s">
        <v>67</v>
      </c>
      <c r="D2" s="37" t="s">
        <v>2</v>
      </c>
      <c r="E2" s="38" t="s">
        <v>3</v>
      </c>
      <c r="F2" s="39" t="s">
        <v>4</v>
      </c>
      <c r="G2" s="40" t="s">
        <v>95</v>
      </c>
      <c r="H2" s="41" t="s">
        <v>180</v>
      </c>
      <c r="J2" s="4" t="s">
        <v>0</v>
      </c>
      <c r="K2" s="4" t="s">
        <v>1</v>
      </c>
      <c r="L2" s="4" t="s">
        <v>67</v>
      </c>
      <c r="M2" s="4" t="s">
        <v>2</v>
      </c>
      <c r="N2" s="32" t="s">
        <v>3</v>
      </c>
      <c r="O2" s="11" t="s">
        <v>4</v>
      </c>
      <c r="P2" s="12" t="s">
        <v>95</v>
      </c>
      <c r="Q2" s="7" t="s">
        <v>82</v>
      </c>
      <c r="S2" s="4" t="s">
        <v>0</v>
      </c>
      <c r="T2" s="4" t="s">
        <v>1</v>
      </c>
      <c r="U2" s="4" t="s">
        <v>67</v>
      </c>
      <c r="V2" s="4" t="s">
        <v>2</v>
      </c>
      <c r="W2" s="5" t="s">
        <v>3</v>
      </c>
      <c r="X2" s="4" t="s">
        <v>4</v>
      </c>
      <c r="Y2" s="6" t="s">
        <v>83</v>
      </c>
      <c r="Z2" s="7" t="s">
        <v>82</v>
      </c>
      <c r="AA2" s="15" t="s">
        <v>92</v>
      </c>
      <c r="AB2" s="30" t="s">
        <v>91</v>
      </c>
      <c r="AC2" s="30" t="s">
        <v>94</v>
      </c>
      <c r="AD2" s="31" t="s">
        <v>93</v>
      </c>
    </row>
    <row r="3" spans="1:30" x14ac:dyDescent="0.35">
      <c r="A3" s="9" t="s">
        <v>209</v>
      </c>
      <c r="B3" s="9" t="s">
        <v>38</v>
      </c>
      <c r="C3" s="46" t="s">
        <v>30</v>
      </c>
      <c r="D3" s="25" t="s">
        <v>7</v>
      </c>
      <c r="E3" s="26">
        <v>1.7008101851851852E-3</v>
      </c>
      <c r="F3" s="9" t="s">
        <v>215</v>
      </c>
      <c r="G3" s="10">
        <f t="shared" ref="G3:G34" si="0">E3*24*60*60</f>
        <v>146.94999999999999</v>
      </c>
      <c r="H3" s="8"/>
      <c r="J3" s="8" t="s">
        <v>209</v>
      </c>
      <c r="K3" s="8" t="s">
        <v>38</v>
      </c>
      <c r="L3" s="8" t="s">
        <v>30</v>
      </c>
      <c r="M3" s="8" t="s">
        <v>7</v>
      </c>
      <c r="N3" s="23">
        <v>1.7008101851851852E-3</v>
      </c>
      <c r="O3" s="8" t="s">
        <v>215</v>
      </c>
      <c r="P3" s="22">
        <f t="shared" ref="P3:P25" si="1">N3*24*60*60</f>
        <v>146.94999999999999</v>
      </c>
      <c r="Q3" s="8"/>
      <c r="S3" s="8" t="b">
        <f t="shared" ref="S3:S34" si="2">EXACT(A3,J3)</f>
        <v>1</v>
      </c>
      <c r="T3" s="8" t="b">
        <f t="shared" ref="T3:T34" si="3">EXACT(B3,K3)</f>
        <v>1</v>
      </c>
      <c r="U3" s="8" t="b">
        <f t="shared" ref="U3:U34" si="4">EXACT(C3,L3)</f>
        <v>1</v>
      </c>
      <c r="V3" s="8" t="b">
        <f t="shared" ref="V3:V34" si="5">EXACT(D3,M3)</f>
        <v>1</v>
      </c>
      <c r="W3" s="8" t="b">
        <f t="shared" ref="W3:W34" si="6">EXACT(E3,N3)</f>
        <v>1</v>
      </c>
      <c r="X3" s="8" t="b">
        <f t="shared" ref="X3:Z18" si="7">EXACT(F3,O3)</f>
        <v>1</v>
      </c>
      <c r="Y3" s="8" t="b">
        <f t="shared" si="7"/>
        <v>1</v>
      </c>
      <c r="Z3" s="8" t="b">
        <f t="shared" si="7"/>
        <v>1</v>
      </c>
      <c r="AA3" s="8" t="b">
        <f t="shared" ref="AA3:AA66" si="8">IF(AND(T3,U3,V3),TRUE,FALSE)</f>
        <v>1</v>
      </c>
      <c r="AB3" s="8" t="b">
        <f t="shared" ref="AB3:AB66" si="9">IF(AND(S3,W3,X3),TRUE,FALSE)</f>
        <v>1</v>
      </c>
      <c r="AC3" s="8"/>
      <c r="AD3" s="18">
        <f>(P3-G3)/P3</f>
        <v>0</v>
      </c>
    </row>
    <row r="4" spans="1:30" x14ac:dyDescent="0.35">
      <c r="A4" s="9" t="s">
        <v>97</v>
      </c>
      <c r="B4" s="9" t="s">
        <v>38</v>
      </c>
      <c r="C4" s="46" t="s">
        <v>30</v>
      </c>
      <c r="D4" s="25" t="s">
        <v>28</v>
      </c>
      <c r="E4" s="26">
        <v>6.7326388888888894E-4</v>
      </c>
      <c r="F4" s="9" t="s">
        <v>88</v>
      </c>
      <c r="G4" s="10">
        <f t="shared" si="0"/>
        <v>58.17</v>
      </c>
      <c r="H4" s="9"/>
      <c r="J4" s="8" t="s">
        <v>97</v>
      </c>
      <c r="K4" s="8" t="s">
        <v>38</v>
      </c>
      <c r="L4" s="8" t="s">
        <v>30</v>
      </c>
      <c r="M4" s="8" t="s">
        <v>28</v>
      </c>
      <c r="N4" s="23">
        <v>6.7326388888888894E-4</v>
      </c>
      <c r="O4" s="8" t="s">
        <v>88</v>
      </c>
      <c r="P4" s="22">
        <f t="shared" si="1"/>
        <v>58.17</v>
      </c>
      <c r="Q4" s="8"/>
      <c r="S4" s="8" t="b">
        <f t="shared" si="2"/>
        <v>1</v>
      </c>
      <c r="T4" s="8" t="b">
        <f t="shared" si="3"/>
        <v>1</v>
      </c>
      <c r="U4" s="8" t="b">
        <f t="shared" si="4"/>
        <v>1</v>
      </c>
      <c r="V4" s="8" t="b">
        <f t="shared" si="5"/>
        <v>1</v>
      </c>
      <c r="W4" s="8" t="b">
        <f t="shared" si="6"/>
        <v>1</v>
      </c>
      <c r="X4" s="8" t="b">
        <f t="shared" si="7"/>
        <v>1</v>
      </c>
      <c r="Y4" s="8" t="b">
        <f t="shared" si="7"/>
        <v>1</v>
      </c>
      <c r="Z4" s="8" t="b">
        <f t="shared" si="7"/>
        <v>1</v>
      </c>
      <c r="AA4" s="8" t="b">
        <f t="shared" si="8"/>
        <v>1</v>
      </c>
      <c r="AB4" s="8" t="b">
        <f t="shared" si="9"/>
        <v>1</v>
      </c>
      <c r="AC4" s="8"/>
      <c r="AD4" s="18">
        <f t="shared" ref="AD4:AD67" si="10">(P4-G4)/P4</f>
        <v>0</v>
      </c>
    </row>
    <row r="5" spans="1:30" x14ac:dyDescent="0.35">
      <c r="A5" s="9" t="s">
        <v>149</v>
      </c>
      <c r="B5" s="9" t="s">
        <v>38</v>
      </c>
      <c r="C5" s="46" t="s">
        <v>30</v>
      </c>
      <c r="D5" s="25" t="s">
        <v>5</v>
      </c>
      <c r="E5" s="26">
        <v>8.255787037037037E-4</v>
      </c>
      <c r="F5" s="9" t="s">
        <v>150</v>
      </c>
      <c r="G5" s="10">
        <f t="shared" si="0"/>
        <v>71.329999999999984</v>
      </c>
      <c r="H5" s="9"/>
      <c r="J5" s="8" t="s">
        <v>149</v>
      </c>
      <c r="K5" s="8" t="s">
        <v>38</v>
      </c>
      <c r="L5" s="8" t="s">
        <v>30</v>
      </c>
      <c r="M5" s="8" t="s">
        <v>5</v>
      </c>
      <c r="N5" s="23">
        <v>8.255787037037037E-4</v>
      </c>
      <c r="O5" s="8" t="s">
        <v>150</v>
      </c>
      <c r="P5" s="22">
        <f t="shared" si="1"/>
        <v>71.329999999999984</v>
      </c>
      <c r="Q5" s="8"/>
      <c r="S5" s="8" t="b">
        <f t="shared" si="2"/>
        <v>1</v>
      </c>
      <c r="T5" s="8" t="b">
        <f t="shared" si="3"/>
        <v>1</v>
      </c>
      <c r="U5" s="8" t="b">
        <f t="shared" si="4"/>
        <v>1</v>
      </c>
      <c r="V5" s="8" t="b">
        <f t="shared" si="5"/>
        <v>1</v>
      </c>
      <c r="W5" s="8" t="b">
        <f t="shared" si="6"/>
        <v>1</v>
      </c>
      <c r="X5" s="8" t="b">
        <f t="shared" si="7"/>
        <v>1</v>
      </c>
      <c r="Y5" s="8" t="b">
        <f t="shared" si="7"/>
        <v>1</v>
      </c>
      <c r="Z5" s="8" t="b">
        <f t="shared" si="7"/>
        <v>1</v>
      </c>
      <c r="AA5" s="8" t="b">
        <f t="shared" si="8"/>
        <v>1</v>
      </c>
      <c r="AB5" s="8" t="b">
        <f t="shared" si="9"/>
        <v>1</v>
      </c>
      <c r="AC5" s="8"/>
      <c r="AD5" s="18">
        <f t="shared" si="10"/>
        <v>0</v>
      </c>
    </row>
    <row r="6" spans="1:30" x14ac:dyDescent="0.35">
      <c r="A6" s="9" t="s">
        <v>149</v>
      </c>
      <c r="B6" s="9" t="s">
        <v>38</v>
      </c>
      <c r="C6" s="46" t="s">
        <v>30</v>
      </c>
      <c r="D6" s="25" t="s">
        <v>6</v>
      </c>
      <c r="E6" s="26">
        <v>9.5127314814814814E-4</v>
      </c>
      <c r="F6" s="9" t="s">
        <v>151</v>
      </c>
      <c r="G6" s="10">
        <f t="shared" si="0"/>
        <v>82.19</v>
      </c>
      <c r="H6" s="9"/>
      <c r="J6" s="8" t="s">
        <v>149</v>
      </c>
      <c r="K6" s="8" t="s">
        <v>38</v>
      </c>
      <c r="L6" s="8" t="s">
        <v>30</v>
      </c>
      <c r="M6" s="8" t="s">
        <v>6</v>
      </c>
      <c r="N6" s="23">
        <v>9.5127314814814814E-4</v>
      </c>
      <c r="O6" s="8" t="s">
        <v>151</v>
      </c>
      <c r="P6" s="22">
        <f t="shared" si="1"/>
        <v>82.19</v>
      </c>
      <c r="Q6" s="8"/>
      <c r="S6" s="8" t="b">
        <f t="shared" si="2"/>
        <v>1</v>
      </c>
      <c r="T6" s="8" t="b">
        <f t="shared" si="3"/>
        <v>1</v>
      </c>
      <c r="U6" s="8" t="b">
        <f t="shared" si="4"/>
        <v>1</v>
      </c>
      <c r="V6" s="8" t="b">
        <f t="shared" si="5"/>
        <v>1</v>
      </c>
      <c r="W6" s="8" t="b">
        <f t="shared" si="6"/>
        <v>1</v>
      </c>
      <c r="X6" s="8" t="b">
        <f t="shared" si="7"/>
        <v>1</v>
      </c>
      <c r="Y6" s="8" t="b">
        <f t="shared" si="7"/>
        <v>1</v>
      </c>
      <c r="Z6" s="8" t="b">
        <f t="shared" si="7"/>
        <v>1</v>
      </c>
      <c r="AA6" s="8" t="b">
        <f t="shared" si="8"/>
        <v>1</v>
      </c>
      <c r="AB6" s="8" t="b">
        <f t="shared" si="9"/>
        <v>1</v>
      </c>
      <c r="AC6" s="8"/>
      <c r="AD6" s="18">
        <f>(P6-G6)/P6</f>
        <v>0</v>
      </c>
    </row>
    <row r="7" spans="1:30" x14ac:dyDescent="0.35">
      <c r="A7" s="9" t="s">
        <v>209</v>
      </c>
      <c r="B7" s="9" t="s">
        <v>38</v>
      </c>
      <c r="C7" s="46" t="s">
        <v>31</v>
      </c>
      <c r="D7" s="25" t="s">
        <v>7</v>
      </c>
      <c r="E7" s="26">
        <v>1.5877314814814814E-3</v>
      </c>
      <c r="F7" s="9" t="s">
        <v>216</v>
      </c>
      <c r="G7" s="10">
        <f t="shared" si="0"/>
        <v>137.18</v>
      </c>
      <c r="H7" s="8"/>
      <c r="J7" s="8" t="s">
        <v>209</v>
      </c>
      <c r="K7" s="8" t="s">
        <v>38</v>
      </c>
      <c r="L7" s="8" t="s">
        <v>31</v>
      </c>
      <c r="M7" s="8" t="s">
        <v>7</v>
      </c>
      <c r="N7" s="23">
        <v>1.5877314814814814E-3</v>
      </c>
      <c r="O7" s="8" t="s">
        <v>216</v>
      </c>
      <c r="P7" s="22">
        <f t="shared" si="1"/>
        <v>137.18</v>
      </c>
      <c r="Q7" s="8"/>
      <c r="S7" s="8" t="b">
        <f t="shared" si="2"/>
        <v>1</v>
      </c>
      <c r="T7" s="8" t="b">
        <f t="shared" si="3"/>
        <v>1</v>
      </c>
      <c r="U7" s="8" t="b">
        <f t="shared" si="4"/>
        <v>1</v>
      </c>
      <c r="V7" s="8" t="b">
        <f t="shared" si="5"/>
        <v>1</v>
      </c>
      <c r="W7" s="8" t="b">
        <f t="shared" si="6"/>
        <v>1</v>
      </c>
      <c r="X7" s="8" t="b">
        <f t="shared" si="7"/>
        <v>1</v>
      </c>
      <c r="Y7" s="8" t="b">
        <f t="shared" si="7"/>
        <v>1</v>
      </c>
      <c r="Z7" s="8" t="b">
        <f t="shared" si="7"/>
        <v>1</v>
      </c>
      <c r="AA7" s="8" t="b">
        <f t="shared" si="8"/>
        <v>1</v>
      </c>
      <c r="AB7" s="8" t="b">
        <f t="shared" si="9"/>
        <v>1</v>
      </c>
      <c r="AC7" s="8"/>
      <c r="AD7" s="18">
        <f t="shared" si="10"/>
        <v>0</v>
      </c>
    </row>
    <row r="8" spans="1:30" x14ac:dyDescent="0.35">
      <c r="A8" s="9" t="s">
        <v>127</v>
      </c>
      <c r="B8" s="9" t="s">
        <v>38</v>
      </c>
      <c r="C8" s="46" t="s">
        <v>31</v>
      </c>
      <c r="D8" s="25" t="s">
        <v>28</v>
      </c>
      <c r="E8" s="26">
        <v>6.56712962962963E-4</v>
      </c>
      <c r="F8" s="9" t="s">
        <v>128</v>
      </c>
      <c r="G8" s="10">
        <f t="shared" si="0"/>
        <v>56.74</v>
      </c>
      <c r="H8" s="9"/>
      <c r="J8" s="8" t="s">
        <v>127</v>
      </c>
      <c r="K8" s="8" t="s">
        <v>38</v>
      </c>
      <c r="L8" s="8" t="s">
        <v>31</v>
      </c>
      <c r="M8" s="8" t="s">
        <v>28</v>
      </c>
      <c r="N8" s="23">
        <v>6.56712962962963E-4</v>
      </c>
      <c r="O8" s="8" t="s">
        <v>128</v>
      </c>
      <c r="P8" s="22">
        <f t="shared" si="1"/>
        <v>56.74</v>
      </c>
      <c r="Q8" s="8"/>
      <c r="S8" s="8" t="b">
        <f t="shared" si="2"/>
        <v>1</v>
      </c>
      <c r="T8" s="8" t="b">
        <f t="shared" si="3"/>
        <v>1</v>
      </c>
      <c r="U8" s="8" t="b">
        <f t="shared" si="4"/>
        <v>1</v>
      </c>
      <c r="V8" s="8" t="b">
        <f t="shared" si="5"/>
        <v>1</v>
      </c>
      <c r="W8" s="8" t="b">
        <f t="shared" si="6"/>
        <v>1</v>
      </c>
      <c r="X8" s="8" t="b">
        <f t="shared" si="7"/>
        <v>1</v>
      </c>
      <c r="Y8" s="8" t="b">
        <f t="shared" si="7"/>
        <v>1</v>
      </c>
      <c r="Z8" s="8" t="b">
        <f t="shared" si="7"/>
        <v>1</v>
      </c>
      <c r="AA8" s="8" t="b">
        <f t="shared" si="8"/>
        <v>1</v>
      </c>
      <c r="AB8" s="8" t="b">
        <f t="shared" si="9"/>
        <v>1</v>
      </c>
      <c r="AC8" s="8"/>
      <c r="AD8" s="18">
        <f t="shared" si="10"/>
        <v>0</v>
      </c>
    </row>
    <row r="9" spans="1:30" x14ac:dyDescent="0.35">
      <c r="A9" s="9" t="s">
        <v>209</v>
      </c>
      <c r="B9" s="9" t="s">
        <v>38</v>
      </c>
      <c r="C9" s="46" t="s">
        <v>31</v>
      </c>
      <c r="D9" s="25" t="s">
        <v>5</v>
      </c>
      <c r="E9" s="26">
        <v>8.1157407407407404E-4</v>
      </c>
      <c r="F9" s="9" t="s">
        <v>216</v>
      </c>
      <c r="G9" s="10">
        <f t="shared" si="0"/>
        <v>70.12</v>
      </c>
      <c r="H9" s="9"/>
      <c r="J9" s="8" t="s">
        <v>209</v>
      </c>
      <c r="K9" s="8" t="s">
        <v>38</v>
      </c>
      <c r="L9" s="8" t="s">
        <v>31</v>
      </c>
      <c r="M9" s="8" t="s">
        <v>5</v>
      </c>
      <c r="N9" s="23">
        <v>8.1157407407407404E-4</v>
      </c>
      <c r="O9" s="8" t="s">
        <v>216</v>
      </c>
      <c r="P9" s="22">
        <f t="shared" si="1"/>
        <v>70.12</v>
      </c>
      <c r="Q9" s="8"/>
      <c r="S9" s="8" t="b">
        <f t="shared" si="2"/>
        <v>1</v>
      </c>
      <c r="T9" s="8" t="b">
        <f t="shared" si="3"/>
        <v>1</v>
      </c>
      <c r="U9" s="8" t="b">
        <f t="shared" si="4"/>
        <v>1</v>
      </c>
      <c r="V9" s="8" t="b">
        <f t="shared" si="5"/>
        <v>1</v>
      </c>
      <c r="W9" s="8" t="b">
        <f t="shared" si="6"/>
        <v>1</v>
      </c>
      <c r="X9" s="8" t="b">
        <f t="shared" si="7"/>
        <v>1</v>
      </c>
      <c r="Y9" s="8" t="b">
        <f t="shared" si="7"/>
        <v>1</v>
      </c>
      <c r="Z9" s="8" t="b">
        <f t="shared" si="7"/>
        <v>1</v>
      </c>
      <c r="AA9" s="8" t="b">
        <f t="shared" si="8"/>
        <v>1</v>
      </c>
      <c r="AB9" s="8" t="b">
        <f t="shared" si="9"/>
        <v>1</v>
      </c>
      <c r="AC9" s="8"/>
      <c r="AD9" s="18">
        <f t="shared" si="10"/>
        <v>0</v>
      </c>
    </row>
    <row r="10" spans="1:30" x14ac:dyDescent="0.35">
      <c r="A10" s="9" t="s">
        <v>127</v>
      </c>
      <c r="B10" s="9" t="s">
        <v>38</v>
      </c>
      <c r="C10" s="46" t="s">
        <v>31</v>
      </c>
      <c r="D10" s="25" t="s">
        <v>6</v>
      </c>
      <c r="E10" s="26">
        <v>9.289351851851852E-4</v>
      </c>
      <c r="F10" s="9" t="s">
        <v>129</v>
      </c>
      <c r="G10" s="10">
        <f t="shared" si="0"/>
        <v>80.259999999999991</v>
      </c>
      <c r="H10" s="9"/>
      <c r="J10" s="8" t="s">
        <v>127</v>
      </c>
      <c r="K10" s="8" t="s">
        <v>38</v>
      </c>
      <c r="L10" s="8" t="s">
        <v>31</v>
      </c>
      <c r="M10" s="8" t="s">
        <v>6</v>
      </c>
      <c r="N10" s="23">
        <v>9.289351851851852E-4</v>
      </c>
      <c r="O10" s="8" t="s">
        <v>129</v>
      </c>
      <c r="P10" s="22">
        <f t="shared" si="1"/>
        <v>80.259999999999991</v>
      </c>
      <c r="Q10" s="8"/>
      <c r="S10" s="8" t="b">
        <f t="shared" si="2"/>
        <v>1</v>
      </c>
      <c r="T10" s="8" t="b">
        <f t="shared" si="3"/>
        <v>1</v>
      </c>
      <c r="U10" s="8" t="b">
        <f t="shared" si="4"/>
        <v>1</v>
      </c>
      <c r="V10" s="8" t="b">
        <f t="shared" si="5"/>
        <v>1</v>
      </c>
      <c r="W10" s="8" t="b">
        <f t="shared" si="6"/>
        <v>1</v>
      </c>
      <c r="X10" s="8" t="b">
        <f t="shared" si="7"/>
        <v>1</v>
      </c>
      <c r="Y10" s="8" t="b">
        <f t="shared" si="7"/>
        <v>1</v>
      </c>
      <c r="Z10" s="8" t="b">
        <f t="shared" si="7"/>
        <v>1</v>
      </c>
      <c r="AA10" s="8" t="b">
        <f t="shared" si="8"/>
        <v>1</v>
      </c>
      <c r="AB10" s="8" t="b">
        <f t="shared" si="9"/>
        <v>1</v>
      </c>
      <c r="AC10" s="8"/>
      <c r="AD10" s="18">
        <f t="shared" si="10"/>
        <v>0</v>
      </c>
    </row>
    <row r="11" spans="1:30" x14ac:dyDescent="0.35">
      <c r="A11" s="9" t="s">
        <v>209</v>
      </c>
      <c r="B11" s="9" t="s">
        <v>39</v>
      </c>
      <c r="C11" s="46" t="s">
        <v>30</v>
      </c>
      <c r="D11" s="25" t="s">
        <v>7</v>
      </c>
      <c r="E11" s="26">
        <v>1.5011574074074074E-3</v>
      </c>
      <c r="F11" s="9" t="s">
        <v>217</v>
      </c>
      <c r="G11" s="10">
        <f t="shared" si="0"/>
        <v>129.69999999999999</v>
      </c>
      <c r="H11" s="9"/>
      <c r="J11" s="8" t="s">
        <v>209</v>
      </c>
      <c r="K11" s="8" t="s">
        <v>39</v>
      </c>
      <c r="L11" s="8" t="s">
        <v>30</v>
      </c>
      <c r="M11" s="8" t="s">
        <v>7</v>
      </c>
      <c r="N11" s="23">
        <v>1.5011574074074074E-3</v>
      </c>
      <c r="O11" s="8" t="s">
        <v>217</v>
      </c>
      <c r="P11" s="22">
        <f t="shared" si="1"/>
        <v>129.69999999999999</v>
      </c>
      <c r="Q11" s="8"/>
      <c r="S11" s="8" t="b">
        <f t="shared" si="2"/>
        <v>1</v>
      </c>
      <c r="T11" s="8" t="b">
        <f t="shared" si="3"/>
        <v>1</v>
      </c>
      <c r="U11" s="8" t="b">
        <f t="shared" si="4"/>
        <v>1</v>
      </c>
      <c r="V11" s="8" t="b">
        <f t="shared" si="5"/>
        <v>1</v>
      </c>
      <c r="W11" s="8" t="b">
        <f t="shared" si="6"/>
        <v>1</v>
      </c>
      <c r="X11" s="8" t="b">
        <f t="shared" si="7"/>
        <v>1</v>
      </c>
      <c r="Y11" s="8" t="b">
        <f t="shared" si="7"/>
        <v>1</v>
      </c>
      <c r="Z11" s="8" t="b">
        <f t="shared" si="7"/>
        <v>1</v>
      </c>
      <c r="AA11" s="8" t="b">
        <f t="shared" si="8"/>
        <v>1</v>
      </c>
      <c r="AB11" s="8" t="b">
        <f t="shared" si="9"/>
        <v>1</v>
      </c>
      <c r="AC11" s="8"/>
      <c r="AD11" s="18">
        <f t="shared" si="10"/>
        <v>0</v>
      </c>
    </row>
    <row r="12" spans="1:30" x14ac:dyDescent="0.35">
      <c r="A12" s="9" t="s">
        <v>209</v>
      </c>
      <c r="B12" s="9" t="s">
        <v>39</v>
      </c>
      <c r="C12" s="46" t="s">
        <v>30</v>
      </c>
      <c r="D12" s="25" t="s">
        <v>8</v>
      </c>
      <c r="E12" s="26">
        <v>1.1743055555555556E-3</v>
      </c>
      <c r="F12" s="9" t="s">
        <v>151</v>
      </c>
      <c r="G12" s="10">
        <f t="shared" si="0"/>
        <v>101.46000000000001</v>
      </c>
      <c r="H12" s="9"/>
      <c r="J12" s="8" t="s">
        <v>209</v>
      </c>
      <c r="K12" s="8" t="s">
        <v>39</v>
      </c>
      <c r="L12" s="8" t="s">
        <v>30</v>
      </c>
      <c r="M12" s="8" t="s">
        <v>8</v>
      </c>
      <c r="N12" s="23">
        <v>1.1743055555555556E-3</v>
      </c>
      <c r="O12" s="8" t="s">
        <v>151</v>
      </c>
      <c r="P12" s="22">
        <f t="shared" si="1"/>
        <v>101.46000000000001</v>
      </c>
      <c r="Q12" s="8"/>
      <c r="S12" s="8" t="b">
        <f t="shared" si="2"/>
        <v>1</v>
      </c>
      <c r="T12" s="8" t="b">
        <f t="shared" si="3"/>
        <v>1</v>
      </c>
      <c r="U12" s="8" t="b">
        <f t="shared" si="4"/>
        <v>1</v>
      </c>
      <c r="V12" s="8" t="b">
        <f t="shared" si="5"/>
        <v>1</v>
      </c>
      <c r="W12" s="8" t="b">
        <f t="shared" si="6"/>
        <v>1</v>
      </c>
      <c r="X12" s="8" t="b">
        <f t="shared" si="7"/>
        <v>1</v>
      </c>
      <c r="Y12" s="8" t="b">
        <f t="shared" si="7"/>
        <v>1</v>
      </c>
      <c r="Z12" s="8" t="b">
        <f t="shared" si="7"/>
        <v>1</v>
      </c>
      <c r="AA12" s="8" t="b">
        <f t="shared" si="8"/>
        <v>1</v>
      </c>
      <c r="AB12" s="8" t="b">
        <f t="shared" si="9"/>
        <v>1</v>
      </c>
      <c r="AC12" s="8"/>
      <c r="AD12" s="18">
        <f t="shared" si="10"/>
        <v>0</v>
      </c>
    </row>
    <row r="13" spans="1:30" x14ac:dyDescent="0.35">
      <c r="A13" s="9" t="s">
        <v>209</v>
      </c>
      <c r="B13" s="9" t="s">
        <v>39</v>
      </c>
      <c r="C13" s="46" t="s">
        <v>30</v>
      </c>
      <c r="D13" s="25" t="s">
        <v>9</v>
      </c>
      <c r="E13" s="26">
        <v>1.373611111111111E-3</v>
      </c>
      <c r="F13" s="9" t="s">
        <v>217</v>
      </c>
      <c r="G13" s="10">
        <f t="shared" si="0"/>
        <v>118.67999999999999</v>
      </c>
      <c r="H13" s="9"/>
      <c r="J13" s="8" t="s">
        <v>209</v>
      </c>
      <c r="K13" s="8" t="s">
        <v>39</v>
      </c>
      <c r="L13" s="8" t="s">
        <v>30</v>
      </c>
      <c r="M13" s="8" t="s">
        <v>9</v>
      </c>
      <c r="N13" s="23">
        <v>1.373611111111111E-3</v>
      </c>
      <c r="O13" s="8" t="s">
        <v>217</v>
      </c>
      <c r="P13" s="22">
        <f t="shared" si="1"/>
        <v>118.67999999999999</v>
      </c>
      <c r="Q13" s="8"/>
      <c r="S13" s="8" t="b">
        <f t="shared" si="2"/>
        <v>1</v>
      </c>
      <c r="T13" s="8" t="b">
        <f t="shared" si="3"/>
        <v>1</v>
      </c>
      <c r="U13" s="8" t="b">
        <f t="shared" si="4"/>
        <v>1</v>
      </c>
      <c r="V13" s="8" t="b">
        <f t="shared" si="5"/>
        <v>1</v>
      </c>
      <c r="W13" s="8" t="b">
        <f t="shared" si="6"/>
        <v>1</v>
      </c>
      <c r="X13" s="8" t="b">
        <f t="shared" si="7"/>
        <v>1</v>
      </c>
      <c r="Y13" s="8" t="b">
        <f t="shared" si="7"/>
        <v>1</v>
      </c>
      <c r="Z13" s="8" t="b">
        <f t="shared" si="7"/>
        <v>1</v>
      </c>
      <c r="AA13" s="8" t="b">
        <f t="shared" si="8"/>
        <v>1</v>
      </c>
      <c r="AB13" s="8" t="b">
        <f t="shared" si="9"/>
        <v>1</v>
      </c>
      <c r="AC13" s="8"/>
      <c r="AD13" s="18">
        <f t="shared" si="10"/>
        <v>0</v>
      </c>
    </row>
    <row r="14" spans="1:30" x14ac:dyDescent="0.35">
      <c r="A14" s="9" t="s">
        <v>209</v>
      </c>
      <c r="B14" s="9" t="s">
        <v>39</v>
      </c>
      <c r="C14" s="46" t="s">
        <v>30</v>
      </c>
      <c r="D14" s="25" t="s">
        <v>10</v>
      </c>
      <c r="E14" s="26">
        <v>1.7204861111111112E-3</v>
      </c>
      <c r="F14" s="9" t="s">
        <v>151</v>
      </c>
      <c r="G14" s="10">
        <f t="shared" si="0"/>
        <v>148.65</v>
      </c>
      <c r="H14" s="8"/>
      <c r="J14" s="8" t="s">
        <v>209</v>
      </c>
      <c r="K14" s="8" t="s">
        <v>39</v>
      </c>
      <c r="L14" s="8" t="s">
        <v>30</v>
      </c>
      <c r="M14" s="8" t="s">
        <v>10</v>
      </c>
      <c r="N14" s="23">
        <v>1.7204861111111112E-3</v>
      </c>
      <c r="O14" s="8" t="s">
        <v>151</v>
      </c>
      <c r="P14" s="22">
        <f t="shared" si="1"/>
        <v>148.65</v>
      </c>
      <c r="Q14" s="8"/>
      <c r="S14" s="8" t="b">
        <f t="shared" si="2"/>
        <v>1</v>
      </c>
      <c r="T14" s="8" t="b">
        <f t="shared" si="3"/>
        <v>1</v>
      </c>
      <c r="U14" s="8" t="b">
        <f t="shared" si="4"/>
        <v>1</v>
      </c>
      <c r="V14" s="8" t="b">
        <f t="shared" si="5"/>
        <v>1</v>
      </c>
      <c r="W14" s="8" t="b">
        <f t="shared" si="6"/>
        <v>1</v>
      </c>
      <c r="X14" s="8" t="b">
        <f t="shared" si="7"/>
        <v>1</v>
      </c>
      <c r="Y14" s="8" t="b">
        <f t="shared" si="7"/>
        <v>1</v>
      </c>
      <c r="Z14" s="8" t="b">
        <f t="shared" si="7"/>
        <v>1</v>
      </c>
      <c r="AA14" s="8" t="b">
        <f t="shared" si="8"/>
        <v>1</v>
      </c>
      <c r="AB14" s="8" t="b">
        <f t="shared" si="9"/>
        <v>1</v>
      </c>
      <c r="AC14" s="8"/>
      <c r="AD14" s="18">
        <f t="shared" si="10"/>
        <v>0</v>
      </c>
    </row>
    <row r="15" spans="1:30" x14ac:dyDescent="0.35">
      <c r="A15" s="9" t="s">
        <v>139</v>
      </c>
      <c r="B15" s="9" t="s">
        <v>39</v>
      </c>
      <c r="C15" s="46" t="s">
        <v>31</v>
      </c>
      <c r="D15" s="25" t="s">
        <v>7</v>
      </c>
      <c r="E15" s="26">
        <v>1.3798611111111112E-3</v>
      </c>
      <c r="F15" s="9" t="s">
        <v>12</v>
      </c>
      <c r="G15" s="10">
        <f t="shared" si="0"/>
        <v>119.22</v>
      </c>
      <c r="H15" s="9"/>
      <c r="J15" s="8" t="s">
        <v>139</v>
      </c>
      <c r="K15" s="8" t="s">
        <v>39</v>
      </c>
      <c r="L15" s="8" t="s">
        <v>31</v>
      </c>
      <c r="M15" s="8" t="s">
        <v>7</v>
      </c>
      <c r="N15" s="23">
        <v>1.3798611111111112E-3</v>
      </c>
      <c r="O15" s="8" t="s">
        <v>12</v>
      </c>
      <c r="P15" s="22">
        <f t="shared" si="1"/>
        <v>119.22</v>
      </c>
      <c r="Q15" s="8"/>
      <c r="S15" s="8" t="b">
        <f t="shared" si="2"/>
        <v>1</v>
      </c>
      <c r="T15" s="8" t="b">
        <f t="shared" si="3"/>
        <v>1</v>
      </c>
      <c r="U15" s="8" t="b">
        <f t="shared" si="4"/>
        <v>1</v>
      </c>
      <c r="V15" s="8" t="b">
        <f t="shared" si="5"/>
        <v>1</v>
      </c>
      <c r="W15" s="8" t="b">
        <f t="shared" si="6"/>
        <v>1</v>
      </c>
      <c r="X15" s="8" t="b">
        <f t="shared" si="7"/>
        <v>1</v>
      </c>
      <c r="Y15" s="8" t="b">
        <f t="shared" si="7"/>
        <v>1</v>
      </c>
      <c r="Z15" s="8" t="b">
        <f t="shared" si="7"/>
        <v>1</v>
      </c>
      <c r="AA15" s="8" t="b">
        <f t="shared" si="8"/>
        <v>1</v>
      </c>
      <c r="AB15" s="8" t="b">
        <f t="shared" si="9"/>
        <v>1</v>
      </c>
      <c r="AC15" s="8"/>
      <c r="AD15" s="18">
        <f t="shared" si="10"/>
        <v>0</v>
      </c>
    </row>
    <row r="16" spans="1:30" x14ac:dyDescent="0.35">
      <c r="A16" s="9" t="s">
        <v>184</v>
      </c>
      <c r="B16" s="9" t="s">
        <v>39</v>
      </c>
      <c r="C16" s="46" t="s">
        <v>31</v>
      </c>
      <c r="D16" s="25" t="s">
        <v>8</v>
      </c>
      <c r="E16" s="26">
        <v>1.0452546296296297E-3</v>
      </c>
      <c r="F16" s="9" t="s">
        <v>88</v>
      </c>
      <c r="G16" s="10">
        <f t="shared" si="0"/>
        <v>90.31</v>
      </c>
      <c r="H16" s="9"/>
      <c r="J16" s="8" t="s">
        <v>184</v>
      </c>
      <c r="K16" s="8" t="s">
        <v>39</v>
      </c>
      <c r="L16" s="8" t="s">
        <v>31</v>
      </c>
      <c r="M16" s="8" t="s">
        <v>8</v>
      </c>
      <c r="N16" s="23">
        <v>1.0452546296296297E-3</v>
      </c>
      <c r="O16" s="8" t="s">
        <v>88</v>
      </c>
      <c r="P16" s="22">
        <f t="shared" si="1"/>
        <v>90.31</v>
      </c>
      <c r="Q16" s="8"/>
      <c r="S16" s="8" t="b">
        <f t="shared" si="2"/>
        <v>1</v>
      </c>
      <c r="T16" s="8" t="b">
        <f t="shared" si="3"/>
        <v>1</v>
      </c>
      <c r="U16" s="8" t="b">
        <f t="shared" si="4"/>
        <v>1</v>
      </c>
      <c r="V16" s="8" t="b">
        <f t="shared" si="5"/>
        <v>1</v>
      </c>
      <c r="W16" s="8" t="b">
        <f t="shared" si="6"/>
        <v>1</v>
      </c>
      <c r="X16" s="8" t="b">
        <f t="shared" si="7"/>
        <v>1</v>
      </c>
      <c r="Y16" s="8" t="b">
        <f t="shared" si="7"/>
        <v>1</v>
      </c>
      <c r="Z16" s="8" t="b">
        <f t="shared" si="7"/>
        <v>1</v>
      </c>
      <c r="AA16" s="8" t="b">
        <f t="shared" si="8"/>
        <v>1</v>
      </c>
      <c r="AB16" s="8" t="b">
        <f t="shared" si="9"/>
        <v>1</v>
      </c>
      <c r="AC16" s="8"/>
      <c r="AD16" s="18">
        <f t="shared" si="10"/>
        <v>0</v>
      </c>
    </row>
    <row r="17" spans="1:30" x14ac:dyDescent="0.35">
      <c r="A17" s="9" t="s">
        <v>184</v>
      </c>
      <c r="B17" s="9" t="s">
        <v>39</v>
      </c>
      <c r="C17" s="46" t="s">
        <v>31</v>
      </c>
      <c r="D17" s="25" t="s">
        <v>9</v>
      </c>
      <c r="E17" s="26">
        <v>1.2587962962962963E-3</v>
      </c>
      <c r="F17" s="9" t="s">
        <v>88</v>
      </c>
      <c r="G17" s="10">
        <f t="shared" si="0"/>
        <v>108.76</v>
      </c>
      <c r="H17" s="9"/>
      <c r="J17" s="8" t="s">
        <v>184</v>
      </c>
      <c r="K17" s="8" t="s">
        <v>39</v>
      </c>
      <c r="L17" s="8" t="s">
        <v>31</v>
      </c>
      <c r="M17" s="8" t="s">
        <v>9</v>
      </c>
      <c r="N17" s="23">
        <v>1.2587962962962963E-3</v>
      </c>
      <c r="O17" s="8" t="s">
        <v>88</v>
      </c>
      <c r="P17" s="22">
        <f t="shared" si="1"/>
        <v>108.76</v>
      </c>
      <c r="Q17" s="8"/>
      <c r="S17" s="8" t="b">
        <f t="shared" si="2"/>
        <v>1</v>
      </c>
      <c r="T17" s="8" t="b">
        <f t="shared" si="3"/>
        <v>1</v>
      </c>
      <c r="U17" s="8" t="b">
        <f t="shared" si="4"/>
        <v>1</v>
      </c>
      <c r="V17" s="8" t="b">
        <f t="shared" si="5"/>
        <v>1</v>
      </c>
      <c r="W17" s="8" t="b">
        <f t="shared" si="6"/>
        <v>1</v>
      </c>
      <c r="X17" s="8" t="b">
        <f t="shared" si="7"/>
        <v>1</v>
      </c>
      <c r="Y17" s="8" t="b">
        <f t="shared" si="7"/>
        <v>1</v>
      </c>
      <c r="Z17" s="8" t="b">
        <f t="shared" si="7"/>
        <v>1</v>
      </c>
      <c r="AA17" s="8" t="b">
        <f t="shared" si="8"/>
        <v>1</v>
      </c>
      <c r="AB17" s="8" t="b">
        <f t="shared" si="9"/>
        <v>1</v>
      </c>
      <c r="AC17" s="8"/>
      <c r="AD17" s="18">
        <f t="shared" si="10"/>
        <v>0</v>
      </c>
    </row>
    <row r="18" spans="1:30" x14ac:dyDescent="0.35">
      <c r="A18" s="9" t="s">
        <v>184</v>
      </c>
      <c r="B18" s="9" t="s">
        <v>39</v>
      </c>
      <c r="C18" s="46" t="s">
        <v>31</v>
      </c>
      <c r="D18" s="25" t="s">
        <v>10</v>
      </c>
      <c r="E18" s="26">
        <v>1.5600694444444444E-3</v>
      </c>
      <c r="F18" s="9" t="s">
        <v>88</v>
      </c>
      <c r="G18" s="10">
        <f t="shared" si="0"/>
        <v>134.79</v>
      </c>
      <c r="H18" s="8"/>
      <c r="J18" s="8" t="s">
        <v>184</v>
      </c>
      <c r="K18" s="8" t="s">
        <v>39</v>
      </c>
      <c r="L18" s="8" t="s">
        <v>31</v>
      </c>
      <c r="M18" s="8" t="s">
        <v>10</v>
      </c>
      <c r="N18" s="23">
        <v>1.5600694444444444E-3</v>
      </c>
      <c r="O18" s="8" t="s">
        <v>88</v>
      </c>
      <c r="P18" s="22">
        <f t="shared" si="1"/>
        <v>134.79</v>
      </c>
      <c r="Q18" s="8"/>
      <c r="S18" s="8" t="b">
        <f t="shared" si="2"/>
        <v>1</v>
      </c>
      <c r="T18" s="8" t="b">
        <f t="shared" si="3"/>
        <v>1</v>
      </c>
      <c r="U18" s="8" t="b">
        <f t="shared" si="4"/>
        <v>1</v>
      </c>
      <c r="V18" s="8" t="b">
        <f t="shared" si="5"/>
        <v>1</v>
      </c>
      <c r="W18" s="8" t="b">
        <f t="shared" si="6"/>
        <v>1</v>
      </c>
      <c r="X18" s="8" t="b">
        <f t="shared" si="7"/>
        <v>1</v>
      </c>
      <c r="Y18" s="8" t="b">
        <f t="shared" si="7"/>
        <v>1</v>
      </c>
      <c r="Z18" s="8" t="b">
        <f t="shared" si="7"/>
        <v>1</v>
      </c>
      <c r="AA18" s="8" t="b">
        <f t="shared" si="8"/>
        <v>1</v>
      </c>
      <c r="AB18" s="8" t="b">
        <f t="shared" si="9"/>
        <v>1</v>
      </c>
      <c r="AC18" s="8"/>
      <c r="AD18" s="18">
        <f t="shared" si="10"/>
        <v>0</v>
      </c>
    </row>
    <row r="19" spans="1:30" x14ac:dyDescent="0.35">
      <c r="A19" s="9" t="s">
        <v>102</v>
      </c>
      <c r="B19" s="9" t="s">
        <v>40</v>
      </c>
      <c r="C19" s="46" t="s">
        <v>30</v>
      </c>
      <c r="D19" s="25" t="s">
        <v>7</v>
      </c>
      <c r="E19" s="26">
        <v>1.4359953703703705E-3</v>
      </c>
      <c r="F19" s="9" t="s">
        <v>103</v>
      </c>
      <c r="G19" s="10">
        <f t="shared" si="0"/>
        <v>124.07000000000002</v>
      </c>
      <c r="H19" s="9"/>
      <c r="J19" s="8" t="s">
        <v>102</v>
      </c>
      <c r="K19" s="8" t="s">
        <v>40</v>
      </c>
      <c r="L19" s="8" t="s">
        <v>30</v>
      </c>
      <c r="M19" s="8" t="s">
        <v>7</v>
      </c>
      <c r="N19" s="23">
        <v>1.4359953703703705E-3</v>
      </c>
      <c r="O19" s="8" t="s">
        <v>103</v>
      </c>
      <c r="P19" s="22">
        <f t="shared" si="1"/>
        <v>124.07000000000002</v>
      </c>
      <c r="Q19" s="8"/>
      <c r="S19" s="8" t="b">
        <f t="shared" si="2"/>
        <v>1</v>
      </c>
      <c r="T19" s="8" t="b">
        <f t="shared" si="3"/>
        <v>1</v>
      </c>
      <c r="U19" s="8" t="b">
        <f t="shared" si="4"/>
        <v>1</v>
      </c>
      <c r="V19" s="8" t="b">
        <f t="shared" si="5"/>
        <v>1</v>
      </c>
      <c r="W19" s="8" t="b">
        <f t="shared" si="6"/>
        <v>1</v>
      </c>
      <c r="X19" s="8" t="b">
        <f t="shared" ref="X19:Z50" si="11">EXACT(F19,O19)</f>
        <v>1</v>
      </c>
      <c r="Y19" s="8" t="b">
        <f t="shared" si="11"/>
        <v>1</v>
      </c>
      <c r="Z19" s="8" t="b">
        <f t="shared" si="11"/>
        <v>1</v>
      </c>
      <c r="AA19" s="8" t="b">
        <f t="shared" si="8"/>
        <v>1</v>
      </c>
      <c r="AB19" s="8" t="b">
        <f t="shared" si="9"/>
        <v>1</v>
      </c>
      <c r="AC19" s="8" t="b">
        <f t="shared" ref="AC19:AC26" si="12">IF(E19&gt;E11,FALSE,IF(H19=B11,E19=E11,OR(H19="",H19="Referenzwert")))</f>
        <v>1</v>
      </c>
      <c r="AD19" s="18">
        <f t="shared" si="10"/>
        <v>0</v>
      </c>
    </row>
    <row r="20" spans="1:30" x14ac:dyDescent="0.35">
      <c r="A20" s="9" t="s">
        <v>149</v>
      </c>
      <c r="B20" s="9" t="s">
        <v>40</v>
      </c>
      <c r="C20" s="46" t="s">
        <v>30</v>
      </c>
      <c r="D20" s="25" t="s">
        <v>8</v>
      </c>
      <c r="E20" s="26">
        <v>1.1140046296296297E-3</v>
      </c>
      <c r="F20" s="9" t="s">
        <v>103</v>
      </c>
      <c r="G20" s="10">
        <f t="shared" si="0"/>
        <v>96.25</v>
      </c>
      <c r="H20" s="9"/>
      <c r="J20" s="8" t="s">
        <v>149</v>
      </c>
      <c r="K20" s="8" t="s">
        <v>40</v>
      </c>
      <c r="L20" s="8" t="s">
        <v>30</v>
      </c>
      <c r="M20" s="8" t="s">
        <v>8</v>
      </c>
      <c r="N20" s="23">
        <v>1.1140046296296297E-3</v>
      </c>
      <c r="O20" s="8" t="s">
        <v>103</v>
      </c>
      <c r="P20" s="22">
        <f t="shared" si="1"/>
        <v>96.25</v>
      </c>
      <c r="Q20" s="8"/>
      <c r="S20" s="8" t="b">
        <f t="shared" si="2"/>
        <v>1</v>
      </c>
      <c r="T20" s="8" t="b">
        <f t="shared" si="3"/>
        <v>1</v>
      </c>
      <c r="U20" s="8" t="b">
        <f t="shared" si="4"/>
        <v>1</v>
      </c>
      <c r="V20" s="8" t="b">
        <f t="shared" si="5"/>
        <v>1</v>
      </c>
      <c r="W20" s="8" t="b">
        <f t="shared" si="6"/>
        <v>1</v>
      </c>
      <c r="X20" s="8" t="b">
        <f t="shared" si="11"/>
        <v>1</v>
      </c>
      <c r="Y20" s="8" t="b">
        <f t="shared" si="11"/>
        <v>1</v>
      </c>
      <c r="Z20" s="8" t="b">
        <f t="shared" si="11"/>
        <v>1</v>
      </c>
      <c r="AA20" s="8" t="b">
        <f t="shared" si="8"/>
        <v>1</v>
      </c>
      <c r="AB20" s="8" t="b">
        <f t="shared" si="9"/>
        <v>1</v>
      </c>
      <c r="AC20" s="8" t="b">
        <f t="shared" si="12"/>
        <v>1</v>
      </c>
      <c r="AD20" s="18">
        <f t="shared" si="10"/>
        <v>0</v>
      </c>
    </row>
    <row r="21" spans="1:30" x14ac:dyDescent="0.35">
      <c r="A21" s="9" t="s">
        <v>112</v>
      </c>
      <c r="B21" s="9" t="s">
        <v>40</v>
      </c>
      <c r="C21" s="46" t="s">
        <v>30</v>
      </c>
      <c r="D21" s="25" t="s">
        <v>9</v>
      </c>
      <c r="E21" s="26">
        <v>1.2883101851851851E-3</v>
      </c>
      <c r="F21" s="9" t="s">
        <v>113</v>
      </c>
      <c r="G21" s="10">
        <f t="shared" si="0"/>
        <v>111.31</v>
      </c>
      <c r="H21" s="9"/>
      <c r="J21" s="8" t="s">
        <v>112</v>
      </c>
      <c r="K21" s="8" t="s">
        <v>40</v>
      </c>
      <c r="L21" s="8" t="s">
        <v>30</v>
      </c>
      <c r="M21" s="8" t="s">
        <v>9</v>
      </c>
      <c r="N21" s="23">
        <v>1.2883101851851851E-3</v>
      </c>
      <c r="O21" s="8" t="s">
        <v>113</v>
      </c>
      <c r="P21" s="22">
        <f t="shared" si="1"/>
        <v>111.31</v>
      </c>
      <c r="Q21" s="8"/>
      <c r="S21" s="8" t="b">
        <f t="shared" si="2"/>
        <v>1</v>
      </c>
      <c r="T21" s="8" t="b">
        <f t="shared" si="3"/>
        <v>1</v>
      </c>
      <c r="U21" s="8" t="b">
        <f t="shared" si="4"/>
        <v>1</v>
      </c>
      <c r="V21" s="8" t="b">
        <f t="shared" si="5"/>
        <v>1</v>
      </c>
      <c r="W21" s="8" t="b">
        <f t="shared" si="6"/>
        <v>1</v>
      </c>
      <c r="X21" s="8" t="b">
        <f t="shared" si="11"/>
        <v>1</v>
      </c>
      <c r="Y21" s="8" t="b">
        <f t="shared" si="11"/>
        <v>1</v>
      </c>
      <c r="Z21" s="8" t="b">
        <f t="shared" si="11"/>
        <v>1</v>
      </c>
      <c r="AA21" s="8" t="b">
        <f t="shared" si="8"/>
        <v>1</v>
      </c>
      <c r="AB21" s="8" t="b">
        <f t="shared" si="9"/>
        <v>1</v>
      </c>
      <c r="AC21" s="8" t="b">
        <f t="shared" si="12"/>
        <v>1</v>
      </c>
      <c r="AD21" s="18">
        <f t="shared" si="10"/>
        <v>0</v>
      </c>
    </row>
    <row r="22" spans="1:30" x14ac:dyDescent="0.35">
      <c r="A22" s="9" t="s">
        <v>209</v>
      </c>
      <c r="B22" s="9" t="s">
        <v>40</v>
      </c>
      <c r="C22" s="46" t="s">
        <v>30</v>
      </c>
      <c r="D22" s="25" t="s">
        <v>10</v>
      </c>
      <c r="E22" s="26">
        <v>1.659837962962963E-3</v>
      </c>
      <c r="F22" s="9" t="s">
        <v>218</v>
      </c>
      <c r="G22" s="10">
        <f t="shared" si="0"/>
        <v>143.41000000000003</v>
      </c>
      <c r="H22" s="8"/>
      <c r="J22" s="8" t="s">
        <v>209</v>
      </c>
      <c r="K22" s="8" t="s">
        <v>40</v>
      </c>
      <c r="L22" s="8" t="s">
        <v>30</v>
      </c>
      <c r="M22" s="8" t="s">
        <v>10</v>
      </c>
      <c r="N22" s="23">
        <v>1.659837962962963E-3</v>
      </c>
      <c r="O22" s="8" t="s">
        <v>218</v>
      </c>
      <c r="P22" s="22">
        <f t="shared" si="1"/>
        <v>143.41000000000003</v>
      </c>
      <c r="Q22" s="8"/>
      <c r="S22" s="8" t="b">
        <f t="shared" si="2"/>
        <v>1</v>
      </c>
      <c r="T22" s="8" t="b">
        <f t="shared" si="3"/>
        <v>1</v>
      </c>
      <c r="U22" s="8" t="b">
        <f t="shared" si="4"/>
        <v>1</v>
      </c>
      <c r="V22" s="8" t="b">
        <f t="shared" si="5"/>
        <v>1</v>
      </c>
      <c r="W22" s="8" t="b">
        <f t="shared" si="6"/>
        <v>1</v>
      </c>
      <c r="X22" s="8" t="b">
        <f t="shared" si="11"/>
        <v>1</v>
      </c>
      <c r="Y22" s="8" t="b">
        <f t="shared" si="11"/>
        <v>1</v>
      </c>
      <c r="Z22" s="8" t="b">
        <f t="shared" si="11"/>
        <v>1</v>
      </c>
      <c r="AA22" s="8" t="b">
        <f t="shared" si="8"/>
        <v>1</v>
      </c>
      <c r="AB22" s="8" t="b">
        <f t="shared" si="9"/>
        <v>1</v>
      </c>
      <c r="AC22" s="8" t="b">
        <f t="shared" si="12"/>
        <v>1</v>
      </c>
      <c r="AD22" s="18">
        <f t="shared" si="10"/>
        <v>0</v>
      </c>
    </row>
    <row r="23" spans="1:30" x14ac:dyDescent="0.35">
      <c r="A23" s="9" t="s">
        <v>102</v>
      </c>
      <c r="B23" s="9" t="s">
        <v>40</v>
      </c>
      <c r="C23" s="46" t="s">
        <v>31</v>
      </c>
      <c r="D23" s="25" t="s">
        <v>7</v>
      </c>
      <c r="E23" s="26">
        <v>1.2719907407407406E-3</v>
      </c>
      <c r="F23" s="9" t="s">
        <v>12</v>
      </c>
      <c r="G23" s="10">
        <f t="shared" si="0"/>
        <v>109.89999999999999</v>
      </c>
      <c r="H23" s="9"/>
      <c r="J23" s="8" t="s">
        <v>102</v>
      </c>
      <c r="K23" s="8" t="s">
        <v>40</v>
      </c>
      <c r="L23" s="8" t="s">
        <v>31</v>
      </c>
      <c r="M23" s="8" t="s">
        <v>7</v>
      </c>
      <c r="N23" s="23">
        <v>1.2719907407407406E-3</v>
      </c>
      <c r="O23" s="8" t="s">
        <v>12</v>
      </c>
      <c r="P23" s="22">
        <f t="shared" si="1"/>
        <v>109.89999999999999</v>
      </c>
      <c r="Q23" s="8"/>
      <c r="S23" s="8" t="b">
        <f t="shared" si="2"/>
        <v>1</v>
      </c>
      <c r="T23" s="8" t="b">
        <f t="shared" si="3"/>
        <v>1</v>
      </c>
      <c r="U23" s="8" t="b">
        <f t="shared" si="4"/>
        <v>1</v>
      </c>
      <c r="V23" s="8" t="b">
        <f t="shared" si="5"/>
        <v>1</v>
      </c>
      <c r="W23" s="8" t="b">
        <f t="shared" si="6"/>
        <v>1</v>
      </c>
      <c r="X23" s="8" t="b">
        <f t="shared" si="11"/>
        <v>1</v>
      </c>
      <c r="Y23" s="8" t="b">
        <f t="shared" si="11"/>
        <v>1</v>
      </c>
      <c r="Z23" s="8" t="b">
        <f t="shared" si="11"/>
        <v>1</v>
      </c>
      <c r="AA23" s="8" t="b">
        <f t="shared" si="8"/>
        <v>1</v>
      </c>
      <c r="AB23" s="8" t="b">
        <f t="shared" si="9"/>
        <v>1</v>
      </c>
      <c r="AC23" s="8" t="b">
        <f t="shared" si="12"/>
        <v>1</v>
      </c>
      <c r="AD23" s="18">
        <f t="shared" si="10"/>
        <v>0</v>
      </c>
    </row>
    <row r="24" spans="1:30" x14ac:dyDescent="0.35">
      <c r="A24" s="9" t="s">
        <v>115</v>
      </c>
      <c r="B24" s="9" t="s">
        <v>40</v>
      </c>
      <c r="C24" s="46" t="s">
        <v>31</v>
      </c>
      <c r="D24" s="25" t="s">
        <v>8</v>
      </c>
      <c r="E24" s="26">
        <v>9.0185185185185182E-4</v>
      </c>
      <c r="F24" s="9" t="s">
        <v>104</v>
      </c>
      <c r="G24" s="10">
        <f t="shared" si="0"/>
        <v>77.92</v>
      </c>
      <c r="H24" s="9"/>
      <c r="J24" s="8" t="s">
        <v>115</v>
      </c>
      <c r="K24" s="8" t="s">
        <v>40</v>
      </c>
      <c r="L24" s="8" t="s">
        <v>31</v>
      </c>
      <c r="M24" s="8" t="s">
        <v>8</v>
      </c>
      <c r="N24" s="23">
        <v>9.0185185185185182E-4</v>
      </c>
      <c r="O24" s="8" t="s">
        <v>104</v>
      </c>
      <c r="P24" s="22">
        <f t="shared" si="1"/>
        <v>77.92</v>
      </c>
      <c r="Q24" s="8"/>
      <c r="S24" s="8" t="b">
        <f t="shared" si="2"/>
        <v>1</v>
      </c>
      <c r="T24" s="8" t="b">
        <f t="shared" si="3"/>
        <v>1</v>
      </c>
      <c r="U24" s="8" t="b">
        <f t="shared" si="4"/>
        <v>1</v>
      </c>
      <c r="V24" s="8" t="b">
        <f t="shared" si="5"/>
        <v>1</v>
      </c>
      <c r="W24" s="8" t="b">
        <f t="shared" si="6"/>
        <v>1</v>
      </c>
      <c r="X24" s="8" t="b">
        <f t="shared" si="11"/>
        <v>1</v>
      </c>
      <c r="Y24" s="8" t="b">
        <f t="shared" si="11"/>
        <v>1</v>
      </c>
      <c r="Z24" s="8" t="b">
        <f t="shared" si="11"/>
        <v>1</v>
      </c>
      <c r="AA24" s="8" t="b">
        <f t="shared" si="8"/>
        <v>1</v>
      </c>
      <c r="AB24" s="8" t="b">
        <f t="shared" si="9"/>
        <v>1</v>
      </c>
      <c r="AC24" s="8" t="b">
        <f t="shared" si="12"/>
        <v>1</v>
      </c>
      <c r="AD24" s="18">
        <f t="shared" si="10"/>
        <v>0</v>
      </c>
    </row>
    <row r="25" spans="1:30" x14ac:dyDescent="0.35">
      <c r="A25" s="9" t="s">
        <v>149</v>
      </c>
      <c r="B25" s="9" t="s">
        <v>40</v>
      </c>
      <c r="C25" s="46" t="s">
        <v>31</v>
      </c>
      <c r="D25" s="25" t="s">
        <v>9</v>
      </c>
      <c r="E25" s="26">
        <v>1.1657407407407408E-3</v>
      </c>
      <c r="F25" s="9" t="s">
        <v>17</v>
      </c>
      <c r="G25" s="10">
        <f t="shared" si="0"/>
        <v>100.72000000000001</v>
      </c>
      <c r="H25" s="9"/>
      <c r="J25" s="8" t="s">
        <v>149</v>
      </c>
      <c r="K25" s="8" t="s">
        <v>40</v>
      </c>
      <c r="L25" s="8" t="s">
        <v>31</v>
      </c>
      <c r="M25" s="8" t="s">
        <v>9</v>
      </c>
      <c r="N25" s="23">
        <v>1.1657407407407408E-3</v>
      </c>
      <c r="O25" s="8" t="s">
        <v>17</v>
      </c>
      <c r="P25" s="22">
        <f t="shared" si="1"/>
        <v>100.72000000000001</v>
      </c>
      <c r="Q25" s="8"/>
      <c r="S25" s="8" t="b">
        <f t="shared" si="2"/>
        <v>1</v>
      </c>
      <c r="T25" s="8" t="b">
        <f t="shared" si="3"/>
        <v>1</v>
      </c>
      <c r="U25" s="8" t="b">
        <f t="shared" si="4"/>
        <v>1</v>
      </c>
      <c r="V25" s="8" t="b">
        <f t="shared" si="5"/>
        <v>1</v>
      </c>
      <c r="W25" s="8" t="b">
        <f t="shared" si="6"/>
        <v>1</v>
      </c>
      <c r="X25" s="8" t="b">
        <f t="shared" si="11"/>
        <v>1</v>
      </c>
      <c r="Y25" s="8" t="b">
        <f t="shared" si="11"/>
        <v>1</v>
      </c>
      <c r="Z25" s="8" t="b">
        <f t="shared" si="11"/>
        <v>1</v>
      </c>
      <c r="AA25" s="8" t="b">
        <f t="shared" si="8"/>
        <v>1</v>
      </c>
      <c r="AB25" s="8" t="b">
        <f t="shared" si="9"/>
        <v>1</v>
      </c>
      <c r="AC25" s="8" t="b">
        <f t="shared" si="12"/>
        <v>1</v>
      </c>
      <c r="AD25" s="18">
        <f t="shared" si="10"/>
        <v>0</v>
      </c>
    </row>
    <row r="26" spans="1:30" x14ac:dyDescent="0.35">
      <c r="A26" s="9" t="s">
        <v>209</v>
      </c>
      <c r="B26" s="9" t="s">
        <v>40</v>
      </c>
      <c r="C26" s="46" t="s">
        <v>31</v>
      </c>
      <c r="D26" s="25" t="s">
        <v>10</v>
      </c>
      <c r="E26" s="26">
        <v>1.3912037037037037E-3</v>
      </c>
      <c r="F26" s="9" t="s">
        <v>129</v>
      </c>
      <c r="G26" s="10">
        <f t="shared" si="0"/>
        <v>120.2</v>
      </c>
      <c r="H26" s="8"/>
      <c r="J26" s="8" t="s">
        <v>209</v>
      </c>
      <c r="K26" s="8" t="s">
        <v>40</v>
      </c>
      <c r="L26" s="8" t="s">
        <v>31</v>
      </c>
      <c r="M26" s="8" t="s">
        <v>10</v>
      </c>
      <c r="N26" s="23">
        <v>1.3912037037037037E-3</v>
      </c>
      <c r="O26" s="8" t="s">
        <v>129</v>
      </c>
      <c r="P26" s="22">
        <f t="shared" ref="P26:P87" si="13">N26*24*60*60</f>
        <v>120.2</v>
      </c>
      <c r="Q26" s="8"/>
      <c r="S26" s="8" t="b">
        <f t="shared" si="2"/>
        <v>1</v>
      </c>
      <c r="T26" s="8" t="b">
        <f t="shared" si="3"/>
        <v>1</v>
      </c>
      <c r="U26" s="8" t="b">
        <f t="shared" si="4"/>
        <v>1</v>
      </c>
      <c r="V26" s="8" t="b">
        <f t="shared" si="5"/>
        <v>1</v>
      </c>
      <c r="W26" s="8" t="b">
        <f t="shared" si="6"/>
        <v>1</v>
      </c>
      <c r="X26" s="8" t="b">
        <f t="shared" si="11"/>
        <v>1</v>
      </c>
      <c r="Y26" s="8" t="b">
        <f t="shared" si="11"/>
        <v>1</v>
      </c>
      <c r="Z26" s="8" t="b">
        <f t="shared" si="11"/>
        <v>1</v>
      </c>
      <c r="AA26" s="8" t="b">
        <f t="shared" si="8"/>
        <v>1</v>
      </c>
      <c r="AB26" s="8" t="b">
        <f t="shared" si="9"/>
        <v>1</v>
      </c>
      <c r="AC26" s="8" t="b">
        <f t="shared" si="12"/>
        <v>1</v>
      </c>
      <c r="AD26" s="18">
        <f t="shared" si="10"/>
        <v>0</v>
      </c>
    </row>
    <row r="27" spans="1:30" x14ac:dyDescent="0.35">
      <c r="A27" s="9" t="s">
        <v>169</v>
      </c>
      <c r="B27" s="9" t="s">
        <v>66</v>
      </c>
      <c r="C27" s="46" t="s">
        <v>30</v>
      </c>
      <c r="D27" s="25" t="s">
        <v>7</v>
      </c>
      <c r="E27" s="26">
        <v>1.3506944444444445E-3</v>
      </c>
      <c r="F27" s="20" t="s">
        <v>84</v>
      </c>
      <c r="G27" s="10">
        <f t="shared" si="0"/>
        <v>116.70000000000002</v>
      </c>
      <c r="H27" s="9"/>
      <c r="J27" s="8" t="s">
        <v>169</v>
      </c>
      <c r="K27" s="8" t="s">
        <v>66</v>
      </c>
      <c r="L27" s="8" t="s">
        <v>30</v>
      </c>
      <c r="M27" s="8" t="s">
        <v>7</v>
      </c>
      <c r="N27" s="23">
        <v>1.3506944444444445E-3</v>
      </c>
      <c r="O27" s="8" t="s">
        <v>84</v>
      </c>
      <c r="P27" s="22">
        <f t="shared" si="13"/>
        <v>116.70000000000002</v>
      </c>
      <c r="Q27" s="8"/>
      <c r="S27" s="8" t="b">
        <f t="shared" si="2"/>
        <v>1</v>
      </c>
      <c r="T27" s="8" t="b">
        <f t="shared" si="3"/>
        <v>1</v>
      </c>
      <c r="U27" s="8" t="b">
        <f t="shared" si="4"/>
        <v>1</v>
      </c>
      <c r="V27" s="8" t="b">
        <f t="shared" si="5"/>
        <v>1</v>
      </c>
      <c r="W27" s="8" t="b">
        <f t="shared" si="6"/>
        <v>1</v>
      </c>
      <c r="X27" s="8" t="b">
        <f t="shared" si="11"/>
        <v>1</v>
      </c>
      <c r="Y27" s="8" t="b">
        <f t="shared" si="11"/>
        <v>1</v>
      </c>
      <c r="Z27" s="8" t="b">
        <f t="shared" si="11"/>
        <v>1</v>
      </c>
      <c r="AA27" s="8" t="b">
        <f t="shared" si="8"/>
        <v>1</v>
      </c>
      <c r="AB27" s="8" t="b">
        <f t="shared" si="9"/>
        <v>1</v>
      </c>
      <c r="AC27" s="8" t="b">
        <f t="shared" ref="AC27:AC42" si="14">IF(E27&gt;E19,FALSE,IF(H27=B19,E27=E19,OR(H27="",H27="Referenzwert")))</f>
        <v>1</v>
      </c>
      <c r="AD27" s="18">
        <f t="shared" si="10"/>
        <v>0</v>
      </c>
    </row>
    <row r="28" spans="1:30" x14ac:dyDescent="0.35">
      <c r="A28" s="9" t="s">
        <v>224</v>
      </c>
      <c r="B28" s="9" t="s">
        <v>66</v>
      </c>
      <c r="C28" s="46" t="s">
        <v>30</v>
      </c>
      <c r="D28" s="25" t="s">
        <v>8</v>
      </c>
      <c r="E28" s="26">
        <v>9.7789351851851835E-4</v>
      </c>
      <c r="F28" s="20" t="s">
        <v>84</v>
      </c>
      <c r="G28" s="10">
        <f t="shared" si="0"/>
        <v>84.489999999999981</v>
      </c>
      <c r="H28" s="9"/>
      <c r="J28" s="8" t="s">
        <v>224</v>
      </c>
      <c r="K28" s="8" t="s">
        <v>66</v>
      </c>
      <c r="L28" s="8" t="s">
        <v>30</v>
      </c>
      <c r="M28" s="8" t="s">
        <v>8</v>
      </c>
      <c r="N28" s="23">
        <v>9.7789351851851835E-4</v>
      </c>
      <c r="O28" s="8" t="s">
        <v>84</v>
      </c>
      <c r="P28" s="22">
        <f t="shared" si="13"/>
        <v>84.489999999999981</v>
      </c>
      <c r="Q28" s="8"/>
      <c r="S28" s="8" t="b">
        <f t="shared" si="2"/>
        <v>1</v>
      </c>
      <c r="T28" s="8" t="b">
        <f t="shared" si="3"/>
        <v>1</v>
      </c>
      <c r="U28" s="8" t="b">
        <f t="shared" si="4"/>
        <v>1</v>
      </c>
      <c r="V28" s="8" t="b">
        <f t="shared" si="5"/>
        <v>1</v>
      </c>
      <c r="W28" s="8" t="b">
        <f t="shared" si="6"/>
        <v>1</v>
      </c>
      <c r="X28" s="8" t="b">
        <f t="shared" si="11"/>
        <v>1</v>
      </c>
      <c r="Y28" s="8" t="b">
        <f t="shared" si="11"/>
        <v>1</v>
      </c>
      <c r="Z28" s="8" t="b">
        <f t="shared" si="11"/>
        <v>1</v>
      </c>
      <c r="AA28" s="8" t="b">
        <f t="shared" si="8"/>
        <v>1</v>
      </c>
      <c r="AB28" s="8" t="b">
        <f t="shared" si="9"/>
        <v>1</v>
      </c>
      <c r="AC28" s="8" t="b">
        <f t="shared" si="14"/>
        <v>1</v>
      </c>
      <c r="AD28" s="18">
        <f t="shared" si="10"/>
        <v>0</v>
      </c>
    </row>
    <row r="29" spans="1:30" x14ac:dyDescent="0.35">
      <c r="A29" s="9" t="s">
        <v>224</v>
      </c>
      <c r="B29" s="9" t="s">
        <v>66</v>
      </c>
      <c r="C29" s="46" t="s">
        <v>30</v>
      </c>
      <c r="D29" s="25" t="s">
        <v>9</v>
      </c>
      <c r="E29" s="26">
        <v>1.1901620370370371E-3</v>
      </c>
      <c r="F29" s="20" t="s">
        <v>84</v>
      </c>
      <c r="G29" s="10">
        <f t="shared" si="0"/>
        <v>102.83</v>
      </c>
      <c r="H29" s="9"/>
      <c r="J29" s="8" t="s">
        <v>224</v>
      </c>
      <c r="K29" s="8" t="s">
        <v>66</v>
      </c>
      <c r="L29" s="8" t="s">
        <v>30</v>
      </c>
      <c r="M29" s="8" t="s">
        <v>9</v>
      </c>
      <c r="N29" s="23">
        <v>1.1901620370370371E-3</v>
      </c>
      <c r="O29" s="8" t="s">
        <v>84</v>
      </c>
      <c r="P29" s="22">
        <f t="shared" si="13"/>
        <v>102.83</v>
      </c>
      <c r="Q29" s="8"/>
      <c r="S29" s="8" t="b">
        <f t="shared" si="2"/>
        <v>1</v>
      </c>
      <c r="T29" s="8" t="b">
        <f t="shared" si="3"/>
        <v>1</v>
      </c>
      <c r="U29" s="8" t="b">
        <f t="shared" si="4"/>
        <v>1</v>
      </c>
      <c r="V29" s="8" t="b">
        <f t="shared" si="5"/>
        <v>1</v>
      </c>
      <c r="W29" s="8" t="b">
        <f t="shared" si="6"/>
        <v>1</v>
      </c>
      <c r="X29" s="8" t="b">
        <f t="shared" si="11"/>
        <v>1</v>
      </c>
      <c r="Y29" s="8" t="b">
        <f t="shared" si="11"/>
        <v>1</v>
      </c>
      <c r="Z29" s="8" t="b">
        <f t="shared" si="11"/>
        <v>1</v>
      </c>
      <c r="AA29" s="8" t="b">
        <f t="shared" si="8"/>
        <v>1</v>
      </c>
      <c r="AB29" s="8" t="b">
        <f t="shared" si="9"/>
        <v>1</v>
      </c>
      <c r="AC29" s="8" t="b">
        <f t="shared" si="14"/>
        <v>1</v>
      </c>
      <c r="AD29" s="18">
        <f t="shared" si="10"/>
        <v>0</v>
      </c>
    </row>
    <row r="30" spans="1:30" x14ac:dyDescent="0.35">
      <c r="A30" s="9" t="s">
        <v>209</v>
      </c>
      <c r="B30" s="9" t="s">
        <v>66</v>
      </c>
      <c r="C30" s="46" t="s">
        <v>30</v>
      </c>
      <c r="D30" s="25" t="s">
        <v>10</v>
      </c>
      <c r="E30" s="26">
        <v>1.5387731481481481E-3</v>
      </c>
      <c r="F30" s="9" t="s">
        <v>219</v>
      </c>
      <c r="G30" s="10">
        <f t="shared" si="0"/>
        <v>132.94999999999996</v>
      </c>
      <c r="H30" s="8"/>
      <c r="J30" s="8" t="s">
        <v>209</v>
      </c>
      <c r="K30" s="8" t="s">
        <v>66</v>
      </c>
      <c r="L30" s="8" t="s">
        <v>30</v>
      </c>
      <c r="M30" s="8" t="s">
        <v>10</v>
      </c>
      <c r="N30" s="23">
        <v>1.5387731481481481E-3</v>
      </c>
      <c r="O30" s="8" t="s">
        <v>219</v>
      </c>
      <c r="P30" s="22">
        <f t="shared" si="13"/>
        <v>132.94999999999996</v>
      </c>
      <c r="Q30" s="8"/>
      <c r="S30" s="8" t="b">
        <f t="shared" si="2"/>
        <v>1</v>
      </c>
      <c r="T30" s="8" t="b">
        <f t="shared" si="3"/>
        <v>1</v>
      </c>
      <c r="U30" s="8" t="b">
        <f t="shared" si="4"/>
        <v>1</v>
      </c>
      <c r="V30" s="8" t="b">
        <f t="shared" si="5"/>
        <v>1</v>
      </c>
      <c r="W30" s="8" t="b">
        <f t="shared" si="6"/>
        <v>1</v>
      </c>
      <c r="X30" s="8" t="b">
        <f t="shared" si="11"/>
        <v>1</v>
      </c>
      <c r="Y30" s="8" t="b">
        <f t="shared" si="11"/>
        <v>1</v>
      </c>
      <c r="Z30" s="8" t="b">
        <f t="shared" si="11"/>
        <v>1</v>
      </c>
      <c r="AA30" s="8" t="b">
        <f t="shared" si="8"/>
        <v>1</v>
      </c>
      <c r="AB30" s="8" t="b">
        <f t="shared" si="9"/>
        <v>1</v>
      </c>
      <c r="AC30" s="8" t="b">
        <f t="shared" si="14"/>
        <v>1</v>
      </c>
      <c r="AD30" s="18">
        <f t="shared" si="10"/>
        <v>0</v>
      </c>
    </row>
    <row r="31" spans="1:30" x14ac:dyDescent="0.35">
      <c r="A31" s="9" t="s">
        <v>159</v>
      </c>
      <c r="B31" s="9" t="s">
        <v>66</v>
      </c>
      <c r="C31" s="46" t="s">
        <v>31</v>
      </c>
      <c r="D31" s="25" t="s">
        <v>7</v>
      </c>
      <c r="E31" s="26">
        <v>1.1950231481481482E-3</v>
      </c>
      <c r="F31" s="20" t="s">
        <v>84</v>
      </c>
      <c r="G31" s="10">
        <f t="shared" si="0"/>
        <v>103.25</v>
      </c>
      <c r="H31" s="9"/>
      <c r="J31" s="8" t="s">
        <v>159</v>
      </c>
      <c r="K31" s="8" t="s">
        <v>66</v>
      </c>
      <c r="L31" s="8" t="s">
        <v>31</v>
      </c>
      <c r="M31" s="8" t="s">
        <v>7</v>
      </c>
      <c r="N31" s="23">
        <v>1.1950231481481482E-3</v>
      </c>
      <c r="O31" s="8" t="s">
        <v>84</v>
      </c>
      <c r="P31" s="22">
        <f t="shared" si="13"/>
        <v>103.25</v>
      </c>
      <c r="Q31" s="8"/>
      <c r="S31" s="8" t="b">
        <f t="shared" si="2"/>
        <v>1</v>
      </c>
      <c r="T31" s="8" t="b">
        <f t="shared" si="3"/>
        <v>1</v>
      </c>
      <c r="U31" s="8" t="b">
        <f t="shared" si="4"/>
        <v>1</v>
      </c>
      <c r="V31" s="8" t="b">
        <f t="shared" si="5"/>
        <v>1</v>
      </c>
      <c r="W31" s="8" t="b">
        <f t="shared" si="6"/>
        <v>1</v>
      </c>
      <c r="X31" s="8" t="b">
        <f t="shared" si="11"/>
        <v>1</v>
      </c>
      <c r="Y31" s="8" t="b">
        <f t="shared" si="11"/>
        <v>1</v>
      </c>
      <c r="Z31" s="8" t="b">
        <f t="shared" si="11"/>
        <v>1</v>
      </c>
      <c r="AA31" s="8" t="b">
        <f t="shared" si="8"/>
        <v>1</v>
      </c>
      <c r="AB31" s="8" t="b">
        <f t="shared" si="9"/>
        <v>1</v>
      </c>
      <c r="AC31" s="8" t="b">
        <f t="shared" si="14"/>
        <v>1</v>
      </c>
      <c r="AD31" s="18">
        <f t="shared" si="10"/>
        <v>0</v>
      </c>
    </row>
    <row r="32" spans="1:30" x14ac:dyDescent="0.35">
      <c r="A32" s="9" t="s">
        <v>158</v>
      </c>
      <c r="B32" s="9" t="s">
        <v>66</v>
      </c>
      <c r="C32" s="46" t="s">
        <v>31</v>
      </c>
      <c r="D32" s="25" t="s">
        <v>8</v>
      </c>
      <c r="E32" s="26">
        <v>8.0995370370370368E-4</v>
      </c>
      <c r="F32" s="20" t="s">
        <v>84</v>
      </c>
      <c r="G32" s="10">
        <f t="shared" si="0"/>
        <v>69.97999999999999</v>
      </c>
      <c r="H32" s="9"/>
      <c r="J32" s="8" t="s">
        <v>158</v>
      </c>
      <c r="K32" s="8" t="s">
        <v>66</v>
      </c>
      <c r="L32" s="8" t="s">
        <v>31</v>
      </c>
      <c r="M32" s="8" t="s">
        <v>8</v>
      </c>
      <c r="N32" s="23">
        <v>8.0995370370370368E-4</v>
      </c>
      <c r="O32" s="8" t="s">
        <v>84</v>
      </c>
      <c r="P32" s="22">
        <f t="shared" si="13"/>
        <v>69.97999999999999</v>
      </c>
      <c r="Q32" s="8"/>
      <c r="S32" s="8" t="b">
        <f t="shared" si="2"/>
        <v>1</v>
      </c>
      <c r="T32" s="8" t="b">
        <f t="shared" si="3"/>
        <v>1</v>
      </c>
      <c r="U32" s="8" t="b">
        <f t="shared" si="4"/>
        <v>1</v>
      </c>
      <c r="V32" s="8" t="b">
        <f t="shared" si="5"/>
        <v>1</v>
      </c>
      <c r="W32" s="8" t="b">
        <f t="shared" si="6"/>
        <v>1</v>
      </c>
      <c r="X32" s="8" t="b">
        <f t="shared" si="11"/>
        <v>1</v>
      </c>
      <c r="Y32" s="8" t="b">
        <f t="shared" si="11"/>
        <v>1</v>
      </c>
      <c r="Z32" s="8" t="b">
        <f t="shared" si="11"/>
        <v>1</v>
      </c>
      <c r="AA32" s="8" t="b">
        <f t="shared" si="8"/>
        <v>1</v>
      </c>
      <c r="AB32" s="8" t="b">
        <f t="shared" si="9"/>
        <v>1</v>
      </c>
      <c r="AC32" s="8" t="b">
        <f t="shared" si="14"/>
        <v>1</v>
      </c>
      <c r="AD32" s="18">
        <f t="shared" si="10"/>
        <v>0</v>
      </c>
    </row>
    <row r="33" spans="1:30" x14ac:dyDescent="0.35">
      <c r="A33" s="9" t="s">
        <v>169</v>
      </c>
      <c r="B33" s="9" t="s">
        <v>66</v>
      </c>
      <c r="C33" s="46" t="s">
        <v>31</v>
      </c>
      <c r="D33" s="25" t="s">
        <v>9</v>
      </c>
      <c r="E33" s="26">
        <v>1.075E-3</v>
      </c>
      <c r="F33" s="20" t="s">
        <v>84</v>
      </c>
      <c r="G33" s="10">
        <f t="shared" si="0"/>
        <v>92.88</v>
      </c>
      <c r="H33" s="9"/>
      <c r="J33" s="8" t="s">
        <v>169</v>
      </c>
      <c r="K33" s="8" t="s">
        <v>66</v>
      </c>
      <c r="L33" s="8" t="s">
        <v>31</v>
      </c>
      <c r="M33" s="8" t="s">
        <v>9</v>
      </c>
      <c r="N33" s="23">
        <v>1.075E-3</v>
      </c>
      <c r="O33" s="8" t="s">
        <v>84</v>
      </c>
      <c r="P33" s="22">
        <f t="shared" si="13"/>
        <v>92.88</v>
      </c>
      <c r="Q33" s="8"/>
      <c r="S33" s="8" t="b">
        <f t="shared" si="2"/>
        <v>1</v>
      </c>
      <c r="T33" s="8" t="b">
        <f t="shared" si="3"/>
        <v>1</v>
      </c>
      <c r="U33" s="8" t="b">
        <f t="shared" si="4"/>
        <v>1</v>
      </c>
      <c r="V33" s="8" t="b">
        <f t="shared" si="5"/>
        <v>1</v>
      </c>
      <c r="W33" s="8" t="b">
        <f t="shared" si="6"/>
        <v>1</v>
      </c>
      <c r="X33" s="8" t="b">
        <f t="shared" si="11"/>
        <v>1</v>
      </c>
      <c r="Y33" s="8" t="b">
        <f t="shared" si="11"/>
        <v>1</v>
      </c>
      <c r="Z33" s="8" t="b">
        <f t="shared" si="11"/>
        <v>1</v>
      </c>
      <c r="AA33" s="8" t="b">
        <f t="shared" si="8"/>
        <v>1</v>
      </c>
      <c r="AB33" s="8" t="b">
        <f t="shared" si="9"/>
        <v>1</v>
      </c>
      <c r="AC33" s="8" t="b">
        <f t="shared" si="14"/>
        <v>1</v>
      </c>
      <c r="AD33" s="18">
        <f t="shared" si="10"/>
        <v>0</v>
      </c>
    </row>
    <row r="34" spans="1:30" x14ac:dyDescent="0.35">
      <c r="A34" s="9" t="s">
        <v>184</v>
      </c>
      <c r="B34" s="9" t="s">
        <v>66</v>
      </c>
      <c r="C34" s="46" t="s">
        <v>31</v>
      </c>
      <c r="D34" s="25" t="s">
        <v>10</v>
      </c>
      <c r="E34" s="26">
        <v>1.3068287037037037E-3</v>
      </c>
      <c r="F34" s="9" t="s">
        <v>17</v>
      </c>
      <c r="G34" s="10">
        <f t="shared" si="0"/>
        <v>112.91</v>
      </c>
      <c r="H34" s="9"/>
      <c r="J34" s="8" t="s">
        <v>184</v>
      </c>
      <c r="K34" s="8" t="s">
        <v>66</v>
      </c>
      <c r="L34" s="8" t="s">
        <v>31</v>
      </c>
      <c r="M34" s="8" t="s">
        <v>10</v>
      </c>
      <c r="N34" s="23">
        <v>1.3068287037037037E-3</v>
      </c>
      <c r="O34" s="8" t="s">
        <v>17</v>
      </c>
      <c r="P34" s="22">
        <f t="shared" si="13"/>
        <v>112.91</v>
      </c>
      <c r="Q34" s="8"/>
      <c r="S34" s="8" t="b">
        <f t="shared" si="2"/>
        <v>1</v>
      </c>
      <c r="T34" s="8" t="b">
        <f t="shared" si="3"/>
        <v>1</v>
      </c>
      <c r="U34" s="8" t="b">
        <f t="shared" si="4"/>
        <v>1</v>
      </c>
      <c r="V34" s="8" t="b">
        <f t="shared" si="5"/>
        <v>1</v>
      </c>
      <c r="W34" s="8" t="b">
        <f t="shared" si="6"/>
        <v>1</v>
      </c>
      <c r="X34" s="8" t="b">
        <f t="shared" si="11"/>
        <v>1</v>
      </c>
      <c r="Y34" s="8" t="b">
        <f t="shared" si="11"/>
        <v>1</v>
      </c>
      <c r="Z34" s="8" t="b">
        <f t="shared" si="11"/>
        <v>1</v>
      </c>
      <c r="AA34" s="8" t="b">
        <f t="shared" si="8"/>
        <v>1</v>
      </c>
      <c r="AB34" s="8" t="b">
        <f t="shared" si="9"/>
        <v>1</v>
      </c>
      <c r="AC34" s="8" t="b">
        <f t="shared" si="14"/>
        <v>1</v>
      </c>
      <c r="AD34" s="18">
        <f t="shared" si="10"/>
        <v>0</v>
      </c>
    </row>
    <row r="35" spans="1:30" x14ac:dyDescent="0.35">
      <c r="A35" s="9" t="s">
        <v>188</v>
      </c>
      <c r="B35" s="8" t="s">
        <v>41</v>
      </c>
      <c r="C35" s="46" t="s">
        <v>30</v>
      </c>
      <c r="D35" s="25" t="s">
        <v>7</v>
      </c>
      <c r="E35" s="26">
        <v>1.2858796296296297E-3</v>
      </c>
      <c r="F35" s="20" t="s">
        <v>84</v>
      </c>
      <c r="G35" s="10">
        <f t="shared" ref="G35:G66" si="15">E35*24*60*60</f>
        <v>111.1</v>
      </c>
      <c r="H35" s="9"/>
      <c r="J35" s="8" t="s">
        <v>188</v>
      </c>
      <c r="K35" s="8" t="s">
        <v>41</v>
      </c>
      <c r="L35" s="8" t="s">
        <v>30</v>
      </c>
      <c r="M35" s="8" t="s">
        <v>7</v>
      </c>
      <c r="N35" s="23">
        <v>1.2858796296296297E-3</v>
      </c>
      <c r="O35" s="8" t="s">
        <v>84</v>
      </c>
      <c r="P35" s="22">
        <f t="shared" si="13"/>
        <v>111.1</v>
      </c>
      <c r="Q35" s="8"/>
      <c r="S35" s="8" t="b">
        <f t="shared" ref="S35:S66" si="16">EXACT(A35,J35)</f>
        <v>1</v>
      </c>
      <c r="T35" s="8" t="b">
        <f t="shared" ref="T35:T66" si="17">EXACT(B35,K35)</f>
        <v>1</v>
      </c>
      <c r="U35" s="8" t="b">
        <f t="shared" ref="U35:U66" si="18">EXACT(C35,L35)</f>
        <v>1</v>
      </c>
      <c r="V35" s="8" t="b">
        <f t="shared" ref="V35:V66" si="19">EXACT(D35,M35)</f>
        <v>1</v>
      </c>
      <c r="W35" s="8" t="b">
        <f t="shared" ref="W35:W66" si="20">EXACT(E35,N35)</f>
        <v>1</v>
      </c>
      <c r="X35" s="8" t="b">
        <f t="shared" si="11"/>
        <v>1</v>
      </c>
      <c r="Y35" s="8" t="b">
        <f t="shared" si="11"/>
        <v>1</v>
      </c>
      <c r="Z35" s="8" t="b">
        <f t="shared" si="11"/>
        <v>1</v>
      </c>
      <c r="AA35" s="8" t="b">
        <f t="shared" si="8"/>
        <v>1</v>
      </c>
      <c r="AB35" s="8" t="b">
        <f t="shared" si="9"/>
        <v>1</v>
      </c>
      <c r="AC35" s="8" t="b">
        <f t="shared" si="14"/>
        <v>1</v>
      </c>
      <c r="AD35" s="18">
        <f t="shared" si="10"/>
        <v>0</v>
      </c>
    </row>
    <row r="36" spans="1:30" x14ac:dyDescent="0.35">
      <c r="A36" s="9" t="s">
        <v>223</v>
      </c>
      <c r="B36" s="8" t="s">
        <v>41</v>
      </c>
      <c r="C36" s="46" t="s">
        <v>30</v>
      </c>
      <c r="D36" s="25" t="s">
        <v>8</v>
      </c>
      <c r="E36" s="26">
        <v>8.9305555555555557E-4</v>
      </c>
      <c r="F36" s="9" t="s">
        <v>84</v>
      </c>
      <c r="G36" s="10">
        <f t="shared" si="15"/>
        <v>77.16</v>
      </c>
      <c r="H36" s="9"/>
      <c r="J36" s="8" t="s">
        <v>223</v>
      </c>
      <c r="K36" s="8" t="s">
        <v>41</v>
      </c>
      <c r="L36" s="8" t="s">
        <v>30</v>
      </c>
      <c r="M36" s="8" t="s">
        <v>8</v>
      </c>
      <c r="N36" s="23">
        <v>8.9305555555555568E-4</v>
      </c>
      <c r="O36" s="8" t="s">
        <v>84</v>
      </c>
      <c r="P36" s="22">
        <f t="shared" si="13"/>
        <v>77.16</v>
      </c>
      <c r="Q36" s="8"/>
      <c r="S36" s="8" t="b">
        <f t="shared" si="16"/>
        <v>1</v>
      </c>
      <c r="T36" s="8" t="b">
        <f t="shared" si="17"/>
        <v>1</v>
      </c>
      <c r="U36" s="8" t="b">
        <f t="shared" si="18"/>
        <v>1</v>
      </c>
      <c r="V36" s="8" t="b">
        <f t="shared" si="19"/>
        <v>1</v>
      </c>
      <c r="W36" s="8" t="b">
        <f t="shared" si="20"/>
        <v>1</v>
      </c>
      <c r="X36" s="8" t="b">
        <f t="shared" si="11"/>
        <v>1</v>
      </c>
      <c r="Y36" s="8" t="b">
        <f t="shared" si="11"/>
        <v>1</v>
      </c>
      <c r="Z36" s="8" t="b">
        <f t="shared" si="11"/>
        <v>1</v>
      </c>
      <c r="AA36" s="8" t="b">
        <f t="shared" si="8"/>
        <v>1</v>
      </c>
      <c r="AB36" s="8" t="b">
        <f t="shared" si="9"/>
        <v>1</v>
      </c>
      <c r="AC36" s="8" t="b">
        <f t="shared" si="14"/>
        <v>1</v>
      </c>
      <c r="AD36" s="18">
        <f t="shared" si="10"/>
        <v>0</v>
      </c>
    </row>
    <row r="37" spans="1:30" x14ac:dyDescent="0.35">
      <c r="A37" s="9" t="s">
        <v>188</v>
      </c>
      <c r="B37" s="8" t="s">
        <v>41</v>
      </c>
      <c r="C37" s="46" t="s">
        <v>30</v>
      </c>
      <c r="D37" s="25" t="s">
        <v>9</v>
      </c>
      <c r="E37" s="26">
        <v>1.1111111111111111E-3</v>
      </c>
      <c r="F37" s="9" t="s">
        <v>84</v>
      </c>
      <c r="G37" s="10">
        <f t="shared" si="15"/>
        <v>95.999999999999986</v>
      </c>
      <c r="H37" s="9"/>
      <c r="J37" s="8" t="s">
        <v>188</v>
      </c>
      <c r="K37" s="8" t="s">
        <v>41</v>
      </c>
      <c r="L37" s="8" t="s">
        <v>30</v>
      </c>
      <c r="M37" s="8" t="s">
        <v>9</v>
      </c>
      <c r="N37" s="23">
        <v>1.1111111111111111E-3</v>
      </c>
      <c r="O37" s="8" t="s">
        <v>84</v>
      </c>
      <c r="P37" s="22">
        <f t="shared" si="13"/>
        <v>95.999999999999986</v>
      </c>
      <c r="Q37" s="8"/>
      <c r="S37" s="8" t="b">
        <f t="shared" si="16"/>
        <v>1</v>
      </c>
      <c r="T37" s="8" t="b">
        <f t="shared" si="17"/>
        <v>1</v>
      </c>
      <c r="U37" s="8" t="b">
        <f t="shared" si="18"/>
        <v>1</v>
      </c>
      <c r="V37" s="8" t="b">
        <f t="shared" si="19"/>
        <v>1</v>
      </c>
      <c r="W37" s="8" t="b">
        <f t="shared" si="20"/>
        <v>1</v>
      </c>
      <c r="X37" s="8" t="b">
        <f t="shared" si="11"/>
        <v>1</v>
      </c>
      <c r="Y37" s="8" t="b">
        <f t="shared" si="11"/>
        <v>1</v>
      </c>
      <c r="Z37" s="8" t="b">
        <f t="shared" si="11"/>
        <v>1</v>
      </c>
      <c r="AA37" s="8" t="b">
        <f t="shared" si="8"/>
        <v>1</v>
      </c>
      <c r="AB37" s="8" t="b">
        <f t="shared" si="9"/>
        <v>1</v>
      </c>
      <c r="AC37" s="8" t="b">
        <f t="shared" si="14"/>
        <v>1</v>
      </c>
      <c r="AD37" s="18">
        <f t="shared" si="10"/>
        <v>0</v>
      </c>
    </row>
    <row r="38" spans="1:30" x14ac:dyDescent="0.35">
      <c r="A38" s="9" t="s">
        <v>209</v>
      </c>
      <c r="B38" s="9" t="s">
        <v>41</v>
      </c>
      <c r="C38" s="46" t="s">
        <v>30</v>
      </c>
      <c r="D38" s="25" t="s">
        <v>10</v>
      </c>
      <c r="E38" s="26">
        <v>1.4372685185185185E-3</v>
      </c>
      <c r="F38" s="9" t="s">
        <v>181</v>
      </c>
      <c r="G38" s="10">
        <f t="shared" si="15"/>
        <v>124.17999999999999</v>
      </c>
      <c r="H38" s="8"/>
      <c r="J38" s="8" t="s">
        <v>209</v>
      </c>
      <c r="K38" s="8" t="s">
        <v>41</v>
      </c>
      <c r="L38" s="8" t="s">
        <v>30</v>
      </c>
      <c r="M38" s="8" t="s">
        <v>10</v>
      </c>
      <c r="N38" s="23">
        <v>1.4372685185185185E-3</v>
      </c>
      <c r="O38" s="8" t="s">
        <v>181</v>
      </c>
      <c r="P38" s="22">
        <f t="shared" si="13"/>
        <v>124.17999999999999</v>
      </c>
      <c r="Q38" s="8"/>
      <c r="S38" s="8" t="b">
        <f t="shared" si="16"/>
        <v>1</v>
      </c>
      <c r="T38" s="8" t="b">
        <f t="shared" si="17"/>
        <v>1</v>
      </c>
      <c r="U38" s="8" t="b">
        <f t="shared" si="18"/>
        <v>1</v>
      </c>
      <c r="V38" s="8" t="b">
        <f t="shared" si="19"/>
        <v>1</v>
      </c>
      <c r="W38" s="8" t="b">
        <f t="shared" si="20"/>
        <v>1</v>
      </c>
      <c r="X38" s="8" t="b">
        <f t="shared" si="11"/>
        <v>1</v>
      </c>
      <c r="Y38" s="8" t="b">
        <f t="shared" si="11"/>
        <v>1</v>
      </c>
      <c r="Z38" s="8" t="b">
        <f t="shared" si="11"/>
        <v>1</v>
      </c>
      <c r="AA38" s="8" t="b">
        <f t="shared" si="8"/>
        <v>1</v>
      </c>
      <c r="AB38" s="8" t="b">
        <f t="shared" si="9"/>
        <v>1</v>
      </c>
      <c r="AC38" s="8" t="b">
        <f t="shared" si="14"/>
        <v>1</v>
      </c>
      <c r="AD38" s="18">
        <f t="shared" si="10"/>
        <v>0</v>
      </c>
    </row>
    <row r="39" spans="1:30" x14ac:dyDescent="0.35">
      <c r="A39" s="9" t="s">
        <v>161</v>
      </c>
      <c r="B39" s="8" t="s">
        <v>41</v>
      </c>
      <c r="C39" s="46" t="s">
        <v>31</v>
      </c>
      <c r="D39" s="25" t="s">
        <v>7</v>
      </c>
      <c r="E39" s="26">
        <v>1.1282407407407406E-3</v>
      </c>
      <c r="F39" s="9" t="s">
        <v>84</v>
      </c>
      <c r="G39" s="10">
        <f t="shared" si="15"/>
        <v>97.48</v>
      </c>
      <c r="H39" s="9"/>
      <c r="J39" s="8" t="s">
        <v>161</v>
      </c>
      <c r="K39" s="8" t="s">
        <v>41</v>
      </c>
      <c r="L39" s="8" t="s">
        <v>31</v>
      </c>
      <c r="M39" s="8" t="s">
        <v>7</v>
      </c>
      <c r="N39" s="23">
        <v>1.1282407407407406E-3</v>
      </c>
      <c r="O39" s="8" t="s">
        <v>84</v>
      </c>
      <c r="P39" s="22">
        <f t="shared" si="13"/>
        <v>97.48</v>
      </c>
      <c r="Q39" s="8"/>
      <c r="S39" s="8" t="b">
        <f t="shared" si="16"/>
        <v>1</v>
      </c>
      <c r="T39" s="8" t="b">
        <f t="shared" si="17"/>
        <v>1</v>
      </c>
      <c r="U39" s="8" t="b">
        <f t="shared" si="18"/>
        <v>1</v>
      </c>
      <c r="V39" s="8" t="b">
        <f t="shared" si="19"/>
        <v>1</v>
      </c>
      <c r="W39" s="8" t="b">
        <f t="shared" si="20"/>
        <v>1</v>
      </c>
      <c r="X39" s="8" t="b">
        <f t="shared" si="11"/>
        <v>1</v>
      </c>
      <c r="Y39" s="8" t="b">
        <f t="shared" si="11"/>
        <v>1</v>
      </c>
      <c r="Z39" s="8" t="b">
        <f t="shared" si="11"/>
        <v>1</v>
      </c>
      <c r="AA39" s="8" t="b">
        <f t="shared" si="8"/>
        <v>1</v>
      </c>
      <c r="AB39" s="8" t="b">
        <f t="shared" si="9"/>
        <v>1</v>
      </c>
      <c r="AC39" s="8" t="b">
        <f t="shared" si="14"/>
        <v>1</v>
      </c>
      <c r="AD39" s="18">
        <f t="shared" si="10"/>
        <v>0</v>
      </c>
    </row>
    <row r="40" spans="1:30" x14ac:dyDescent="0.35">
      <c r="A40" s="9" t="s">
        <v>138</v>
      </c>
      <c r="B40" s="8" t="s">
        <v>41</v>
      </c>
      <c r="C40" s="46" t="s">
        <v>31</v>
      </c>
      <c r="D40" s="25" t="s">
        <v>8</v>
      </c>
      <c r="E40" s="26">
        <v>7.4120370370370366E-4</v>
      </c>
      <c r="F40" s="9" t="s">
        <v>84</v>
      </c>
      <c r="G40" s="10">
        <f t="shared" si="15"/>
        <v>64.039999999999992</v>
      </c>
      <c r="H40" s="9"/>
      <c r="J40" s="8" t="s">
        <v>138</v>
      </c>
      <c r="K40" s="8" t="s">
        <v>41</v>
      </c>
      <c r="L40" s="8" t="s">
        <v>31</v>
      </c>
      <c r="M40" s="8" t="s">
        <v>8</v>
      </c>
      <c r="N40" s="23">
        <v>7.4120370370370366E-4</v>
      </c>
      <c r="O40" s="8" t="s">
        <v>84</v>
      </c>
      <c r="P40" s="22">
        <f t="shared" si="13"/>
        <v>64.039999999999992</v>
      </c>
      <c r="Q40" s="8"/>
      <c r="S40" s="8" t="b">
        <f t="shared" si="16"/>
        <v>1</v>
      </c>
      <c r="T40" s="8" t="b">
        <f t="shared" si="17"/>
        <v>1</v>
      </c>
      <c r="U40" s="8" t="b">
        <f t="shared" si="18"/>
        <v>1</v>
      </c>
      <c r="V40" s="8" t="b">
        <f t="shared" si="19"/>
        <v>1</v>
      </c>
      <c r="W40" s="8" t="b">
        <f t="shared" si="20"/>
        <v>1</v>
      </c>
      <c r="X40" s="8" t="b">
        <f t="shared" si="11"/>
        <v>1</v>
      </c>
      <c r="Y40" s="8" t="b">
        <f t="shared" si="11"/>
        <v>1</v>
      </c>
      <c r="Z40" s="8" t="b">
        <f t="shared" si="11"/>
        <v>1</v>
      </c>
      <c r="AA40" s="8" t="b">
        <f t="shared" si="8"/>
        <v>1</v>
      </c>
      <c r="AB40" s="8" t="b">
        <f t="shared" si="9"/>
        <v>1</v>
      </c>
      <c r="AC40" s="8" t="b">
        <f t="shared" si="14"/>
        <v>1</v>
      </c>
      <c r="AD40" s="18">
        <f t="shared" si="10"/>
        <v>0</v>
      </c>
    </row>
    <row r="41" spans="1:30" x14ac:dyDescent="0.35">
      <c r="A41" s="9" t="s">
        <v>160</v>
      </c>
      <c r="B41" s="8" t="s">
        <v>41</v>
      </c>
      <c r="C41" s="46" t="s">
        <v>31</v>
      </c>
      <c r="D41" s="25" t="s">
        <v>9</v>
      </c>
      <c r="E41" s="26">
        <v>9.9756944444444437E-4</v>
      </c>
      <c r="F41" s="9" t="s">
        <v>84</v>
      </c>
      <c r="G41" s="10">
        <f t="shared" si="15"/>
        <v>86.190000000000012</v>
      </c>
      <c r="H41" s="9"/>
      <c r="J41" s="8" t="s">
        <v>160</v>
      </c>
      <c r="K41" s="8" t="s">
        <v>41</v>
      </c>
      <c r="L41" s="8" t="s">
        <v>31</v>
      </c>
      <c r="M41" s="8" t="s">
        <v>9</v>
      </c>
      <c r="N41" s="23">
        <v>9.9756944444444437E-4</v>
      </c>
      <c r="O41" s="8" t="s">
        <v>84</v>
      </c>
      <c r="P41" s="22">
        <f t="shared" si="13"/>
        <v>86.190000000000012</v>
      </c>
      <c r="Q41" s="8"/>
      <c r="S41" s="8" t="b">
        <f t="shared" si="16"/>
        <v>1</v>
      </c>
      <c r="T41" s="8" t="b">
        <f t="shared" si="17"/>
        <v>1</v>
      </c>
      <c r="U41" s="8" t="b">
        <f t="shared" si="18"/>
        <v>1</v>
      </c>
      <c r="V41" s="8" t="b">
        <f t="shared" si="19"/>
        <v>1</v>
      </c>
      <c r="W41" s="8" t="b">
        <f t="shared" si="20"/>
        <v>1</v>
      </c>
      <c r="X41" s="8" t="b">
        <f t="shared" si="11"/>
        <v>1</v>
      </c>
      <c r="Y41" s="8" t="b">
        <f t="shared" si="11"/>
        <v>1</v>
      </c>
      <c r="Z41" s="8" t="b">
        <f t="shared" si="11"/>
        <v>1</v>
      </c>
      <c r="AA41" s="8" t="b">
        <f t="shared" si="8"/>
        <v>1</v>
      </c>
      <c r="AB41" s="8" t="b">
        <f t="shared" si="9"/>
        <v>1</v>
      </c>
      <c r="AC41" s="8" t="b">
        <f t="shared" si="14"/>
        <v>1</v>
      </c>
      <c r="AD41" s="18">
        <f t="shared" si="10"/>
        <v>0</v>
      </c>
    </row>
    <row r="42" spans="1:30" x14ac:dyDescent="0.35">
      <c r="A42" s="9" t="s">
        <v>209</v>
      </c>
      <c r="B42" s="9" t="s">
        <v>41</v>
      </c>
      <c r="C42" s="46" t="s">
        <v>31</v>
      </c>
      <c r="D42" s="25" t="s">
        <v>10</v>
      </c>
      <c r="E42" s="26">
        <v>1.2432870370370371E-3</v>
      </c>
      <c r="F42" s="9" t="s">
        <v>220</v>
      </c>
      <c r="G42" s="10">
        <f t="shared" si="15"/>
        <v>107.42</v>
      </c>
      <c r="H42" s="8"/>
      <c r="J42" s="8" t="s">
        <v>209</v>
      </c>
      <c r="K42" s="8" t="s">
        <v>41</v>
      </c>
      <c r="L42" s="8" t="s">
        <v>31</v>
      </c>
      <c r="M42" s="8" t="s">
        <v>10</v>
      </c>
      <c r="N42" s="23">
        <v>1.2432870370370371E-3</v>
      </c>
      <c r="O42" s="8" t="s">
        <v>220</v>
      </c>
      <c r="P42" s="22">
        <f t="shared" si="13"/>
        <v>107.42</v>
      </c>
      <c r="Q42" s="8"/>
      <c r="S42" s="8" t="b">
        <f t="shared" si="16"/>
        <v>1</v>
      </c>
      <c r="T42" s="8" t="b">
        <f t="shared" si="17"/>
        <v>1</v>
      </c>
      <c r="U42" s="8" t="b">
        <f t="shared" si="18"/>
        <v>1</v>
      </c>
      <c r="V42" s="8" t="b">
        <f t="shared" si="19"/>
        <v>1</v>
      </c>
      <c r="W42" s="8" t="b">
        <f t="shared" si="20"/>
        <v>1</v>
      </c>
      <c r="X42" s="8" t="b">
        <f t="shared" si="11"/>
        <v>1</v>
      </c>
      <c r="Y42" s="8" t="b">
        <f t="shared" si="11"/>
        <v>1</v>
      </c>
      <c r="Z42" s="8" t="b">
        <f t="shared" si="11"/>
        <v>1</v>
      </c>
      <c r="AA42" s="8" t="b">
        <f t="shared" si="8"/>
        <v>1</v>
      </c>
      <c r="AB42" s="8" t="b">
        <f t="shared" si="9"/>
        <v>1</v>
      </c>
      <c r="AC42" s="8" t="b">
        <f t="shared" si="14"/>
        <v>1</v>
      </c>
      <c r="AD42" s="18">
        <f t="shared" si="10"/>
        <v>0</v>
      </c>
    </row>
    <row r="43" spans="1:30" x14ac:dyDescent="0.35">
      <c r="A43" s="9" t="s">
        <v>225</v>
      </c>
      <c r="B43" s="9" t="s">
        <v>55</v>
      </c>
      <c r="C43" s="46" t="s">
        <v>30</v>
      </c>
      <c r="D43" s="25" t="s">
        <v>7</v>
      </c>
      <c r="E43" s="26">
        <v>1.4391203703703703E-3</v>
      </c>
      <c r="F43" s="9" t="s">
        <v>126</v>
      </c>
      <c r="G43" s="10">
        <f t="shared" si="15"/>
        <v>124.34</v>
      </c>
      <c r="H43" s="9"/>
      <c r="J43" s="8" t="s">
        <v>141</v>
      </c>
      <c r="K43" s="8" t="s">
        <v>55</v>
      </c>
      <c r="L43" s="8" t="s">
        <v>30</v>
      </c>
      <c r="M43" s="8" t="s">
        <v>7</v>
      </c>
      <c r="N43" s="23">
        <v>1.4403935185185186E-3</v>
      </c>
      <c r="O43" s="8" t="s">
        <v>126</v>
      </c>
      <c r="P43" s="22">
        <f t="shared" si="13"/>
        <v>124.45</v>
      </c>
      <c r="Q43" s="8"/>
      <c r="S43" s="8" t="b">
        <f t="shared" si="16"/>
        <v>0</v>
      </c>
      <c r="T43" s="8" t="b">
        <f t="shared" si="17"/>
        <v>1</v>
      </c>
      <c r="U43" s="8" t="b">
        <f t="shared" si="18"/>
        <v>1</v>
      </c>
      <c r="V43" s="8" t="b">
        <f t="shared" si="19"/>
        <v>1</v>
      </c>
      <c r="W43" s="8" t="b">
        <f t="shared" si="20"/>
        <v>0</v>
      </c>
      <c r="X43" s="8" t="b">
        <f t="shared" si="11"/>
        <v>1</v>
      </c>
      <c r="Y43" s="8" t="b">
        <f t="shared" si="11"/>
        <v>0</v>
      </c>
      <c r="Z43" s="8" t="b">
        <f t="shared" si="11"/>
        <v>1</v>
      </c>
      <c r="AA43" s="8" t="b">
        <f t="shared" si="8"/>
        <v>1</v>
      </c>
      <c r="AB43" s="8" t="b">
        <f t="shared" si="9"/>
        <v>0</v>
      </c>
      <c r="AC43" s="8" t="b">
        <f t="shared" ref="AC43:AC49" si="21">IF(E43&gt;E51,FALSE,IF(H43=B51,E43=E51,OR(H43="",H43="Referenzwert")))</f>
        <v>1</v>
      </c>
      <c r="AD43" s="18">
        <f>(P43-G43)/P43</f>
        <v>8.8388911209320549E-4</v>
      </c>
    </row>
    <row r="44" spans="1:30" x14ac:dyDescent="0.35">
      <c r="A44" s="9" t="s">
        <v>105</v>
      </c>
      <c r="B44" s="8" t="s">
        <v>55</v>
      </c>
      <c r="C44" s="46" t="s">
        <v>30</v>
      </c>
      <c r="D44" s="25" t="s">
        <v>8</v>
      </c>
      <c r="E44" s="26">
        <v>1.0150462962962962E-3</v>
      </c>
      <c r="F44" s="9" t="s">
        <v>19</v>
      </c>
      <c r="G44" s="10">
        <f t="shared" si="15"/>
        <v>87.7</v>
      </c>
      <c r="H44" s="9"/>
      <c r="J44" s="8" t="s">
        <v>105</v>
      </c>
      <c r="K44" s="8" t="s">
        <v>55</v>
      </c>
      <c r="L44" s="8" t="s">
        <v>30</v>
      </c>
      <c r="M44" s="8" t="s">
        <v>8</v>
      </c>
      <c r="N44" s="23">
        <v>1.0150462962962962E-3</v>
      </c>
      <c r="O44" s="8" t="s">
        <v>19</v>
      </c>
      <c r="P44" s="22">
        <f t="shared" si="13"/>
        <v>87.7</v>
      </c>
      <c r="Q44" s="8"/>
      <c r="S44" s="8" t="b">
        <f t="shared" si="16"/>
        <v>1</v>
      </c>
      <c r="T44" s="8" t="b">
        <f t="shared" si="17"/>
        <v>1</v>
      </c>
      <c r="U44" s="8" t="b">
        <f t="shared" si="18"/>
        <v>1</v>
      </c>
      <c r="V44" s="8" t="b">
        <f t="shared" si="19"/>
        <v>1</v>
      </c>
      <c r="W44" s="8" t="b">
        <f t="shared" si="20"/>
        <v>1</v>
      </c>
      <c r="X44" s="8" t="b">
        <f t="shared" si="11"/>
        <v>1</v>
      </c>
      <c r="Y44" s="8" t="b">
        <f t="shared" si="11"/>
        <v>1</v>
      </c>
      <c r="Z44" s="8" t="b">
        <f t="shared" si="11"/>
        <v>1</v>
      </c>
      <c r="AA44" s="8" t="b">
        <f t="shared" si="8"/>
        <v>1</v>
      </c>
      <c r="AB44" s="8" t="b">
        <f t="shared" si="9"/>
        <v>1</v>
      </c>
      <c r="AC44" s="8" t="b">
        <f t="shared" si="21"/>
        <v>1</v>
      </c>
      <c r="AD44" s="18">
        <f t="shared" si="10"/>
        <v>0</v>
      </c>
    </row>
    <row r="45" spans="1:30" x14ac:dyDescent="0.35">
      <c r="A45" s="9" t="s">
        <v>141</v>
      </c>
      <c r="B45" s="9" t="s">
        <v>55</v>
      </c>
      <c r="C45" s="46" t="s">
        <v>30</v>
      </c>
      <c r="D45" s="25" t="s">
        <v>9</v>
      </c>
      <c r="E45" s="26">
        <v>1.2824074074074075E-3</v>
      </c>
      <c r="F45" s="9" t="s">
        <v>126</v>
      </c>
      <c r="G45" s="10">
        <f t="shared" si="15"/>
        <v>110.8</v>
      </c>
      <c r="H45" s="9"/>
      <c r="J45" s="8" t="s">
        <v>141</v>
      </c>
      <c r="K45" s="8" t="s">
        <v>55</v>
      </c>
      <c r="L45" s="8" t="s">
        <v>30</v>
      </c>
      <c r="M45" s="8" t="s">
        <v>9</v>
      </c>
      <c r="N45" s="23">
        <v>1.2824074074074075E-3</v>
      </c>
      <c r="O45" s="8" t="s">
        <v>126</v>
      </c>
      <c r="P45" s="22">
        <f t="shared" si="13"/>
        <v>110.8</v>
      </c>
      <c r="Q45" s="8"/>
      <c r="S45" s="8" t="b">
        <f t="shared" si="16"/>
        <v>1</v>
      </c>
      <c r="T45" s="8" t="b">
        <f t="shared" si="17"/>
        <v>1</v>
      </c>
      <c r="U45" s="8" t="b">
        <f t="shared" si="18"/>
        <v>1</v>
      </c>
      <c r="V45" s="8" t="b">
        <f t="shared" si="19"/>
        <v>1</v>
      </c>
      <c r="W45" s="8" t="b">
        <f t="shared" si="20"/>
        <v>1</v>
      </c>
      <c r="X45" s="8" t="b">
        <f t="shared" si="11"/>
        <v>1</v>
      </c>
      <c r="Y45" s="8" t="b">
        <f t="shared" si="11"/>
        <v>1</v>
      </c>
      <c r="Z45" s="8" t="b">
        <f t="shared" si="11"/>
        <v>1</v>
      </c>
      <c r="AA45" s="8" t="b">
        <f t="shared" si="8"/>
        <v>1</v>
      </c>
      <c r="AB45" s="8" t="b">
        <f t="shared" si="9"/>
        <v>1</v>
      </c>
      <c r="AC45" s="8" t="b">
        <f t="shared" si="21"/>
        <v>1</v>
      </c>
      <c r="AD45" s="18">
        <f t="shared" si="10"/>
        <v>0</v>
      </c>
    </row>
    <row r="46" spans="1:30" x14ac:dyDescent="0.35">
      <c r="A46" s="9" t="s">
        <v>225</v>
      </c>
      <c r="B46" s="8" t="s">
        <v>55</v>
      </c>
      <c r="C46" s="46" t="s">
        <v>30</v>
      </c>
      <c r="D46" s="25" t="s">
        <v>10</v>
      </c>
      <c r="E46" s="26">
        <v>1.5979166666666668E-3</v>
      </c>
      <c r="F46" s="9" t="s">
        <v>126</v>
      </c>
      <c r="G46" s="10">
        <f t="shared" si="15"/>
        <v>138.06</v>
      </c>
      <c r="H46" s="9" t="s">
        <v>56</v>
      </c>
      <c r="J46" s="8" t="s">
        <v>191</v>
      </c>
      <c r="K46" s="8" t="s">
        <v>55</v>
      </c>
      <c r="L46" s="8" t="s">
        <v>30</v>
      </c>
      <c r="M46" s="8" t="s">
        <v>10</v>
      </c>
      <c r="N46" s="23">
        <v>1.6296296296296295E-3</v>
      </c>
      <c r="O46" s="8" t="s">
        <v>193</v>
      </c>
      <c r="P46" s="22">
        <f t="shared" si="13"/>
        <v>140.80000000000001</v>
      </c>
      <c r="Q46" s="8" t="s">
        <v>56</v>
      </c>
      <c r="S46" s="8" t="b">
        <f t="shared" si="16"/>
        <v>0</v>
      </c>
      <c r="T46" s="8" t="b">
        <f t="shared" si="17"/>
        <v>1</v>
      </c>
      <c r="U46" s="8" t="b">
        <f t="shared" si="18"/>
        <v>1</v>
      </c>
      <c r="V46" s="8" t="b">
        <f t="shared" si="19"/>
        <v>1</v>
      </c>
      <c r="W46" s="8" t="b">
        <f t="shared" si="20"/>
        <v>0</v>
      </c>
      <c r="X46" s="8" t="b">
        <f t="shared" si="11"/>
        <v>0</v>
      </c>
      <c r="Y46" s="8" t="b">
        <f t="shared" si="11"/>
        <v>0</v>
      </c>
      <c r="Z46" s="8" t="b">
        <f t="shared" si="11"/>
        <v>1</v>
      </c>
      <c r="AA46" s="8" t="b">
        <f t="shared" si="8"/>
        <v>1</v>
      </c>
      <c r="AB46" s="8" t="b">
        <f t="shared" si="9"/>
        <v>0</v>
      </c>
      <c r="AC46" s="8" t="b">
        <f t="shared" si="21"/>
        <v>0</v>
      </c>
      <c r="AD46" s="18">
        <f t="shared" si="10"/>
        <v>1.9460227272727337E-2</v>
      </c>
    </row>
    <row r="47" spans="1:30" x14ac:dyDescent="0.35">
      <c r="A47" s="9" t="s">
        <v>105</v>
      </c>
      <c r="B47" s="9" t="s">
        <v>55</v>
      </c>
      <c r="C47" s="46" t="s">
        <v>31</v>
      </c>
      <c r="D47" s="25" t="s">
        <v>7</v>
      </c>
      <c r="E47" s="26">
        <v>1.2268518518518518E-3</v>
      </c>
      <c r="F47" s="9" t="s">
        <v>106</v>
      </c>
      <c r="G47" s="10">
        <f t="shared" si="15"/>
        <v>106</v>
      </c>
      <c r="H47" s="9"/>
      <c r="J47" s="8" t="s">
        <v>105</v>
      </c>
      <c r="K47" s="8" t="s">
        <v>55</v>
      </c>
      <c r="L47" s="8" t="s">
        <v>31</v>
      </c>
      <c r="M47" s="8" t="s">
        <v>7</v>
      </c>
      <c r="N47" s="23">
        <v>1.2268518518518518E-3</v>
      </c>
      <c r="O47" s="8" t="s">
        <v>106</v>
      </c>
      <c r="P47" s="22">
        <f t="shared" si="13"/>
        <v>106</v>
      </c>
      <c r="Q47" s="8"/>
      <c r="S47" s="8" t="b">
        <f t="shared" si="16"/>
        <v>1</v>
      </c>
      <c r="T47" s="8" t="b">
        <f t="shared" si="17"/>
        <v>1</v>
      </c>
      <c r="U47" s="8" t="b">
        <f t="shared" si="18"/>
        <v>1</v>
      </c>
      <c r="V47" s="8" t="b">
        <f t="shared" si="19"/>
        <v>1</v>
      </c>
      <c r="W47" s="8" t="b">
        <f t="shared" si="20"/>
        <v>1</v>
      </c>
      <c r="X47" s="8" t="b">
        <f t="shared" si="11"/>
        <v>1</v>
      </c>
      <c r="Y47" s="8" t="b">
        <f t="shared" si="11"/>
        <v>1</v>
      </c>
      <c r="Z47" s="8" t="b">
        <f t="shared" si="11"/>
        <v>1</v>
      </c>
      <c r="AA47" s="8" t="b">
        <f t="shared" si="8"/>
        <v>1</v>
      </c>
      <c r="AB47" s="8" t="b">
        <f t="shared" si="9"/>
        <v>1</v>
      </c>
      <c r="AC47" s="8" t="b">
        <f t="shared" si="21"/>
        <v>1</v>
      </c>
      <c r="AD47" s="18">
        <f t="shared" si="10"/>
        <v>0</v>
      </c>
    </row>
    <row r="48" spans="1:30" x14ac:dyDescent="0.35">
      <c r="A48" s="9" t="s">
        <v>141</v>
      </c>
      <c r="B48" s="9" t="s">
        <v>55</v>
      </c>
      <c r="C48" s="46" t="s">
        <v>31</v>
      </c>
      <c r="D48" s="25" t="s">
        <v>8</v>
      </c>
      <c r="E48" s="26">
        <v>8.3379629629629635E-4</v>
      </c>
      <c r="F48" s="9" t="s">
        <v>17</v>
      </c>
      <c r="G48" s="10">
        <f t="shared" si="15"/>
        <v>72.040000000000006</v>
      </c>
      <c r="H48" s="9" t="s">
        <v>56</v>
      </c>
      <c r="J48" s="8" t="s">
        <v>141</v>
      </c>
      <c r="K48" s="8" t="s">
        <v>55</v>
      </c>
      <c r="L48" s="8" t="s">
        <v>31</v>
      </c>
      <c r="M48" s="8" t="s">
        <v>8</v>
      </c>
      <c r="N48" s="23">
        <v>8.3379629629629635E-4</v>
      </c>
      <c r="O48" s="8" t="s">
        <v>17</v>
      </c>
      <c r="P48" s="22">
        <f t="shared" si="13"/>
        <v>72.040000000000006</v>
      </c>
      <c r="Q48" s="8" t="s">
        <v>56</v>
      </c>
      <c r="S48" s="8" t="b">
        <f t="shared" si="16"/>
        <v>1</v>
      </c>
      <c r="T48" s="8" t="b">
        <f t="shared" si="17"/>
        <v>1</v>
      </c>
      <c r="U48" s="8" t="b">
        <f t="shared" si="18"/>
        <v>1</v>
      </c>
      <c r="V48" s="8" t="b">
        <f t="shared" si="19"/>
        <v>1</v>
      </c>
      <c r="W48" s="8" t="b">
        <f t="shared" si="20"/>
        <v>1</v>
      </c>
      <c r="X48" s="8" t="b">
        <f t="shared" si="11"/>
        <v>1</v>
      </c>
      <c r="Y48" s="8" t="b">
        <f t="shared" si="11"/>
        <v>1</v>
      </c>
      <c r="Z48" s="8" t="b">
        <f t="shared" si="11"/>
        <v>1</v>
      </c>
      <c r="AA48" s="8" t="b">
        <f t="shared" si="8"/>
        <v>1</v>
      </c>
      <c r="AB48" s="8" t="b">
        <f t="shared" si="9"/>
        <v>1</v>
      </c>
      <c r="AC48" s="8" t="b">
        <f t="shared" si="21"/>
        <v>1</v>
      </c>
      <c r="AD48" s="18">
        <f t="shared" si="10"/>
        <v>0</v>
      </c>
    </row>
    <row r="49" spans="1:30" x14ac:dyDescent="0.35">
      <c r="A49" s="9" t="s">
        <v>141</v>
      </c>
      <c r="B49" s="9" t="s">
        <v>55</v>
      </c>
      <c r="C49" s="46" t="s">
        <v>31</v>
      </c>
      <c r="D49" s="25" t="s">
        <v>9</v>
      </c>
      <c r="E49" s="26">
        <v>1.1015046296296296E-3</v>
      </c>
      <c r="F49" s="9" t="s">
        <v>142</v>
      </c>
      <c r="G49" s="10">
        <f t="shared" si="15"/>
        <v>95.17</v>
      </c>
      <c r="H49" s="9" t="s">
        <v>56</v>
      </c>
      <c r="J49" s="8" t="s">
        <v>141</v>
      </c>
      <c r="K49" s="8" t="s">
        <v>55</v>
      </c>
      <c r="L49" s="8" t="s">
        <v>31</v>
      </c>
      <c r="M49" s="8" t="s">
        <v>9</v>
      </c>
      <c r="N49" s="23">
        <v>1.1015046296296296E-3</v>
      </c>
      <c r="O49" s="8" t="s">
        <v>142</v>
      </c>
      <c r="P49" s="22">
        <f t="shared" si="13"/>
        <v>95.17</v>
      </c>
      <c r="Q49" s="8" t="s">
        <v>56</v>
      </c>
      <c r="S49" s="8" t="b">
        <f t="shared" si="16"/>
        <v>1</v>
      </c>
      <c r="T49" s="8" t="b">
        <f t="shared" si="17"/>
        <v>1</v>
      </c>
      <c r="U49" s="8" t="b">
        <f t="shared" si="18"/>
        <v>1</v>
      </c>
      <c r="V49" s="8" t="b">
        <f t="shared" si="19"/>
        <v>1</v>
      </c>
      <c r="W49" s="8" t="b">
        <f t="shared" si="20"/>
        <v>1</v>
      </c>
      <c r="X49" s="8" t="b">
        <f t="shared" si="11"/>
        <v>1</v>
      </c>
      <c r="Y49" s="8" t="b">
        <f t="shared" si="11"/>
        <v>1</v>
      </c>
      <c r="Z49" s="8" t="b">
        <f t="shared" si="11"/>
        <v>1</v>
      </c>
      <c r="AA49" s="8" t="b">
        <f t="shared" si="8"/>
        <v>1</v>
      </c>
      <c r="AB49" s="8" t="b">
        <f t="shared" si="9"/>
        <v>1</v>
      </c>
      <c r="AC49" s="8" t="b">
        <f t="shared" si="21"/>
        <v>1</v>
      </c>
      <c r="AD49" s="18">
        <f t="shared" si="10"/>
        <v>0</v>
      </c>
    </row>
    <row r="50" spans="1:30" x14ac:dyDescent="0.35">
      <c r="A50" s="9" t="s">
        <v>225</v>
      </c>
      <c r="B50" s="9" t="s">
        <v>55</v>
      </c>
      <c r="C50" s="46" t="s">
        <v>31</v>
      </c>
      <c r="D50" s="25" t="s">
        <v>10</v>
      </c>
      <c r="E50" s="26">
        <v>1.3597222222222222E-3</v>
      </c>
      <c r="F50" s="9" t="s">
        <v>193</v>
      </c>
      <c r="G50" s="10">
        <f t="shared" si="15"/>
        <v>117.48</v>
      </c>
      <c r="H50" s="8"/>
      <c r="J50" s="8" t="s">
        <v>191</v>
      </c>
      <c r="K50" s="8" t="s">
        <v>55</v>
      </c>
      <c r="L50" s="8" t="s">
        <v>31</v>
      </c>
      <c r="M50" s="8" t="s">
        <v>10</v>
      </c>
      <c r="N50" s="23">
        <v>1.4027777777777777E-3</v>
      </c>
      <c r="O50" s="8" t="s">
        <v>193</v>
      </c>
      <c r="P50" s="22">
        <f t="shared" si="13"/>
        <v>121.2</v>
      </c>
      <c r="Q50" s="8"/>
      <c r="S50" s="8" t="b">
        <f t="shared" si="16"/>
        <v>0</v>
      </c>
      <c r="T50" s="8" t="b">
        <f t="shared" si="17"/>
        <v>1</v>
      </c>
      <c r="U50" s="8" t="b">
        <f t="shared" si="18"/>
        <v>1</v>
      </c>
      <c r="V50" s="8" t="b">
        <f t="shared" si="19"/>
        <v>1</v>
      </c>
      <c r="W50" s="8" t="b">
        <f t="shared" si="20"/>
        <v>0</v>
      </c>
      <c r="X50" s="8" t="b">
        <f t="shared" si="11"/>
        <v>1</v>
      </c>
      <c r="Y50" s="8" t="b">
        <f t="shared" si="11"/>
        <v>0</v>
      </c>
      <c r="Z50" s="8" t="b">
        <f t="shared" ref="Z50:Z94" si="22">EXACT(H50,Q50)</f>
        <v>1</v>
      </c>
      <c r="AA50" s="8" t="b">
        <f t="shared" si="8"/>
        <v>1</v>
      </c>
      <c r="AB50" s="8" t="b">
        <f t="shared" si="9"/>
        <v>0</v>
      </c>
      <c r="AC50" s="8" t="b">
        <f>IF(E50&gt;E58,FALSE,IF(H50=B58,E50=E58,OR(H50="",H50="Referenzwert")))</f>
        <v>0</v>
      </c>
      <c r="AD50" s="18">
        <f t="shared" si="10"/>
        <v>3.0693069306930682E-2</v>
      </c>
    </row>
    <row r="51" spans="1:30" x14ac:dyDescent="0.35">
      <c r="A51" s="9" t="s">
        <v>105</v>
      </c>
      <c r="B51" s="9" t="s">
        <v>56</v>
      </c>
      <c r="C51" s="46" t="s">
        <v>30</v>
      </c>
      <c r="D51" s="25" t="s">
        <v>7</v>
      </c>
      <c r="E51" s="26">
        <v>1.4603009259259259E-3</v>
      </c>
      <c r="F51" s="9" t="s">
        <v>15</v>
      </c>
      <c r="G51" s="10">
        <f t="shared" si="15"/>
        <v>126.17</v>
      </c>
      <c r="H51" s="9"/>
      <c r="J51" s="8" t="s">
        <v>105</v>
      </c>
      <c r="K51" s="8" t="s">
        <v>56</v>
      </c>
      <c r="L51" s="8" t="s">
        <v>30</v>
      </c>
      <c r="M51" s="8" t="s">
        <v>7</v>
      </c>
      <c r="N51" s="23">
        <v>1.4603009259259259E-3</v>
      </c>
      <c r="O51" s="8" t="s">
        <v>15</v>
      </c>
      <c r="P51" s="22">
        <f t="shared" si="13"/>
        <v>126.17</v>
      </c>
      <c r="Q51" s="8"/>
      <c r="S51" s="8" t="b">
        <f t="shared" si="16"/>
        <v>1</v>
      </c>
      <c r="T51" s="8" t="b">
        <f t="shared" si="17"/>
        <v>1</v>
      </c>
      <c r="U51" s="8" t="b">
        <f t="shared" si="18"/>
        <v>1</v>
      </c>
      <c r="V51" s="8" t="b">
        <f t="shared" si="19"/>
        <v>1</v>
      </c>
      <c r="W51" s="8" t="b">
        <f t="shared" si="20"/>
        <v>1</v>
      </c>
      <c r="X51" s="8" t="b">
        <f t="shared" ref="X51:Y86" si="23">EXACT(F51,O51)</f>
        <v>1</v>
      </c>
      <c r="Y51" s="8" t="b">
        <f t="shared" si="23"/>
        <v>1</v>
      </c>
      <c r="Z51" s="8" t="b">
        <f t="shared" si="22"/>
        <v>1</v>
      </c>
      <c r="AA51" s="8" t="b">
        <f t="shared" si="8"/>
        <v>1</v>
      </c>
      <c r="AB51" s="8" t="b">
        <f t="shared" si="9"/>
        <v>1</v>
      </c>
      <c r="AC51" s="8" t="b">
        <f t="shared" ref="AC51:AC74" si="24">IF(E51&gt;E59,FALSE,IF(H51=B59,E51=E59,OR(H51="",H51="Referenzwert")))</f>
        <v>1</v>
      </c>
      <c r="AD51" s="18">
        <f t="shared" si="10"/>
        <v>0</v>
      </c>
    </row>
    <row r="52" spans="1:30" x14ac:dyDescent="0.35">
      <c r="A52" s="9" t="s">
        <v>225</v>
      </c>
      <c r="B52" s="9" t="s">
        <v>56</v>
      </c>
      <c r="C52" s="46" t="s">
        <v>30</v>
      </c>
      <c r="D52" s="25" t="s">
        <v>8</v>
      </c>
      <c r="E52" s="26">
        <v>1.0660879629629629E-3</v>
      </c>
      <c r="F52" s="9" t="s">
        <v>153</v>
      </c>
      <c r="G52" s="10">
        <f t="shared" si="15"/>
        <v>92.11</v>
      </c>
      <c r="H52" s="9"/>
      <c r="J52" s="8" t="s">
        <v>152</v>
      </c>
      <c r="K52" s="8" t="s">
        <v>56</v>
      </c>
      <c r="L52" s="8" t="s">
        <v>30</v>
      </c>
      <c r="M52" s="8" t="s">
        <v>8</v>
      </c>
      <c r="N52" s="23">
        <v>1.0966435185185185E-3</v>
      </c>
      <c r="O52" s="8" t="s">
        <v>153</v>
      </c>
      <c r="P52" s="22">
        <f t="shared" si="13"/>
        <v>94.75</v>
      </c>
      <c r="Q52" s="8"/>
      <c r="S52" s="8" t="b">
        <f t="shared" si="16"/>
        <v>0</v>
      </c>
      <c r="T52" s="8" t="b">
        <f t="shared" si="17"/>
        <v>1</v>
      </c>
      <c r="U52" s="8" t="b">
        <f t="shared" si="18"/>
        <v>1</v>
      </c>
      <c r="V52" s="8" t="b">
        <f t="shared" si="19"/>
        <v>1</v>
      </c>
      <c r="W52" s="8" t="b">
        <f t="shared" si="20"/>
        <v>0</v>
      </c>
      <c r="X52" s="8" t="b">
        <f t="shared" si="23"/>
        <v>1</v>
      </c>
      <c r="Y52" s="8" t="b">
        <f t="shared" si="23"/>
        <v>0</v>
      </c>
      <c r="Z52" s="8" t="b">
        <f t="shared" si="22"/>
        <v>1</v>
      </c>
      <c r="AA52" s="8" t="b">
        <f t="shared" si="8"/>
        <v>1</v>
      </c>
      <c r="AB52" s="8" t="b">
        <f t="shared" si="9"/>
        <v>0</v>
      </c>
      <c r="AC52" s="8" t="b">
        <f t="shared" si="24"/>
        <v>1</v>
      </c>
      <c r="AD52" s="18">
        <f t="shared" si="10"/>
        <v>2.7862796833773094E-2</v>
      </c>
    </row>
    <row r="53" spans="1:30" x14ac:dyDescent="0.35">
      <c r="A53" s="9" t="s">
        <v>99</v>
      </c>
      <c r="B53" s="9" t="s">
        <v>56</v>
      </c>
      <c r="C53" s="46" t="s">
        <v>30</v>
      </c>
      <c r="D53" s="25" t="s">
        <v>9</v>
      </c>
      <c r="E53" s="26">
        <v>1.3324074074074074E-3</v>
      </c>
      <c r="F53" s="9" t="s">
        <v>15</v>
      </c>
      <c r="G53" s="10">
        <f t="shared" si="15"/>
        <v>115.12</v>
      </c>
      <c r="H53" s="9"/>
      <c r="J53" s="8" t="s">
        <v>99</v>
      </c>
      <c r="K53" s="8" t="s">
        <v>56</v>
      </c>
      <c r="L53" s="8" t="s">
        <v>30</v>
      </c>
      <c r="M53" s="8" t="s">
        <v>9</v>
      </c>
      <c r="N53" s="23">
        <v>1.3324074074074074E-3</v>
      </c>
      <c r="O53" s="8" t="s">
        <v>15</v>
      </c>
      <c r="P53" s="22">
        <f t="shared" si="13"/>
        <v>115.12</v>
      </c>
      <c r="Q53" s="8"/>
      <c r="S53" s="8" t="b">
        <f t="shared" si="16"/>
        <v>1</v>
      </c>
      <c r="T53" s="8" t="b">
        <f t="shared" si="17"/>
        <v>1</v>
      </c>
      <c r="U53" s="8" t="b">
        <f t="shared" si="18"/>
        <v>1</v>
      </c>
      <c r="V53" s="8" t="b">
        <f t="shared" si="19"/>
        <v>1</v>
      </c>
      <c r="W53" s="8" t="b">
        <f t="shared" si="20"/>
        <v>1</v>
      </c>
      <c r="X53" s="8" t="b">
        <f t="shared" si="23"/>
        <v>1</v>
      </c>
      <c r="Y53" s="8" t="b">
        <f t="shared" si="23"/>
        <v>1</v>
      </c>
      <c r="Z53" s="8" t="b">
        <f t="shared" si="22"/>
        <v>1</v>
      </c>
      <c r="AA53" s="8" t="b">
        <f t="shared" si="8"/>
        <v>1</v>
      </c>
      <c r="AB53" s="8" t="b">
        <f t="shared" si="9"/>
        <v>1</v>
      </c>
      <c r="AC53" s="8" t="b">
        <f t="shared" si="24"/>
        <v>1</v>
      </c>
      <c r="AD53" s="18">
        <f t="shared" si="10"/>
        <v>0</v>
      </c>
    </row>
    <row r="54" spans="1:30" ht="14.25" customHeight="1" x14ac:dyDescent="0.35">
      <c r="A54" s="9" t="s">
        <v>225</v>
      </c>
      <c r="B54" s="9" t="s">
        <v>56</v>
      </c>
      <c r="C54" s="46" t="s">
        <v>30</v>
      </c>
      <c r="D54" s="25" t="s">
        <v>10</v>
      </c>
      <c r="E54" s="26">
        <v>1.5780092592592593E-3</v>
      </c>
      <c r="F54" s="9" t="s">
        <v>193</v>
      </c>
      <c r="G54" s="10">
        <f t="shared" si="15"/>
        <v>136.34</v>
      </c>
      <c r="H54" s="8"/>
      <c r="J54" s="8" t="s">
        <v>191</v>
      </c>
      <c r="K54" s="8" t="s">
        <v>56</v>
      </c>
      <c r="L54" s="8" t="s">
        <v>30</v>
      </c>
      <c r="M54" s="8" t="s">
        <v>10</v>
      </c>
      <c r="N54" s="23">
        <v>1.6296296296296295E-3</v>
      </c>
      <c r="O54" s="8" t="s">
        <v>193</v>
      </c>
      <c r="P54" s="22">
        <f t="shared" si="13"/>
        <v>140.80000000000001</v>
      </c>
      <c r="Q54" s="8"/>
      <c r="S54" s="8" t="b">
        <f t="shared" si="16"/>
        <v>0</v>
      </c>
      <c r="T54" s="8" t="b">
        <f t="shared" si="17"/>
        <v>1</v>
      </c>
      <c r="U54" s="8" t="b">
        <f t="shared" si="18"/>
        <v>1</v>
      </c>
      <c r="V54" s="8" t="b">
        <f t="shared" si="19"/>
        <v>1</v>
      </c>
      <c r="W54" s="8" t="b">
        <f t="shared" si="20"/>
        <v>0</v>
      </c>
      <c r="X54" s="8" t="b">
        <f t="shared" si="23"/>
        <v>1</v>
      </c>
      <c r="Y54" s="8" t="b">
        <f t="shared" si="23"/>
        <v>0</v>
      </c>
      <c r="Z54" s="8" t="b">
        <f t="shared" si="22"/>
        <v>1</v>
      </c>
      <c r="AA54" s="8" t="b">
        <f t="shared" si="8"/>
        <v>1</v>
      </c>
      <c r="AB54" s="8" t="b">
        <f t="shared" si="9"/>
        <v>0</v>
      </c>
      <c r="AC54" s="8" t="b">
        <f t="shared" si="24"/>
        <v>1</v>
      </c>
      <c r="AD54" s="18">
        <f t="shared" si="10"/>
        <v>3.167613636363642E-2</v>
      </c>
    </row>
    <row r="55" spans="1:30" x14ac:dyDescent="0.35">
      <c r="A55" s="9" t="s">
        <v>141</v>
      </c>
      <c r="B55" s="9" t="s">
        <v>56</v>
      </c>
      <c r="C55" s="46" t="s">
        <v>31</v>
      </c>
      <c r="D55" s="25" t="s">
        <v>7</v>
      </c>
      <c r="E55" s="26">
        <v>1.2300925925925925E-3</v>
      </c>
      <c r="F55" s="9" t="s">
        <v>142</v>
      </c>
      <c r="G55" s="10">
        <f t="shared" si="15"/>
        <v>106.27999999999999</v>
      </c>
      <c r="H55" s="9"/>
      <c r="J55" s="8" t="s">
        <v>141</v>
      </c>
      <c r="K55" s="8" t="s">
        <v>56</v>
      </c>
      <c r="L55" s="8" t="s">
        <v>31</v>
      </c>
      <c r="M55" s="8" t="s">
        <v>7</v>
      </c>
      <c r="N55" s="23">
        <v>1.2300925925925925E-3</v>
      </c>
      <c r="O55" s="8" t="s">
        <v>142</v>
      </c>
      <c r="P55" s="22">
        <f t="shared" si="13"/>
        <v>106.27999999999999</v>
      </c>
      <c r="Q55" s="8"/>
      <c r="S55" s="8" t="b">
        <f t="shared" si="16"/>
        <v>1</v>
      </c>
      <c r="T55" s="8" t="b">
        <f t="shared" si="17"/>
        <v>1</v>
      </c>
      <c r="U55" s="8" t="b">
        <f t="shared" si="18"/>
        <v>1</v>
      </c>
      <c r="V55" s="8" t="b">
        <f t="shared" si="19"/>
        <v>1</v>
      </c>
      <c r="W55" s="8" t="b">
        <f t="shared" si="20"/>
        <v>1</v>
      </c>
      <c r="X55" s="8" t="b">
        <f t="shared" si="23"/>
        <v>1</v>
      </c>
      <c r="Y55" s="8" t="b">
        <f t="shared" si="23"/>
        <v>1</v>
      </c>
      <c r="Z55" s="8" t="b">
        <f t="shared" si="22"/>
        <v>1</v>
      </c>
      <c r="AA55" s="8" t="b">
        <f t="shared" si="8"/>
        <v>1</v>
      </c>
      <c r="AB55" s="8" t="b">
        <f t="shared" si="9"/>
        <v>1</v>
      </c>
      <c r="AC55" s="8" t="b">
        <f t="shared" si="24"/>
        <v>1</v>
      </c>
      <c r="AD55" s="18">
        <f t="shared" si="10"/>
        <v>0</v>
      </c>
    </row>
    <row r="56" spans="1:30" x14ac:dyDescent="0.35">
      <c r="A56" s="9" t="s">
        <v>141</v>
      </c>
      <c r="B56" s="9" t="s">
        <v>56</v>
      </c>
      <c r="C56" s="46" t="s">
        <v>31</v>
      </c>
      <c r="D56" s="25" t="s">
        <v>8</v>
      </c>
      <c r="E56" s="26">
        <v>8.3379629629629635E-4</v>
      </c>
      <c r="F56" s="9" t="s">
        <v>17</v>
      </c>
      <c r="G56" s="10">
        <f t="shared" si="15"/>
        <v>72.040000000000006</v>
      </c>
      <c r="H56" s="9"/>
      <c r="J56" s="8" t="s">
        <v>141</v>
      </c>
      <c r="K56" s="8" t="s">
        <v>56</v>
      </c>
      <c r="L56" s="8" t="s">
        <v>31</v>
      </c>
      <c r="M56" s="8" t="s">
        <v>8</v>
      </c>
      <c r="N56" s="23">
        <v>8.3379629629629635E-4</v>
      </c>
      <c r="O56" s="8" t="s">
        <v>17</v>
      </c>
      <c r="P56" s="22">
        <f t="shared" si="13"/>
        <v>72.040000000000006</v>
      </c>
      <c r="Q56" s="8"/>
      <c r="S56" s="8" t="b">
        <f t="shared" si="16"/>
        <v>1</v>
      </c>
      <c r="T56" s="8" t="b">
        <f t="shared" si="17"/>
        <v>1</v>
      </c>
      <c r="U56" s="8" t="b">
        <f t="shared" si="18"/>
        <v>1</v>
      </c>
      <c r="V56" s="8" t="b">
        <f t="shared" si="19"/>
        <v>1</v>
      </c>
      <c r="W56" s="8" t="b">
        <f t="shared" si="20"/>
        <v>1</v>
      </c>
      <c r="X56" s="8" t="b">
        <f t="shared" si="23"/>
        <v>1</v>
      </c>
      <c r="Y56" s="8" t="b">
        <f t="shared" si="23"/>
        <v>1</v>
      </c>
      <c r="Z56" s="8" t="b">
        <f t="shared" si="22"/>
        <v>1</v>
      </c>
      <c r="AA56" s="8" t="b">
        <f t="shared" si="8"/>
        <v>1</v>
      </c>
      <c r="AB56" s="8" t="b">
        <f t="shared" si="9"/>
        <v>1</v>
      </c>
      <c r="AC56" s="8" t="b">
        <f t="shared" si="24"/>
        <v>1</v>
      </c>
      <c r="AD56" s="18">
        <f t="shared" si="10"/>
        <v>0</v>
      </c>
    </row>
    <row r="57" spans="1:30" x14ac:dyDescent="0.35">
      <c r="A57" s="9" t="s">
        <v>141</v>
      </c>
      <c r="B57" s="9" t="s">
        <v>56</v>
      </c>
      <c r="C57" s="46" t="s">
        <v>31</v>
      </c>
      <c r="D57" s="25" t="s">
        <v>9</v>
      </c>
      <c r="E57" s="26">
        <v>1.1015046296296296E-3</v>
      </c>
      <c r="F57" s="9" t="s">
        <v>142</v>
      </c>
      <c r="G57" s="10">
        <f t="shared" si="15"/>
        <v>95.17</v>
      </c>
      <c r="H57" s="9"/>
      <c r="J57" s="8" t="s">
        <v>141</v>
      </c>
      <c r="K57" s="8" t="s">
        <v>56</v>
      </c>
      <c r="L57" s="8" t="s">
        <v>31</v>
      </c>
      <c r="M57" s="8" t="s">
        <v>9</v>
      </c>
      <c r="N57" s="23">
        <v>1.1015046296296296E-3</v>
      </c>
      <c r="O57" s="8" t="s">
        <v>142</v>
      </c>
      <c r="P57" s="22">
        <f t="shared" si="13"/>
        <v>95.17</v>
      </c>
      <c r="Q57" s="8"/>
      <c r="S57" s="8" t="b">
        <f t="shared" si="16"/>
        <v>1</v>
      </c>
      <c r="T57" s="8" t="b">
        <f t="shared" si="17"/>
        <v>1</v>
      </c>
      <c r="U57" s="8" t="b">
        <f t="shared" si="18"/>
        <v>1</v>
      </c>
      <c r="V57" s="8" t="b">
        <f t="shared" si="19"/>
        <v>1</v>
      </c>
      <c r="W57" s="8" t="b">
        <f t="shared" si="20"/>
        <v>1</v>
      </c>
      <c r="X57" s="8" t="b">
        <f t="shared" si="23"/>
        <v>1</v>
      </c>
      <c r="Y57" s="8" t="b">
        <f t="shared" si="23"/>
        <v>1</v>
      </c>
      <c r="Z57" s="8" t="b">
        <f t="shared" si="22"/>
        <v>1</v>
      </c>
      <c r="AA57" s="8" t="b">
        <f t="shared" si="8"/>
        <v>1</v>
      </c>
      <c r="AB57" s="8" t="b">
        <f t="shared" si="9"/>
        <v>1</v>
      </c>
      <c r="AC57" s="8" t="b">
        <f t="shared" si="24"/>
        <v>1</v>
      </c>
      <c r="AD57" s="18">
        <f t="shared" si="10"/>
        <v>0</v>
      </c>
    </row>
    <row r="58" spans="1:30" x14ac:dyDescent="0.35">
      <c r="A58" s="9" t="s">
        <v>225</v>
      </c>
      <c r="B58" s="9" t="s">
        <v>56</v>
      </c>
      <c r="C58" s="46" t="s">
        <v>31</v>
      </c>
      <c r="D58" s="25" t="s">
        <v>10</v>
      </c>
      <c r="E58" s="26">
        <v>1.3480324074074074E-3</v>
      </c>
      <c r="F58" s="9" t="s">
        <v>226</v>
      </c>
      <c r="G58" s="10">
        <f t="shared" si="15"/>
        <v>116.47</v>
      </c>
      <c r="H58" s="8" t="s">
        <v>57</v>
      </c>
      <c r="J58" s="8" t="s">
        <v>191</v>
      </c>
      <c r="K58" s="8" t="s">
        <v>56</v>
      </c>
      <c r="L58" s="8" t="s">
        <v>31</v>
      </c>
      <c r="M58" s="8" t="s">
        <v>10</v>
      </c>
      <c r="N58" s="23">
        <v>1.4048611111111111E-3</v>
      </c>
      <c r="O58" s="8" t="s">
        <v>17</v>
      </c>
      <c r="P58" s="22">
        <f t="shared" si="13"/>
        <v>121.38000000000001</v>
      </c>
      <c r="Q58" s="8" t="s">
        <v>57</v>
      </c>
      <c r="S58" s="8" t="b">
        <f t="shared" si="16"/>
        <v>0</v>
      </c>
      <c r="T58" s="8" t="b">
        <f t="shared" si="17"/>
        <v>1</v>
      </c>
      <c r="U58" s="8" t="b">
        <f t="shared" si="18"/>
        <v>1</v>
      </c>
      <c r="V58" s="8" t="b">
        <f t="shared" si="19"/>
        <v>1</v>
      </c>
      <c r="W58" s="8" t="b">
        <f t="shared" si="20"/>
        <v>0</v>
      </c>
      <c r="X58" s="8" t="b">
        <f t="shared" si="23"/>
        <v>0</v>
      </c>
      <c r="Y58" s="8" t="b">
        <f t="shared" si="23"/>
        <v>0</v>
      </c>
      <c r="Z58" s="8" t="b">
        <f t="shared" si="22"/>
        <v>1</v>
      </c>
      <c r="AA58" s="8" t="b">
        <f t="shared" si="8"/>
        <v>1</v>
      </c>
      <c r="AB58" s="8" t="b">
        <f t="shared" si="9"/>
        <v>0</v>
      </c>
      <c r="AC58" s="8" t="b">
        <f t="shared" si="24"/>
        <v>0</v>
      </c>
      <c r="AD58" s="18">
        <f t="shared" si="10"/>
        <v>4.0451474707530154E-2</v>
      </c>
    </row>
    <row r="59" spans="1:30" x14ac:dyDescent="0.35">
      <c r="A59" s="8" t="s">
        <v>141</v>
      </c>
      <c r="B59" s="9" t="s">
        <v>57</v>
      </c>
      <c r="C59" s="46" t="s">
        <v>30</v>
      </c>
      <c r="D59" s="25" t="s">
        <v>7</v>
      </c>
      <c r="E59" s="23">
        <v>1.5144675925925926E-3</v>
      </c>
      <c r="F59" s="8" t="s">
        <v>100</v>
      </c>
      <c r="G59" s="10">
        <f t="shared" si="15"/>
        <v>130.85000000000002</v>
      </c>
      <c r="H59" s="9"/>
      <c r="J59" s="8" t="s">
        <v>141</v>
      </c>
      <c r="K59" s="8" t="s">
        <v>57</v>
      </c>
      <c r="L59" s="8" t="s">
        <v>30</v>
      </c>
      <c r="M59" s="8" t="s">
        <v>7</v>
      </c>
      <c r="N59" s="23">
        <v>1.5144675925925926E-3</v>
      </c>
      <c r="O59" s="8" t="s">
        <v>100</v>
      </c>
      <c r="P59" s="22">
        <f t="shared" si="13"/>
        <v>130.85000000000002</v>
      </c>
      <c r="Q59" s="8"/>
      <c r="S59" s="8" t="b">
        <f t="shared" si="16"/>
        <v>1</v>
      </c>
      <c r="T59" s="8" t="b">
        <f t="shared" si="17"/>
        <v>1</v>
      </c>
      <c r="U59" s="8" t="b">
        <f t="shared" si="18"/>
        <v>1</v>
      </c>
      <c r="V59" s="8" t="b">
        <f t="shared" si="19"/>
        <v>1</v>
      </c>
      <c r="W59" s="8" t="b">
        <f t="shared" si="20"/>
        <v>1</v>
      </c>
      <c r="X59" s="8" t="b">
        <f t="shared" si="23"/>
        <v>1</v>
      </c>
      <c r="Y59" s="8" t="b">
        <f t="shared" si="23"/>
        <v>1</v>
      </c>
      <c r="Z59" s="8" t="b">
        <f t="shared" si="22"/>
        <v>1</v>
      </c>
      <c r="AA59" s="8" t="b">
        <f t="shared" si="8"/>
        <v>1</v>
      </c>
      <c r="AB59" s="8" t="b">
        <f t="shared" si="9"/>
        <v>1</v>
      </c>
      <c r="AC59" s="8" t="b">
        <f t="shared" si="24"/>
        <v>1</v>
      </c>
      <c r="AD59" s="18">
        <f t="shared" si="10"/>
        <v>0</v>
      </c>
    </row>
    <row r="60" spans="1:30" x14ac:dyDescent="0.35">
      <c r="A60" s="9" t="s">
        <v>225</v>
      </c>
      <c r="B60" s="9" t="s">
        <v>57</v>
      </c>
      <c r="C60" s="46" t="s">
        <v>30</v>
      </c>
      <c r="D60" s="25" t="s">
        <v>8</v>
      </c>
      <c r="E60" s="26">
        <v>1.1000000000000001E-3</v>
      </c>
      <c r="F60" s="9" t="s">
        <v>117</v>
      </c>
      <c r="G60" s="10">
        <f t="shared" si="15"/>
        <v>95.04</v>
      </c>
      <c r="H60" s="9"/>
      <c r="J60" s="8" t="s">
        <v>116</v>
      </c>
      <c r="K60" s="8" t="s">
        <v>57</v>
      </c>
      <c r="L60" s="8" t="s">
        <v>30</v>
      </c>
      <c r="M60" s="8" t="s">
        <v>8</v>
      </c>
      <c r="N60" s="23">
        <v>1.1302083333333333E-3</v>
      </c>
      <c r="O60" s="8" t="s">
        <v>15</v>
      </c>
      <c r="P60" s="22">
        <f t="shared" si="13"/>
        <v>97.649999999999991</v>
      </c>
      <c r="Q60" s="8"/>
      <c r="S60" s="8" t="b">
        <f t="shared" si="16"/>
        <v>0</v>
      </c>
      <c r="T60" s="8" t="b">
        <f t="shared" si="17"/>
        <v>1</v>
      </c>
      <c r="U60" s="8" t="b">
        <f t="shared" si="18"/>
        <v>1</v>
      </c>
      <c r="V60" s="8" t="b">
        <f t="shared" si="19"/>
        <v>1</v>
      </c>
      <c r="W60" s="8" t="b">
        <f t="shared" si="20"/>
        <v>0</v>
      </c>
      <c r="X60" s="8" t="b">
        <f t="shared" si="23"/>
        <v>0</v>
      </c>
      <c r="Y60" s="8" t="b">
        <f t="shared" si="23"/>
        <v>0</v>
      </c>
      <c r="Z60" s="8" t="b">
        <f t="shared" si="22"/>
        <v>1</v>
      </c>
      <c r="AA60" s="8" t="b">
        <f t="shared" si="8"/>
        <v>1</v>
      </c>
      <c r="AB60" s="8" t="b">
        <f t="shared" si="9"/>
        <v>0</v>
      </c>
      <c r="AC60" s="8" t="b">
        <f t="shared" si="24"/>
        <v>1</v>
      </c>
      <c r="AD60" s="18">
        <f t="shared" si="10"/>
        <v>2.6728110599078193E-2</v>
      </c>
    </row>
    <row r="61" spans="1:30" x14ac:dyDescent="0.35">
      <c r="A61" s="8" t="s">
        <v>116</v>
      </c>
      <c r="B61" s="9" t="s">
        <v>57</v>
      </c>
      <c r="C61" s="46" t="s">
        <v>30</v>
      </c>
      <c r="D61" s="25" t="s">
        <v>9</v>
      </c>
      <c r="E61" s="23">
        <v>1.3804398148148148E-3</v>
      </c>
      <c r="F61" s="8" t="s">
        <v>15</v>
      </c>
      <c r="G61" s="10">
        <f t="shared" si="15"/>
        <v>119.26999999999998</v>
      </c>
      <c r="H61" s="9"/>
      <c r="J61" s="8" t="s">
        <v>116</v>
      </c>
      <c r="K61" s="8" t="s">
        <v>57</v>
      </c>
      <c r="L61" s="8" t="s">
        <v>30</v>
      </c>
      <c r="M61" s="8" t="s">
        <v>9</v>
      </c>
      <c r="N61" s="23">
        <v>1.3804398148148148E-3</v>
      </c>
      <c r="O61" s="8" t="s">
        <v>15</v>
      </c>
      <c r="P61" s="22">
        <f t="shared" si="13"/>
        <v>119.26999999999998</v>
      </c>
      <c r="Q61" s="8"/>
      <c r="S61" s="8" t="b">
        <f t="shared" si="16"/>
        <v>1</v>
      </c>
      <c r="T61" s="8" t="b">
        <f t="shared" si="17"/>
        <v>1</v>
      </c>
      <c r="U61" s="8" t="b">
        <f t="shared" si="18"/>
        <v>1</v>
      </c>
      <c r="V61" s="8" t="b">
        <f t="shared" si="19"/>
        <v>1</v>
      </c>
      <c r="W61" s="8" t="b">
        <f t="shared" si="20"/>
        <v>1</v>
      </c>
      <c r="X61" s="8" t="b">
        <f t="shared" si="23"/>
        <v>1</v>
      </c>
      <c r="Y61" s="8" t="b">
        <f t="shared" si="23"/>
        <v>1</v>
      </c>
      <c r="Z61" s="8" t="b">
        <f t="shared" si="22"/>
        <v>1</v>
      </c>
      <c r="AA61" s="8" t="b">
        <f t="shared" si="8"/>
        <v>1</v>
      </c>
      <c r="AB61" s="8" t="b">
        <f t="shared" si="9"/>
        <v>1</v>
      </c>
      <c r="AC61" s="8" t="b">
        <f t="shared" si="24"/>
        <v>1</v>
      </c>
      <c r="AD61" s="18">
        <f t="shared" si="10"/>
        <v>0</v>
      </c>
    </row>
    <row r="62" spans="1:30" x14ac:dyDescent="0.35">
      <c r="A62" s="9" t="s">
        <v>225</v>
      </c>
      <c r="B62" s="9" t="s">
        <v>57</v>
      </c>
      <c r="C62" s="46" t="s">
        <v>30</v>
      </c>
      <c r="D62" s="25" t="s">
        <v>10</v>
      </c>
      <c r="E62" s="26">
        <v>1.6740740740740741E-3</v>
      </c>
      <c r="F62" s="9" t="s">
        <v>117</v>
      </c>
      <c r="G62" s="10">
        <f t="shared" si="15"/>
        <v>144.64000000000001</v>
      </c>
      <c r="H62" s="8"/>
      <c r="J62" s="8" t="s">
        <v>191</v>
      </c>
      <c r="K62" s="8" t="s">
        <v>57</v>
      </c>
      <c r="L62" s="8" t="s">
        <v>30</v>
      </c>
      <c r="M62" s="8" t="s">
        <v>10</v>
      </c>
      <c r="N62" s="23">
        <v>1.7097222222222223E-3</v>
      </c>
      <c r="O62" s="8" t="s">
        <v>117</v>
      </c>
      <c r="P62" s="22">
        <f t="shared" si="13"/>
        <v>147.72</v>
      </c>
      <c r="Q62" s="8"/>
      <c r="S62" s="8" t="b">
        <f t="shared" si="16"/>
        <v>0</v>
      </c>
      <c r="T62" s="8" t="b">
        <f t="shared" si="17"/>
        <v>1</v>
      </c>
      <c r="U62" s="8" t="b">
        <f t="shared" si="18"/>
        <v>1</v>
      </c>
      <c r="V62" s="8" t="b">
        <f t="shared" si="19"/>
        <v>1</v>
      </c>
      <c r="W62" s="8" t="b">
        <f t="shared" si="20"/>
        <v>0</v>
      </c>
      <c r="X62" s="8" t="b">
        <f t="shared" si="23"/>
        <v>1</v>
      </c>
      <c r="Y62" s="8" t="b">
        <f t="shared" si="23"/>
        <v>0</v>
      </c>
      <c r="Z62" s="8" t="b">
        <f t="shared" si="22"/>
        <v>1</v>
      </c>
      <c r="AA62" s="8" t="b">
        <f t="shared" si="8"/>
        <v>1</v>
      </c>
      <c r="AB62" s="8" t="b">
        <f t="shared" si="9"/>
        <v>0</v>
      </c>
      <c r="AC62" s="8" t="b">
        <f t="shared" si="24"/>
        <v>1</v>
      </c>
      <c r="AD62" s="18">
        <f t="shared" si="10"/>
        <v>2.0850257243433416E-2</v>
      </c>
    </row>
    <row r="63" spans="1:30" x14ac:dyDescent="0.35">
      <c r="A63" s="9" t="s">
        <v>116</v>
      </c>
      <c r="B63" s="9" t="s">
        <v>57</v>
      </c>
      <c r="C63" s="46" t="s">
        <v>31</v>
      </c>
      <c r="D63" s="25" t="s">
        <v>7</v>
      </c>
      <c r="E63" s="26">
        <v>1.2965277777777777E-3</v>
      </c>
      <c r="F63" s="9" t="s">
        <v>17</v>
      </c>
      <c r="G63" s="10">
        <f t="shared" si="15"/>
        <v>112.02</v>
      </c>
      <c r="H63" s="9"/>
      <c r="J63" s="8" t="s">
        <v>116</v>
      </c>
      <c r="K63" s="8" t="s">
        <v>57</v>
      </c>
      <c r="L63" s="8" t="s">
        <v>31</v>
      </c>
      <c r="M63" s="8" t="s">
        <v>7</v>
      </c>
      <c r="N63" s="23">
        <v>1.2965277777777777E-3</v>
      </c>
      <c r="O63" s="8" t="s">
        <v>17</v>
      </c>
      <c r="P63" s="22">
        <f t="shared" si="13"/>
        <v>112.02</v>
      </c>
      <c r="Q63" s="8"/>
      <c r="S63" s="8" t="b">
        <f t="shared" si="16"/>
        <v>1</v>
      </c>
      <c r="T63" s="8" t="b">
        <f t="shared" si="17"/>
        <v>1</v>
      </c>
      <c r="U63" s="8" t="b">
        <f t="shared" si="18"/>
        <v>1</v>
      </c>
      <c r="V63" s="8" t="b">
        <f t="shared" si="19"/>
        <v>1</v>
      </c>
      <c r="W63" s="8" t="b">
        <f t="shared" si="20"/>
        <v>1</v>
      </c>
      <c r="X63" s="8" t="b">
        <f t="shared" si="23"/>
        <v>1</v>
      </c>
      <c r="Y63" s="8" t="b">
        <f t="shared" si="23"/>
        <v>1</v>
      </c>
      <c r="Z63" s="8" t="b">
        <f t="shared" si="22"/>
        <v>1</v>
      </c>
      <c r="AA63" s="8" t="b">
        <f t="shared" si="8"/>
        <v>1</v>
      </c>
      <c r="AB63" s="8" t="b">
        <f t="shared" si="9"/>
        <v>1</v>
      </c>
      <c r="AC63" s="8" t="b">
        <f t="shared" si="24"/>
        <v>1</v>
      </c>
      <c r="AD63" s="34">
        <f t="shared" si="10"/>
        <v>0</v>
      </c>
    </row>
    <row r="64" spans="1:30" x14ac:dyDescent="0.35">
      <c r="A64" s="9" t="s">
        <v>116</v>
      </c>
      <c r="B64" s="9" t="s">
        <v>57</v>
      </c>
      <c r="C64" s="46" t="s">
        <v>31</v>
      </c>
      <c r="D64" s="25" t="s">
        <v>8</v>
      </c>
      <c r="E64" s="26">
        <v>8.6562499999999997E-4</v>
      </c>
      <c r="F64" s="9" t="s">
        <v>17</v>
      </c>
      <c r="G64" s="10">
        <f t="shared" si="15"/>
        <v>74.789999999999992</v>
      </c>
      <c r="H64" s="9"/>
      <c r="J64" s="8" t="s">
        <v>116</v>
      </c>
      <c r="K64" s="8" t="s">
        <v>57</v>
      </c>
      <c r="L64" s="8" t="s">
        <v>31</v>
      </c>
      <c r="M64" s="8" t="s">
        <v>8</v>
      </c>
      <c r="N64" s="23">
        <v>8.6562499999999997E-4</v>
      </c>
      <c r="O64" s="8" t="s">
        <v>17</v>
      </c>
      <c r="P64" s="22">
        <f t="shared" si="13"/>
        <v>74.789999999999992</v>
      </c>
      <c r="Q64" s="8"/>
      <c r="S64" s="8" t="b">
        <f t="shared" si="16"/>
        <v>1</v>
      </c>
      <c r="T64" s="8" t="b">
        <f t="shared" si="17"/>
        <v>1</v>
      </c>
      <c r="U64" s="8" t="b">
        <f t="shared" si="18"/>
        <v>1</v>
      </c>
      <c r="V64" s="8" t="b">
        <f t="shared" si="19"/>
        <v>1</v>
      </c>
      <c r="W64" s="8" t="b">
        <f t="shared" si="20"/>
        <v>1</v>
      </c>
      <c r="X64" s="8" t="b">
        <f t="shared" si="23"/>
        <v>1</v>
      </c>
      <c r="Y64" s="8" t="b">
        <f t="shared" si="23"/>
        <v>1</v>
      </c>
      <c r="Z64" s="8" t="b">
        <f t="shared" si="22"/>
        <v>1</v>
      </c>
      <c r="AA64" s="8" t="b">
        <f t="shared" si="8"/>
        <v>1</v>
      </c>
      <c r="AB64" s="8" t="b">
        <f t="shared" si="9"/>
        <v>1</v>
      </c>
      <c r="AC64" s="8" t="b">
        <f t="shared" si="24"/>
        <v>1</v>
      </c>
      <c r="AD64" s="18">
        <f t="shared" si="10"/>
        <v>0</v>
      </c>
    </row>
    <row r="65" spans="1:30" x14ac:dyDescent="0.35">
      <c r="A65" s="9" t="s">
        <v>105</v>
      </c>
      <c r="B65" s="9" t="s">
        <v>57</v>
      </c>
      <c r="C65" s="46" t="s">
        <v>31</v>
      </c>
      <c r="D65" s="25" t="s">
        <v>9</v>
      </c>
      <c r="E65" s="26">
        <v>1.1827546296296297E-3</v>
      </c>
      <c r="F65" s="9" t="s">
        <v>17</v>
      </c>
      <c r="G65" s="10">
        <f t="shared" si="15"/>
        <v>102.19</v>
      </c>
      <c r="H65" s="9"/>
      <c r="J65" s="8" t="s">
        <v>105</v>
      </c>
      <c r="K65" s="8" t="s">
        <v>57</v>
      </c>
      <c r="L65" s="8" t="s">
        <v>31</v>
      </c>
      <c r="M65" s="8" t="s">
        <v>9</v>
      </c>
      <c r="N65" s="23">
        <v>1.1827546296296297E-3</v>
      </c>
      <c r="O65" s="8" t="s">
        <v>17</v>
      </c>
      <c r="P65" s="22">
        <f t="shared" si="13"/>
        <v>102.19</v>
      </c>
      <c r="Q65" s="8"/>
      <c r="S65" s="8" t="b">
        <f t="shared" si="16"/>
        <v>1</v>
      </c>
      <c r="T65" s="8" t="b">
        <f t="shared" si="17"/>
        <v>1</v>
      </c>
      <c r="U65" s="8" t="b">
        <f t="shared" si="18"/>
        <v>1</v>
      </c>
      <c r="V65" s="8" t="b">
        <f t="shared" si="19"/>
        <v>1</v>
      </c>
      <c r="W65" s="8" t="b">
        <f t="shared" si="20"/>
        <v>1</v>
      </c>
      <c r="X65" s="8" t="b">
        <f t="shared" si="23"/>
        <v>1</v>
      </c>
      <c r="Y65" s="8" t="b">
        <f t="shared" si="23"/>
        <v>1</v>
      </c>
      <c r="Z65" s="8" t="b">
        <f t="shared" si="22"/>
        <v>1</v>
      </c>
      <c r="AA65" s="8" t="b">
        <f t="shared" si="8"/>
        <v>1</v>
      </c>
      <c r="AB65" s="8" t="b">
        <f t="shared" si="9"/>
        <v>1</v>
      </c>
      <c r="AC65" s="8" t="b">
        <f t="shared" si="24"/>
        <v>1</v>
      </c>
      <c r="AD65" s="18">
        <f t="shared" si="10"/>
        <v>0</v>
      </c>
    </row>
    <row r="66" spans="1:30" x14ac:dyDescent="0.35">
      <c r="A66" s="9" t="s">
        <v>225</v>
      </c>
      <c r="B66" s="9" t="s">
        <v>57</v>
      </c>
      <c r="C66" s="46" t="s">
        <v>31</v>
      </c>
      <c r="D66" s="25" t="s">
        <v>10</v>
      </c>
      <c r="E66" s="26">
        <v>1.3590277777777778E-3</v>
      </c>
      <c r="F66" s="9" t="s">
        <v>17</v>
      </c>
      <c r="G66" s="10">
        <f t="shared" si="15"/>
        <v>117.42</v>
      </c>
      <c r="H66" s="8"/>
      <c r="J66" s="8" t="s">
        <v>191</v>
      </c>
      <c r="K66" s="8" t="s">
        <v>57</v>
      </c>
      <c r="L66" s="8" t="s">
        <v>31</v>
      </c>
      <c r="M66" s="8" t="s">
        <v>10</v>
      </c>
      <c r="N66" s="23">
        <v>1.4048611111111111E-3</v>
      </c>
      <c r="O66" s="8" t="s">
        <v>17</v>
      </c>
      <c r="P66" s="22">
        <f t="shared" si="13"/>
        <v>121.38000000000001</v>
      </c>
      <c r="Q66" s="8"/>
      <c r="S66" s="8" t="b">
        <f t="shared" si="16"/>
        <v>0</v>
      </c>
      <c r="T66" s="8" t="b">
        <f t="shared" si="17"/>
        <v>1</v>
      </c>
      <c r="U66" s="8" t="b">
        <f t="shared" si="18"/>
        <v>1</v>
      </c>
      <c r="V66" s="8" t="b">
        <f t="shared" si="19"/>
        <v>1</v>
      </c>
      <c r="W66" s="8" t="b">
        <f t="shared" si="20"/>
        <v>0</v>
      </c>
      <c r="X66" s="8" t="b">
        <f t="shared" si="23"/>
        <v>1</v>
      </c>
      <c r="Y66" s="8" t="b">
        <f t="shared" si="23"/>
        <v>0</v>
      </c>
      <c r="Z66" s="8" t="b">
        <f t="shared" si="22"/>
        <v>1</v>
      </c>
      <c r="AA66" s="8" t="b">
        <f t="shared" si="8"/>
        <v>1</v>
      </c>
      <c r="AB66" s="8" t="b">
        <f t="shared" si="9"/>
        <v>0</v>
      </c>
      <c r="AC66" s="8" t="b">
        <f t="shared" si="24"/>
        <v>1</v>
      </c>
      <c r="AD66" s="18">
        <f t="shared" si="10"/>
        <v>3.2624814631735111E-2</v>
      </c>
    </row>
    <row r="67" spans="1:30" x14ac:dyDescent="0.35">
      <c r="A67" s="9" t="s">
        <v>152</v>
      </c>
      <c r="B67" s="9" t="s">
        <v>58</v>
      </c>
      <c r="C67" s="46" t="s">
        <v>30</v>
      </c>
      <c r="D67" s="25" t="s">
        <v>7</v>
      </c>
      <c r="E67" s="26">
        <v>1.5204861111111111E-3</v>
      </c>
      <c r="F67" s="9" t="s">
        <v>11</v>
      </c>
      <c r="G67" s="10">
        <f t="shared" ref="G67:G94" si="25">E67*24*60*60</f>
        <v>131.36999999999998</v>
      </c>
      <c r="H67" s="9"/>
      <c r="J67" s="8" t="s">
        <v>152</v>
      </c>
      <c r="K67" s="8" t="s">
        <v>58</v>
      </c>
      <c r="L67" s="8" t="s">
        <v>30</v>
      </c>
      <c r="M67" s="8" t="s">
        <v>7</v>
      </c>
      <c r="N67" s="23">
        <v>1.5204861111111111E-3</v>
      </c>
      <c r="O67" s="8" t="s">
        <v>11</v>
      </c>
      <c r="P67" s="22">
        <f t="shared" si="13"/>
        <v>131.36999999999998</v>
      </c>
      <c r="Q67" s="8"/>
      <c r="S67" s="8" t="b">
        <f t="shared" ref="S67:S94" si="26">EXACT(A67,J67)</f>
        <v>1</v>
      </c>
      <c r="T67" s="8" t="b">
        <f t="shared" ref="T67:T94" si="27">EXACT(B67,K67)</f>
        <v>1</v>
      </c>
      <c r="U67" s="8" t="b">
        <f t="shared" ref="U67:U94" si="28">EXACT(C67,L67)</f>
        <v>1</v>
      </c>
      <c r="V67" s="8" t="b">
        <f t="shared" ref="V67:V94" si="29">EXACT(D67,M67)</f>
        <v>1</v>
      </c>
      <c r="W67" s="8" t="b">
        <f t="shared" ref="W67:W94" si="30">EXACT(E67,N67)</f>
        <v>1</v>
      </c>
      <c r="X67" s="8" t="b">
        <f t="shared" si="23"/>
        <v>1</v>
      </c>
      <c r="Y67" s="8" t="b">
        <f t="shared" si="23"/>
        <v>1</v>
      </c>
      <c r="Z67" s="8" t="b">
        <f t="shared" si="22"/>
        <v>1</v>
      </c>
      <c r="AA67" s="8" t="b">
        <f t="shared" ref="AA67:AA94" si="31">IF(AND(T67,U67,V67),TRUE,FALSE)</f>
        <v>1</v>
      </c>
      <c r="AB67" s="8" t="b">
        <f t="shared" ref="AB67:AB94" si="32">IF(AND(S67,W67,X67),TRUE,FALSE)</f>
        <v>1</v>
      </c>
      <c r="AC67" s="8" t="b">
        <f t="shared" si="24"/>
        <v>1</v>
      </c>
      <c r="AD67" s="18">
        <f t="shared" si="10"/>
        <v>0</v>
      </c>
    </row>
    <row r="68" spans="1:30" x14ac:dyDescent="0.35">
      <c r="A68" s="9" t="s">
        <v>152</v>
      </c>
      <c r="B68" s="9" t="s">
        <v>58</v>
      </c>
      <c r="C68" s="46" t="s">
        <v>30</v>
      </c>
      <c r="D68" s="25" t="s">
        <v>8</v>
      </c>
      <c r="E68" s="26">
        <v>1.1861111111111111E-3</v>
      </c>
      <c r="F68" s="9" t="s">
        <v>154</v>
      </c>
      <c r="G68" s="10">
        <f t="shared" si="25"/>
        <v>102.48000000000002</v>
      </c>
      <c r="H68" s="9"/>
      <c r="J68" s="8" t="s">
        <v>152</v>
      </c>
      <c r="K68" s="8" t="s">
        <v>58</v>
      </c>
      <c r="L68" s="8" t="s">
        <v>30</v>
      </c>
      <c r="M68" s="8" t="s">
        <v>8</v>
      </c>
      <c r="N68" s="23">
        <v>1.1861111111111111E-3</v>
      </c>
      <c r="O68" s="8" t="s">
        <v>154</v>
      </c>
      <c r="P68" s="22">
        <f t="shared" si="13"/>
        <v>102.48000000000002</v>
      </c>
      <c r="Q68" s="8"/>
      <c r="S68" s="8" t="b">
        <f t="shared" si="26"/>
        <v>1</v>
      </c>
      <c r="T68" s="8" t="b">
        <f t="shared" si="27"/>
        <v>1</v>
      </c>
      <c r="U68" s="8" t="b">
        <f t="shared" si="28"/>
        <v>1</v>
      </c>
      <c r="V68" s="8" t="b">
        <f t="shared" si="29"/>
        <v>1</v>
      </c>
      <c r="W68" s="8" t="b">
        <f t="shared" si="30"/>
        <v>1</v>
      </c>
      <c r="X68" s="8" t="b">
        <f t="shared" si="23"/>
        <v>1</v>
      </c>
      <c r="Y68" s="8" t="b">
        <f t="shared" si="23"/>
        <v>1</v>
      </c>
      <c r="Z68" s="8" t="b">
        <f t="shared" si="22"/>
        <v>1</v>
      </c>
      <c r="AA68" s="8" t="b">
        <f t="shared" si="31"/>
        <v>1</v>
      </c>
      <c r="AB68" s="8" t="b">
        <f t="shared" si="32"/>
        <v>1</v>
      </c>
      <c r="AC68" s="8" t="b">
        <f t="shared" si="24"/>
        <v>1</v>
      </c>
      <c r="AD68" s="18">
        <f t="shared" ref="AD68:AD71" si="33">(P68-G68)/P68</f>
        <v>0</v>
      </c>
    </row>
    <row r="69" spans="1:30" x14ac:dyDescent="0.35">
      <c r="A69" s="9" t="s">
        <v>152</v>
      </c>
      <c r="B69" s="9" t="s">
        <v>58</v>
      </c>
      <c r="C69" s="46" t="s">
        <v>30</v>
      </c>
      <c r="D69" s="25" t="s">
        <v>9</v>
      </c>
      <c r="E69" s="26">
        <v>1.4030092592592592E-3</v>
      </c>
      <c r="F69" s="9" t="s">
        <v>11</v>
      </c>
      <c r="G69" s="10">
        <f t="shared" si="25"/>
        <v>121.22</v>
      </c>
      <c r="H69" s="9"/>
      <c r="J69" s="8" t="s">
        <v>152</v>
      </c>
      <c r="K69" s="8" t="s">
        <v>58</v>
      </c>
      <c r="L69" s="8" t="s">
        <v>30</v>
      </c>
      <c r="M69" s="8" t="s">
        <v>9</v>
      </c>
      <c r="N69" s="23">
        <v>1.4030092592592592E-3</v>
      </c>
      <c r="O69" s="8" t="s">
        <v>11</v>
      </c>
      <c r="P69" s="22">
        <f t="shared" si="13"/>
        <v>121.22</v>
      </c>
      <c r="Q69" s="8"/>
      <c r="S69" s="8" t="b">
        <f t="shared" si="26"/>
        <v>1</v>
      </c>
      <c r="T69" s="8" t="b">
        <f t="shared" si="27"/>
        <v>1</v>
      </c>
      <c r="U69" s="8" t="b">
        <f t="shared" si="28"/>
        <v>1</v>
      </c>
      <c r="V69" s="8" t="b">
        <f t="shared" si="29"/>
        <v>1</v>
      </c>
      <c r="W69" s="8" t="b">
        <f t="shared" si="30"/>
        <v>1</v>
      </c>
      <c r="X69" s="8" t="b">
        <f t="shared" si="23"/>
        <v>1</v>
      </c>
      <c r="Y69" s="8" t="b">
        <f t="shared" si="23"/>
        <v>1</v>
      </c>
      <c r="Z69" s="8" t="b">
        <f t="shared" si="22"/>
        <v>1</v>
      </c>
      <c r="AA69" s="8" t="b">
        <f t="shared" si="31"/>
        <v>1</v>
      </c>
      <c r="AB69" s="8" t="b">
        <f t="shared" si="32"/>
        <v>1</v>
      </c>
      <c r="AC69" s="8" t="b">
        <f t="shared" si="24"/>
        <v>1</v>
      </c>
      <c r="AD69" s="18">
        <f t="shared" si="33"/>
        <v>0</v>
      </c>
    </row>
    <row r="70" spans="1:30" x14ac:dyDescent="0.35">
      <c r="A70" s="9" t="s">
        <v>191</v>
      </c>
      <c r="B70" s="9" t="s">
        <v>58</v>
      </c>
      <c r="C70" s="46" t="s">
        <v>30</v>
      </c>
      <c r="D70" s="25" t="s">
        <v>10</v>
      </c>
      <c r="E70" s="26">
        <v>1.834837962962963E-3</v>
      </c>
      <c r="F70" s="9" t="s">
        <v>100</v>
      </c>
      <c r="G70" s="10">
        <f t="shared" si="25"/>
        <v>158.52999999999997</v>
      </c>
      <c r="H70" s="8"/>
      <c r="J70" s="8" t="s">
        <v>191</v>
      </c>
      <c r="K70" s="8" t="s">
        <v>58</v>
      </c>
      <c r="L70" s="8" t="s">
        <v>30</v>
      </c>
      <c r="M70" s="8" t="s">
        <v>10</v>
      </c>
      <c r="N70" s="23">
        <v>1.834837962962963E-3</v>
      </c>
      <c r="O70" s="8" t="s">
        <v>100</v>
      </c>
      <c r="P70" s="22">
        <f t="shared" si="13"/>
        <v>158.52999999999997</v>
      </c>
      <c r="Q70" s="8"/>
      <c r="S70" s="8" t="b">
        <f t="shared" si="26"/>
        <v>1</v>
      </c>
      <c r="T70" s="8" t="b">
        <f t="shared" si="27"/>
        <v>1</v>
      </c>
      <c r="U70" s="8" t="b">
        <f t="shared" si="28"/>
        <v>1</v>
      </c>
      <c r="V70" s="8" t="b">
        <f t="shared" si="29"/>
        <v>1</v>
      </c>
      <c r="W70" s="8" t="b">
        <f t="shared" si="30"/>
        <v>1</v>
      </c>
      <c r="X70" s="8" t="b">
        <f t="shared" si="23"/>
        <v>1</v>
      </c>
      <c r="Y70" s="8" t="b">
        <f t="shared" si="23"/>
        <v>1</v>
      </c>
      <c r="Z70" s="8" t="b">
        <f t="shared" si="22"/>
        <v>1</v>
      </c>
      <c r="AA70" s="8" t="b">
        <f t="shared" si="31"/>
        <v>1</v>
      </c>
      <c r="AB70" s="8" t="b">
        <f t="shared" si="32"/>
        <v>1</v>
      </c>
      <c r="AC70" s="8" t="b">
        <f t="shared" si="24"/>
        <v>1</v>
      </c>
      <c r="AD70" s="18">
        <f t="shared" si="33"/>
        <v>0</v>
      </c>
    </row>
    <row r="71" spans="1:30" x14ac:dyDescent="0.35">
      <c r="A71" s="9" t="s">
        <v>191</v>
      </c>
      <c r="B71" s="9" t="s">
        <v>58</v>
      </c>
      <c r="C71" s="46" t="s">
        <v>31</v>
      </c>
      <c r="D71" s="25" t="s">
        <v>7</v>
      </c>
      <c r="E71" s="26">
        <v>1.3274305555555557E-3</v>
      </c>
      <c r="F71" s="9" t="s">
        <v>17</v>
      </c>
      <c r="G71" s="10">
        <f t="shared" si="25"/>
        <v>114.69000000000001</v>
      </c>
      <c r="H71" s="9"/>
      <c r="J71" s="8" t="s">
        <v>191</v>
      </c>
      <c r="K71" s="8" t="s">
        <v>58</v>
      </c>
      <c r="L71" s="8" t="s">
        <v>31</v>
      </c>
      <c r="M71" s="8" t="s">
        <v>7</v>
      </c>
      <c r="N71" s="23">
        <v>1.3274305555555557E-3</v>
      </c>
      <c r="O71" s="8" t="s">
        <v>17</v>
      </c>
      <c r="P71" s="22">
        <f t="shared" si="13"/>
        <v>114.69000000000001</v>
      </c>
      <c r="Q71" s="8"/>
      <c r="S71" s="8" t="b">
        <f t="shared" si="26"/>
        <v>1</v>
      </c>
      <c r="T71" s="8" t="b">
        <f t="shared" si="27"/>
        <v>1</v>
      </c>
      <c r="U71" s="8" t="b">
        <f t="shared" si="28"/>
        <v>1</v>
      </c>
      <c r="V71" s="8" t="b">
        <f t="shared" si="29"/>
        <v>1</v>
      </c>
      <c r="W71" s="8" t="b">
        <f t="shared" si="30"/>
        <v>1</v>
      </c>
      <c r="X71" s="8" t="b">
        <f t="shared" si="23"/>
        <v>1</v>
      </c>
      <c r="Y71" s="8" t="b">
        <f t="shared" si="23"/>
        <v>1</v>
      </c>
      <c r="Z71" s="8" t="b">
        <f t="shared" si="22"/>
        <v>1</v>
      </c>
      <c r="AA71" s="8" t="b">
        <f t="shared" si="31"/>
        <v>1</v>
      </c>
      <c r="AB71" s="8" t="b">
        <f t="shared" si="32"/>
        <v>1</v>
      </c>
      <c r="AC71" s="8" t="b">
        <f t="shared" si="24"/>
        <v>1</v>
      </c>
      <c r="AD71" s="18">
        <f t="shared" si="33"/>
        <v>0</v>
      </c>
    </row>
    <row r="72" spans="1:30" x14ac:dyDescent="0.35">
      <c r="A72" s="9" t="s">
        <v>225</v>
      </c>
      <c r="B72" s="9" t="s">
        <v>58</v>
      </c>
      <c r="C72" s="46" t="s">
        <v>31</v>
      </c>
      <c r="D72" s="25" t="s">
        <v>8</v>
      </c>
      <c r="E72" s="26">
        <v>8.7384259259259262E-4</v>
      </c>
      <c r="F72" s="9" t="s">
        <v>17</v>
      </c>
      <c r="G72" s="10">
        <f t="shared" si="25"/>
        <v>75.5</v>
      </c>
      <c r="H72" s="9"/>
      <c r="J72" s="8" t="s">
        <v>191</v>
      </c>
      <c r="K72" s="8" t="s">
        <v>58</v>
      </c>
      <c r="L72" s="8" t="s">
        <v>31</v>
      </c>
      <c r="M72" s="8" t="s">
        <v>8</v>
      </c>
      <c r="N72" s="23">
        <v>9.25462962962963E-4</v>
      </c>
      <c r="O72" s="8" t="s">
        <v>17</v>
      </c>
      <c r="P72" s="22">
        <f t="shared" si="13"/>
        <v>79.959999999999994</v>
      </c>
      <c r="Q72" s="8"/>
      <c r="S72" s="8" t="b">
        <f t="shared" si="26"/>
        <v>0</v>
      </c>
      <c r="T72" s="8" t="b">
        <f t="shared" si="27"/>
        <v>1</v>
      </c>
      <c r="U72" s="8" t="b">
        <f t="shared" si="28"/>
        <v>1</v>
      </c>
      <c r="V72" s="8" t="b">
        <f t="shared" si="29"/>
        <v>1</v>
      </c>
      <c r="W72" s="8" t="b">
        <f t="shared" si="30"/>
        <v>0</v>
      </c>
      <c r="X72" s="8" t="b">
        <f t="shared" si="23"/>
        <v>1</v>
      </c>
      <c r="Y72" s="8" t="b">
        <f t="shared" si="23"/>
        <v>0</v>
      </c>
      <c r="Z72" s="8" t="b">
        <f t="shared" si="22"/>
        <v>1</v>
      </c>
      <c r="AA72" s="8" t="b">
        <f t="shared" si="31"/>
        <v>1</v>
      </c>
      <c r="AB72" s="8" t="b">
        <f t="shared" si="32"/>
        <v>0</v>
      </c>
      <c r="AC72" s="8" t="b">
        <f t="shared" si="24"/>
        <v>1</v>
      </c>
      <c r="AD72" s="18">
        <f>(P72-G72)/P72</f>
        <v>5.5777888944472165E-2</v>
      </c>
    </row>
    <row r="73" spans="1:30" x14ac:dyDescent="0.35">
      <c r="A73" s="9" t="s">
        <v>191</v>
      </c>
      <c r="B73" s="9" t="s">
        <v>58</v>
      </c>
      <c r="C73" s="46" t="s">
        <v>31</v>
      </c>
      <c r="D73" s="25" t="s">
        <v>9</v>
      </c>
      <c r="E73" s="26">
        <v>1.2178240740740741E-3</v>
      </c>
      <c r="F73" s="9" t="s">
        <v>194</v>
      </c>
      <c r="G73" s="10">
        <f t="shared" si="25"/>
        <v>105.21999999999998</v>
      </c>
      <c r="H73" s="9"/>
      <c r="J73" s="8" t="s">
        <v>191</v>
      </c>
      <c r="K73" s="8" t="s">
        <v>58</v>
      </c>
      <c r="L73" s="8" t="s">
        <v>31</v>
      </c>
      <c r="M73" s="8" t="s">
        <v>9</v>
      </c>
      <c r="N73" s="23">
        <v>1.2178240740740741E-3</v>
      </c>
      <c r="O73" s="8" t="s">
        <v>194</v>
      </c>
      <c r="P73" s="22">
        <f t="shared" si="13"/>
        <v>105.21999999999998</v>
      </c>
      <c r="Q73" s="8"/>
      <c r="S73" s="8" t="b">
        <f t="shared" si="26"/>
        <v>1</v>
      </c>
      <c r="T73" s="8" t="b">
        <f t="shared" si="27"/>
        <v>1</v>
      </c>
      <c r="U73" s="8" t="b">
        <f t="shared" si="28"/>
        <v>1</v>
      </c>
      <c r="V73" s="8" t="b">
        <f t="shared" si="29"/>
        <v>1</v>
      </c>
      <c r="W73" s="8" t="b">
        <f t="shared" si="30"/>
        <v>1</v>
      </c>
      <c r="X73" s="8" t="b">
        <f t="shared" si="23"/>
        <v>1</v>
      </c>
      <c r="Y73" s="8" t="b">
        <f t="shared" si="23"/>
        <v>1</v>
      </c>
      <c r="Z73" s="8" t="b">
        <f t="shared" si="22"/>
        <v>1</v>
      </c>
      <c r="AA73" s="8" t="b">
        <f t="shared" si="31"/>
        <v>1</v>
      </c>
      <c r="AB73" s="8" t="b">
        <f t="shared" si="32"/>
        <v>1</v>
      </c>
      <c r="AC73" s="8" t="b">
        <f t="shared" si="24"/>
        <v>1</v>
      </c>
      <c r="AD73" s="18">
        <f t="shared" ref="AD73:AD91" si="34">(P73-G73)/P73</f>
        <v>0</v>
      </c>
    </row>
    <row r="74" spans="1:30" x14ac:dyDescent="0.35">
      <c r="A74" s="9" t="s">
        <v>191</v>
      </c>
      <c r="B74" s="9" t="s">
        <v>58</v>
      </c>
      <c r="C74" s="46" t="s">
        <v>31</v>
      </c>
      <c r="D74" s="25" t="s">
        <v>10</v>
      </c>
      <c r="E74" s="26">
        <v>1.4194444444444445E-3</v>
      </c>
      <c r="F74" s="9" t="s">
        <v>17</v>
      </c>
      <c r="G74" s="10">
        <f t="shared" si="25"/>
        <v>122.64</v>
      </c>
      <c r="H74" s="8"/>
      <c r="J74" s="8" t="s">
        <v>191</v>
      </c>
      <c r="K74" s="8" t="s">
        <v>58</v>
      </c>
      <c r="L74" s="8" t="s">
        <v>31</v>
      </c>
      <c r="M74" s="8" t="s">
        <v>10</v>
      </c>
      <c r="N74" s="23">
        <v>1.4194444444444445E-3</v>
      </c>
      <c r="O74" s="8" t="s">
        <v>17</v>
      </c>
      <c r="P74" s="22">
        <f t="shared" si="13"/>
        <v>122.64</v>
      </c>
      <c r="Q74" s="8"/>
      <c r="S74" s="8" t="b">
        <f t="shared" si="26"/>
        <v>1</v>
      </c>
      <c r="T74" s="8" t="b">
        <f t="shared" si="27"/>
        <v>1</v>
      </c>
      <c r="U74" s="8" t="b">
        <f t="shared" si="28"/>
        <v>1</v>
      </c>
      <c r="V74" s="8" t="b">
        <f t="shared" si="29"/>
        <v>1</v>
      </c>
      <c r="W74" s="8" t="b">
        <f t="shared" si="30"/>
        <v>1</v>
      </c>
      <c r="X74" s="8" t="b">
        <f t="shared" si="23"/>
        <v>1</v>
      </c>
      <c r="Y74" s="8" t="b">
        <f t="shared" si="23"/>
        <v>1</v>
      </c>
      <c r="Z74" s="8" t="b">
        <f t="shared" si="22"/>
        <v>1</v>
      </c>
      <c r="AA74" s="8" t="b">
        <f t="shared" si="31"/>
        <v>1</v>
      </c>
      <c r="AB74" s="8" t="b">
        <f t="shared" si="32"/>
        <v>1</v>
      </c>
      <c r="AC74" s="8" t="b">
        <f t="shared" si="24"/>
        <v>1</v>
      </c>
      <c r="AD74" s="18">
        <f t="shared" si="34"/>
        <v>0</v>
      </c>
    </row>
    <row r="75" spans="1:30" x14ac:dyDescent="0.35">
      <c r="A75" s="9" t="s">
        <v>141</v>
      </c>
      <c r="B75" s="9" t="s">
        <v>59</v>
      </c>
      <c r="C75" s="46" t="s">
        <v>30</v>
      </c>
      <c r="D75" s="25" t="s">
        <v>7</v>
      </c>
      <c r="E75" s="26">
        <v>1.6482638888888888E-3</v>
      </c>
      <c r="F75" s="9" t="s">
        <v>143</v>
      </c>
      <c r="G75" s="10">
        <f t="shared" si="25"/>
        <v>142.41</v>
      </c>
      <c r="H75" s="9"/>
      <c r="J75" s="8" t="s">
        <v>141</v>
      </c>
      <c r="K75" s="8" t="s">
        <v>59</v>
      </c>
      <c r="L75" s="8" t="s">
        <v>30</v>
      </c>
      <c r="M75" s="8" t="s">
        <v>7</v>
      </c>
      <c r="N75" s="23">
        <v>1.6482638888888888E-3</v>
      </c>
      <c r="O75" s="8" t="s">
        <v>143</v>
      </c>
      <c r="P75" s="22">
        <f t="shared" si="13"/>
        <v>142.41</v>
      </c>
      <c r="Q75" s="8"/>
      <c r="S75" s="8" t="b">
        <f t="shared" si="26"/>
        <v>1</v>
      </c>
      <c r="T75" s="8" t="b">
        <f t="shared" si="27"/>
        <v>1</v>
      </c>
      <c r="U75" s="8" t="b">
        <f t="shared" si="28"/>
        <v>1</v>
      </c>
      <c r="V75" s="8" t="b">
        <f t="shared" si="29"/>
        <v>1</v>
      </c>
      <c r="W75" s="8" t="b">
        <f t="shared" si="30"/>
        <v>1</v>
      </c>
      <c r="X75" s="8" t="b">
        <f t="shared" si="23"/>
        <v>1</v>
      </c>
      <c r="Y75" s="8" t="b">
        <f t="shared" si="23"/>
        <v>1</v>
      </c>
      <c r="Z75" s="8" t="b">
        <f t="shared" si="22"/>
        <v>1</v>
      </c>
      <c r="AA75" s="8" t="b">
        <f t="shared" si="31"/>
        <v>1</v>
      </c>
      <c r="AB75" s="8" t="b">
        <f t="shared" si="32"/>
        <v>1</v>
      </c>
      <c r="AC75" s="8"/>
      <c r="AD75" s="18">
        <f t="shared" si="34"/>
        <v>0</v>
      </c>
    </row>
    <row r="76" spans="1:30" x14ac:dyDescent="0.35">
      <c r="A76" s="9" t="s">
        <v>225</v>
      </c>
      <c r="B76" s="9" t="s">
        <v>59</v>
      </c>
      <c r="C76" s="46" t="s">
        <v>30</v>
      </c>
      <c r="D76" s="25" t="s">
        <v>8</v>
      </c>
      <c r="E76" s="26">
        <v>1.2578703703703703E-3</v>
      </c>
      <c r="F76" s="9" t="s">
        <v>143</v>
      </c>
      <c r="G76" s="10">
        <f t="shared" si="25"/>
        <v>108.68</v>
      </c>
      <c r="H76" s="9"/>
      <c r="J76" s="8" t="s">
        <v>141</v>
      </c>
      <c r="K76" s="8" t="s">
        <v>59</v>
      </c>
      <c r="L76" s="8" t="s">
        <v>30</v>
      </c>
      <c r="M76" s="8" t="s">
        <v>8</v>
      </c>
      <c r="N76" s="23">
        <v>1.3431712962962963E-3</v>
      </c>
      <c r="O76" s="8" t="s">
        <v>22</v>
      </c>
      <c r="P76" s="22">
        <f t="shared" si="13"/>
        <v>116.05</v>
      </c>
      <c r="Q76" s="8"/>
      <c r="S76" s="8" t="b">
        <f t="shared" si="26"/>
        <v>0</v>
      </c>
      <c r="T76" s="8" t="b">
        <f t="shared" si="27"/>
        <v>1</v>
      </c>
      <c r="U76" s="8" t="b">
        <f t="shared" si="28"/>
        <v>1</v>
      </c>
      <c r="V76" s="8" t="b">
        <f t="shared" si="29"/>
        <v>1</v>
      </c>
      <c r="W76" s="8" t="b">
        <f t="shared" si="30"/>
        <v>0</v>
      </c>
      <c r="X76" s="8" t="b">
        <f t="shared" si="23"/>
        <v>0</v>
      </c>
      <c r="Y76" s="8" t="b">
        <f t="shared" si="23"/>
        <v>0</v>
      </c>
      <c r="Z76" s="8" t="b">
        <f t="shared" si="22"/>
        <v>1</v>
      </c>
      <c r="AA76" s="8" t="b">
        <f t="shared" si="31"/>
        <v>1</v>
      </c>
      <c r="AB76" s="8" t="b">
        <f t="shared" si="32"/>
        <v>0</v>
      </c>
      <c r="AC76" s="8"/>
      <c r="AD76" s="18">
        <f t="shared" si="34"/>
        <v>6.3507109004739257E-2</v>
      </c>
    </row>
    <row r="77" spans="1:30" x14ac:dyDescent="0.35">
      <c r="A77" s="9" t="s">
        <v>141</v>
      </c>
      <c r="B77" s="9" t="s">
        <v>59</v>
      </c>
      <c r="C77" s="46" t="s">
        <v>30</v>
      </c>
      <c r="D77" s="25" t="s">
        <v>9</v>
      </c>
      <c r="E77" s="26">
        <v>1.4951388888888889E-3</v>
      </c>
      <c r="F77" s="9" t="s">
        <v>144</v>
      </c>
      <c r="G77" s="10">
        <f t="shared" si="25"/>
        <v>129.18</v>
      </c>
      <c r="H77" s="9"/>
      <c r="J77" s="8" t="s">
        <v>141</v>
      </c>
      <c r="K77" s="8" t="s">
        <v>59</v>
      </c>
      <c r="L77" s="8" t="s">
        <v>30</v>
      </c>
      <c r="M77" s="8" t="s">
        <v>9</v>
      </c>
      <c r="N77" s="23">
        <v>1.4951388888888889E-3</v>
      </c>
      <c r="O77" s="8" t="s">
        <v>144</v>
      </c>
      <c r="P77" s="22">
        <f t="shared" si="13"/>
        <v>129.18</v>
      </c>
      <c r="Q77" s="8"/>
      <c r="S77" s="8" t="b">
        <f t="shared" si="26"/>
        <v>1</v>
      </c>
      <c r="T77" s="8" t="b">
        <f t="shared" si="27"/>
        <v>1</v>
      </c>
      <c r="U77" s="8" t="b">
        <f t="shared" si="28"/>
        <v>1</v>
      </c>
      <c r="V77" s="8" t="b">
        <f t="shared" si="29"/>
        <v>1</v>
      </c>
      <c r="W77" s="8" t="b">
        <f t="shared" si="30"/>
        <v>1</v>
      </c>
      <c r="X77" s="8" t="b">
        <f t="shared" si="23"/>
        <v>1</v>
      </c>
      <c r="Y77" s="8" t="b">
        <f t="shared" si="23"/>
        <v>1</v>
      </c>
      <c r="Z77" s="8" t="b">
        <f t="shared" si="22"/>
        <v>1</v>
      </c>
      <c r="AA77" s="8" t="b">
        <f t="shared" si="31"/>
        <v>1</v>
      </c>
      <c r="AB77" s="8" t="b">
        <f t="shared" si="32"/>
        <v>1</v>
      </c>
      <c r="AC77" s="8"/>
      <c r="AD77" s="18">
        <f t="shared" si="34"/>
        <v>0</v>
      </c>
    </row>
    <row r="78" spans="1:30" x14ac:dyDescent="0.35">
      <c r="A78" s="9" t="s">
        <v>225</v>
      </c>
      <c r="B78" s="9" t="s">
        <v>59</v>
      </c>
      <c r="C78" s="46" t="s">
        <v>30</v>
      </c>
      <c r="D78" s="25" t="s">
        <v>10</v>
      </c>
      <c r="E78" s="26">
        <v>1.9510416666666667E-3</v>
      </c>
      <c r="F78" s="9" t="s">
        <v>143</v>
      </c>
      <c r="G78" s="10">
        <f t="shared" si="25"/>
        <v>168.57</v>
      </c>
      <c r="H78" s="8"/>
      <c r="J78" s="8" t="s">
        <v>191</v>
      </c>
      <c r="K78" s="8" t="s">
        <v>59</v>
      </c>
      <c r="L78" s="8" t="s">
        <v>30</v>
      </c>
      <c r="M78" s="8" t="s">
        <v>10</v>
      </c>
      <c r="N78" s="23">
        <v>1.9972222222222223E-3</v>
      </c>
      <c r="O78" s="8" t="s">
        <v>23</v>
      </c>
      <c r="P78" s="22">
        <f t="shared" si="13"/>
        <v>172.56</v>
      </c>
      <c r="Q78" s="8"/>
      <c r="S78" s="8" t="b">
        <f t="shared" si="26"/>
        <v>0</v>
      </c>
      <c r="T78" s="8" t="b">
        <f t="shared" si="27"/>
        <v>1</v>
      </c>
      <c r="U78" s="8" t="b">
        <f t="shared" si="28"/>
        <v>1</v>
      </c>
      <c r="V78" s="8" t="b">
        <f t="shared" si="29"/>
        <v>1</v>
      </c>
      <c r="W78" s="8" t="b">
        <f t="shared" si="30"/>
        <v>0</v>
      </c>
      <c r="X78" s="8" t="b">
        <f t="shared" si="23"/>
        <v>0</v>
      </c>
      <c r="Y78" s="8" t="b">
        <f t="shared" si="23"/>
        <v>0</v>
      </c>
      <c r="Z78" s="8" t="b">
        <f t="shared" si="22"/>
        <v>1</v>
      </c>
      <c r="AA78" s="8" t="b">
        <f t="shared" si="31"/>
        <v>1</v>
      </c>
      <c r="AB78" s="8" t="b">
        <f t="shared" si="32"/>
        <v>0</v>
      </c>
      <c r="AC78" s="8"/>
      <c r="AD78" s="18">
        <f t="shared" si="34"/>
        <v>2.3122392211404781E-2</v>
      </c>
    </row>
    <row r="79" spans="1:30" x14ac:dyDescent="0.35">
      <c r="A79" s="9" t="s">
        <v>130</v>
      </c>
      <c r="B79" s="9" t="s">
        <v>59</v>
      </c>
      <c r="C79" s="46" t="s">
        <v>31</v>
      </c>
      <c r="D79" s="25" t="s">
        <v>7</v>
      </c>
      <c r="E79" s="26">
        <v>1.3546296296296297E-3</v>
      </c>
      <c r="F79" s="9" t="s">
        <v>131</v>
      </c>
      <c r="G79" s="10">
        <f t="shared" si="25"/>
        <v>117.04000000000002</v>
      </c>
      <c r="H79" s="9"/>
      <c r="J79" s="8" t="s">
        <v>130</v>
      </c>
      <c r="K79" s="8" t="s">
        <v>59</v>
      </c>
      <c r="L79" s="8" t="s">
        <v>31</v>
      </c>
      <c r="M79" s="8" t="s">
        <v>7</v>
      </c>
      <c r="N79" s="23">
        <v>1.3546296296296297E-3</v>
      </c>
      <c r="O79" s="8" t="s">
        <v>131</v>
      </c>
      <c r="P79" s="22">
        <f t="shared" si="13"/>
        <v>117.04000000000002</v>
      </c>
      <c r="Q79" s="8"/>
      <c r="S79" s="8" t="b">
        <f t="shared" si="26"/>
        <v>1</v>
      </c>
      <c r="T79" s="8" t="b">
        <f t="shared" si="27"/>
        <v>1</v>
      </c>
      <c r="U79" s="8" t="b">
        <f t="shared" si="28"/>
        <v>1</v>
      </c>
      <c r="V79" s="8" t="b">
        <f t="shared" si="29"/>
        <v>1</v>
      </c>
      <c r="W79" s="8" t="b">
        <f t="shared" si="30"/>
        <v>1</v>
      </c>
      <c r="X79" s="8" t="b">
        <f t="shared" si="23"/>
        <v>1</v>
      </c>
      <c r="Y79" s="8" t="b">
        <f t="shared" si="23"/>
        <v>1</v>
      </c>
      <c r="Z79" s="8" t="b">
        <f t="shared" si="22"/>
        <v>1</v>
      </c>
      <c r="AA79" s="8" t="b">
        <f t="shared" si="31"/>
        <v>1</v>
      </c>
      <c r="AB79" s="8" t="b">
        <f t="shared" si="32"/>
        <v>1</v>
      </c>
      <c r="AC79" s="8"/>
      <c r="AD79" s="18">
        <f t="shared" si="34"/>
        <v>0</v>
      </c>
    </row>
    <row r="80" spans="1:30" x14ac:dyDescent="0.35">
      <c r="A80" s="9" t="s">
        <v>130</v>
      </c>
      <c r="B80" s="9" t="s">
        <v>59</v>
      </c>
      <c r="C80" s="46" t="s">
        <v>31</v>
      </c>
      <c r="D80" s="25" t="s">
        <v>8</v>
      </c>
      <c r="E80" s="26">
        <v>9.4050925925925921E-4</v>
      </c>
      <c r="F80" s="9" t="s">
        <v>131</v>
      </c>
      <c r="G80" s="10">
        <f t="shared" si="25"/>
        <v>81.260000000000005</v>
      </c>
      <c r="H80" s="9"/>
      <c r="J80" s="8" t="s">
        <v>130</v>
      </c>
      <c r="K80" s="8" t="s">
        <v>59</v>
      </c>
      <c r="L80" s="8" t="s">
        <v>31</v>
      </c>
      <c r="M80" s="8" t="s">
        <v>8</v>
      </c>
      <c r="N80" s="23">
        <v>9.4050925925925921E-4</v>
      </c>
      <c r="O80" s="8" t="s">
        <v>131</v>
      </c>
      <c r="P80" s="22">
        <f t="shared" si="13"/>
        <v>81.260000000000005</v>
      </c>
      <c r="Q80" s="8"/>
      <c r="S80" s="8" t="b">
        <f t="shared" si="26"/>
        <v>1</v>
      </c>
      <c r="T80" s="8" t="b">
        <f t="shared" si="27"/>
        <v>1</v>
      </c>
      <c r="U80" s="8" t="b">
        <f t="shared" si="28"/>
        <v>1</v>
      </c>
      <c r="V80" s="8" t="b">
        <f t="shared" si="29"/>
        <v>1</v>
      </c>
      <c r="W80" s="8" t="b">
        <f t="shared" si="30"/>
        <v>1</v>
      </c>
      <c r="X80" s="8" t="b">
        <f t="shared" si="23"/>
        <v>1</v>
      </c>
      <c r="Y80" s="8" t="b">
        <f t="shared" si="23"/>
        <v>1</v>
      </c>
      <c r="Z80" s="8" t="b">
        <f t="shared" si="22"/>
        <v>1</v>
      </c>
      <c r="AA80" s="8" t="b">
        <f t="shared" si="31"/>
        <v>1</v>
      </c>
      <c r="AB80" s="8" t="b">
        <f t="shared" si="32"/>
        <v>1</v>
      </c>
      <c r="AC80" s="8"/>
      <c r="AD80" s="18">
        <f t="shared" si="34"/>
        <v>0</v>
      </c>
    </row>
    <row r="81" spans="1:30" x14ac:dyDescent="0.35">
      <c r="A81" s="8" t="s">
        <v>130</v>
      </c>
      <c r="B81" s="9" t="s">
        <v>59</v>
      </c>
      <c r="C81" s="46" t="s">
        <v>31</v>
      </c>
      <c r="D81" s="25" t="s">
        <v>9</v>
      </c>
      <c r="E81" s="23">
        <v>1.2760416666666666E-3</v>
      </c>
      <c r="F81" s="8" t="s">
        <v>131</v>
      </c>
      <c r="G81" s="10">
        <f t="shared" si="25"/>
        <v>110.25</v>
      </c>
      <c r="H81" s="9"/>
      <c r="J81" s="8" t="s">
        <v>130</v>
      </c>
      <c r="K81" s="8" t="s">
        <v>59</v>
      </c>
      <c r="L81" s="8" t="s">
        <v>31</v>
      </c>
      <c r="M81" s="8" t="s">
        <v>9</v>
      </c>
      <c r="N81" s="23">
        <v>1.2760416666666666E-3</v>
      </c>
      <c r="O81" s="8" t="s">
        <v>131</v>
      </c>
      <c r="P81" s="22">
        <f t="shared" si="13"/>
        <v>110.25</v>
      </c>
      <c r="Q81" s="8"/>
      <c r="S81" s="8" t="b">
        <f t="shared" si="26"/>
        <v>1</v>
      </c>
      <c r="T81" s="8" t="b">
        <f t="shared" si="27"/>
        <v>1</v>
      </c>
      <c r="U81" s="8" t="b">
        <f t="shared" si="28"/>
        <v>1</v>
      </c>
      <c r="V81" s="8" t="b">
        <f t="shared" si="29"/>
        <v>1</v>
      </c>
      <c r="W81" s="8" t="b">
        <f t="shared" si="30"/>
        <v>1</v>
      </c>
      <c r="X81" s="8" t="b">
        <f t="shared" si="23"/>
        <v>1</v>
      </c>
      <c r="Y81" s="8" t="b">
        <f t="shared" si="23"/>
        <v>1</v>
      </c>
      <c r="Z81" s="8" t="b">
        <f t="shared" si="22"/>
        <v>1</v>
      </c>
      <c r="AA81" s="8" t="b">
        <f t="shared" si="31"/>
        <v>1</v>
      </c>
      <c r="AB81" s="8" t="b">
        <f t="shared" si="32"/>
        <v>1</v>
      </c>
      <c r="AC81" s="8"/>
      <c r="AD81" s="34">
        <f t="shared" si="34"/>
        <v>0</v>
      </c>
    </row>
    <row r="82" spans="1:30" x14ac:dyDescent="0.35">
      <c r="A82" s="9" t="s">
        <v>225</v>
      </c>
      <c r="B82" s="9" t="s">
        <v>59</v>
      </c>
      <c r="C82" s="46" t="s">
        <v>31</v>
      </c>
      <c r="D82" s="25" t="s">
        <v>10</v>
      </c>
      <c r="E82" s="26">
        <v>1.4858796296296295E-3</v>
      </c>
      <c r="F82" s="9" t="s">
        <v>131</v>
      </c>
      <c r="G82" s="10">
        <f t="shared" si="25"/>
        <v>128.38</v>
      </c>
      <c r="H82" s="8"/>
      <c r="J82" s="8" t="s">
        <v>191</v>
      </c>
      <c r="K82" s="8" t="s">
        <v>59</v>
      </c>
      <c r="L82" s="8" t="s">
        <v>31</v>
      </c>
      <c r="M82" s="8" t="s">
        <v>10</v>
      </c>
      <c r="N82" s="23">
        <v>1.5126157407407408E-3</v>
      </c>
      <c r="O82" s="8" t="s">
        <v>131</v>
      </c>
      <c r="P82" s="22">
        <f t="shared" si="13"/>
        <v>130.69</v>
      </c>
      <c r="Q82" s="8"/>
      <c r="S82" s="8" t="b">
        <f t="shared" si="26"/>
        <v>0</v>
      </c>
      <c r="T82" s="8" t="b">
        <f t="shared" si="27"/>
        <v>1</v>
      </c>
      <c r="U82" s="8" t="b">
        <f t="shared" si="28"/>
        <v>1</v>
      </c>
      <c r="V82" s="8" t="b">
        <f t="shared" si="29"/>
        <v>1</v>
      </c>
      <c r="W82" s="8" t="b">
        <f t="shared" si="30"/>
        <v>0</v>
      </c>
      <c r="X82" s="8" t="b">
        <f t="shared" si="23"/>
        <v>1</v>
      </c>
      <c r="Y82" s="8" t="b">
        <f t="shared" si="23"/>
        <v>0</v>
      </c>
      <c r="Z82" s="8" t="b">
        <f t="shared" si="22"/>
        <v>1</v>
      </c>
      <c r="AA82" s="8" t="b">
        <f t="shared" si="31"/>
        <v>1</v>
      </c>
      <c r="AB82" s="8" t="b">
        <f t="shared" si="32"/>
        <v>0</v>
      </c>
      <c r="AC82" s="8"/>
      <c r="AD82" s="18">
        <f t="shared" si="34"/>
        <v>1.7675415104445653E-2</v>
      </c>
    </row>
    <row r="83" spans="1:30" x14ac:dyDescent="0.35">
      <c r="A83" s="9" t="s">
        <v>141</v>
      </c>
      <c r="B83" s="9" t="s">
        <v>60</v>
      </c>
      <c r="C83" s="46" t="s">
        <v>30</v>
      </c>
      <c r="D83" s="25" t="s">
        <v>26</v>
      </c>
      <c r="E83" s="26">
        <v>1.8333333333333333E-3</v>
      </c>
      <c r="F83" s="9" t="s">
        <v>23</v>
      </c>
      <c r="G83" s="10">
        <f t="shared" si="25"/>
        <v>158.39999999999998</v>
      </c>
      <c r="H83" s="9"/>
      <c r="J83" s="8" t="s">
        <v>141</v>
      </c>
      <c r="K83" s="8" t="s">
        <v>60</v>
      </c>
      <c r="L83" s="8" t="s">
        <v>30</v>
      </c>
      <c r="M83" s="8" t="s">
        <v>26</v>
      </c>
      <c r="N83" s="23">
        <v>1.8333333333333333E-3</v>
      </c>
      <c r="O83" s="8" t="s">
        <v>23</v>
      </c>
      <c r="P83" s="22">
        <f t="shared" si="13"/>
        <v>158.39999999999998</v>
      </c>
      <c r="Q83" s="8"/>
      <c r="S83" s="8" t="b">
        <f t="shared" si="26"/>
        <v>1</v>
      </c>
      <c r="T83" s="8" t="b">
        <f t="shared" si="27"/>
        <v>1</v>
      </c>
      <c r="U83" s="8" t="b">
        <f t="shared" si="28"/>
        <v>1</v>
      </c>
      <c r="V83" s="8" t="b">
        <f t="shared" si="29"/>
        <v>1</v>
      </c>
      <c r="W83" s="8" t="b">
        <f t="shared" si="30"/>
        <v>1</v>
      </c>
      <c r="X83" s="8" t="b">
        <f t="shared" si="23"/>
        <v>1</v>
      </c>
      <c r="Y83" s="8" t="b">
        <f t="shared" si="23"/>
        <v>1</v>
      </c>
      <c r="Z83" s="8" t="b">
        <f t="shared" si="22"/>
        <v>1</v>
      </c>
      <c r="AA83" s="8" t="b">
        <f t="shared" si="31"/>
        <v>1</v>
      </c>
      <c r="AB83" s="8" t="b">
        <f t="shared" si="32"/>
        <v>1</v>
      </c>
      <c r="AC83" s="8" t="b">
        <f t="shared" ref="AC83:AC88" si="35">IF(E83&gt;E89,FALSE,IF(H83=B89,E83=E89,OR(H83="",H83="Referenzwert")))</f>
        <v>1</v>
      </c>
      <c r="AD83" s="18">
        <f t="shared" si="34"/>
        <v>0</v>
      </c>
    </row>
    <row r="84" spans="1:30" x14ac:dyDescent="0.35">
      <c r="A84" s="9" t="s">
        <v>141</v>
      </c>
      <c r="B84" s="9" t="s">
        <v>60</v>
      </c>
      <c r="C84" s="46" t="s">
        <v>30</v>
      </c>
      <c r="D84" s="25" t="s">
        <v>28</v>
      </c>
      <c r="E84" s="26">
        <v>9.1435185185185185E-4</v>
      </c>
      <c r="F84" s="9" t="s">
        <v>23</v>
      </c>
      <c r="G84" s="10">
        <f t="shared" si="25"/>
        <v>79</v>
      </c>
      <c r="H84" s="9"/>
      <c r="J84" s="8" t="s">
        <v>141</v>
      </c>
      <c r="K84" s="8" t="s">
        <v>60</v>
      </c>
      <c r="L84" s="8" t="s">
        <v>30</v>
      </c>
      <c r="M84" s="8" t="s">
        <v>28</v>
      </c>
      <c r="N84" s="23">
        <v>9.1435185185185185E-4</v>
      </c>
      <c r="O84" s="8" t="s">
        <v>23</v>
      </c>
      <c r="P84" s="22">
        <f t="shared" si="13"/>
        <v>79</v>
      </c>
      <c r="Q84" s="8"/>
      <c r="S84" s="8" t="b">
        <f t="shared" si="26"/>
        <v>1</v>
      </c>
      <c r="T84" s="8" t="b">
        <f t="shared" si="27"/>
        <v>1</v>
      </c>
      <c r="U84" s="8" t="b">
        <f t="shared" si="28"/>
        <v>1</v>
      </c>
      <c r="V84" s="8" t="b">
        <f t="shared" si="29"/>
        <v>1</v>
      </c>
      <c r="W84" s="8" t="b">
        <f t="shared" si="30"/>
        <v>1</v>
      </c>
      <c r="X84" s="8" t="b">
        <f t="shared" si="23"/>
        <v>1</v>
      </c>
      <c r="Y84" s="8" t="b">
        <f t="shared" si="23"/>
        <v>1</v>
      </c>
      <c r="Z84" s="8" t="b">
        <f t="shared" si="22"/>
        <v>1</v>
      </c>
      <c r="AA84" s="8" t="b">
        <f t="shared" si="31"/>
        <v>1</v>
      </c>
      <c r="AB84" s="8" t="b">
        <f t="shared" si="32"/>
        <v>1</v>
      </c>
      <c r="AC84" s="8" t="b">
        <f t="shared" si="35"/>
        <v>1</v>
      </c>
      <c r="AD84" s="18">
        <f t="shared" si="34"/>
        <v>0</v>
      </c>
    </row>
    <row r="85" spans="1:30" x14ac:dyDescent="0.35">
      <c r="A85" s="9" t="s">
        <v>225</v>
      </c>
      <c r="B85" s="9" t="s">
        <v>60</v>
      </c>
      <c r="C85" s="46" t="s">
        <v>30</v>
      </c>
      <c r="D85" s="25" t="s">
        <v>6</v>
      </c>
      <c r="E85" s="26">
        <v>1.2807870370370371E-3</v>
      </c>
      <c r="F85" s="9" t="s">
        <v>23</v>
      </c>
      <c r="G85" s="10">
        <f t="shared" si="25"/>
        <v>110.66000000000001</v>
      </c>
      <c r="H85" s="9"/>
      <c r="J85" s="8" t="s">
        <v>69</v>
      </c>
      <c r="K85" s="8" t="s">
        <v>60</v>
      </c>
      <c r="L85" s="8" t="s">
        <v>30</v>
      </c>
      <c r="M85" s="8" t="s">
        <v>6</v>
      </c>
      <c r="N85" s="23">
        <v>1.2964120370370371E-3</v>
      </c>
      <c r="O85" s="8" t="s">
        <v>29</v>
      </c>
      <c r="P85" s="22">
        <f t="shared" si="13"/>
        <v>112.01000000000002</v>
      </c>
      <c r="Q85" s="8"/>
      <c r="S85" s="8" t="b">
        <f t="shared" si="26"/>
        <v>0</v>
      </c>
      <c r="T85" s="8" t="b">
        <f t="shared" si="27"/>
        <v>1</v>
      </c>
      <c r="U85" s="8" t="b">
        <f t="shared" si="28"/>
        <v>1</v>
      </c>
      <c r="V85" s="8" t="b">
        <f t="shared" si="29"/>
        <v>1</v>
      </c>
      <c r="W85" s="8" t="b">
        <f t="shared" si="30"/>
        <v>0</v>
      </c>
      <c r="X85" s="8" t="b">
        <f t="shared" si="23"/>
        <v>0</v>
      </c>
      <c r="Y85" s="8" t="b">
        <f t="shared" si="23"/>
        <v>0</v>
      </c>
      <c r="Z85" s="8" t="b">
        <f t="shared" si="22"/>
        <v>1</v>
      </c>
      <c r="AA85" s="8" t="b">
        <f t="shared" si="31"/>
        <v>1</v>
      </c>
      <c r="AB85" s="8" t="b">
        <f t="shared" si="32"/>
        <v>0</v>
      </c>
      <c r="AC85" s="8" t="b">
        <f t="shared" si="35"/>
        <v>1</v>
      </c>
      <c r="AD85" s="18">
        <f t="shared" si="34"/>
        <v>1.2052495312918564E-2</v>
      </c>
    </row>
    <row r="86" spans="1:30" x14ac:dyDescent="0.35">
      <c r="A86" s="9" t="s">
        <v>152</v>
      </c>
      <c r="B86" s="9" t="s">
        <v>60</v>
      </c>
      <c r="C86" s="46" t="s">
        <v>31</v>
      </c>
      <c r="D86" s="25" t="s">
        <v>26</v>
      </c>
      <c r="E86" s="26">
        <v>1.39375E-3</v>
      </c>
      <c r="F86" s="9" t="s">
        <v>24</v>
      </c>
      <c r="G86" s="10">
        <f t="shared" si="25"/>
        <v>120.42</v>
      </c>
      <c r="H86" s="9"/>
      <c r="J86" s="8" t="s">
        <v>152</v>
      </c>
      <c r="K86" s="8" t="s">
        <v>60</v>
      </c>
      <c r="L86" s="8" t="s">
        <v>31</v>
      </c>
      <c r="M86" s="8" t="s">
        <v>26</v>
      </c>
      <c r="N86" s="23">
        <v>1.39375E-3</v>
      </c>
      <c r="O86" s="8" t="s">
        <v>24</v>
      </c>
      <c r="P86" s="22">
        <f t="shared" si="13"/>
        <v>120.42</v>
      </c>
      <c r="Q86" s="8"/>
      <c r="S86" s="8" t="b">
        <f t="shared" si="26"/>
        <v>1</v>
      </c>
      <c r="T86" s="8" t="b">
        <f t="shared" si="27"/>
        <v>1</v>
      </c>
      <c r="U86" s="8" t="b">
        <f t="shared" si="28"/>
        <v>1</v>
      </c>
      <c r="V86" s="8" t="b">
        <f t="shared" si="29"/>
        <v>1</v>
      </c>
      <c r="W86" s="8" t="b">
        <f t="shared" si="30"/>
        <v>1</v>
      </c>
      <c r="X86" s="8" t="b">
        <f t="shared" si="23"/>
        <v>1</v>
      </c>
      <c r="Y86" s="8" t="b">
        <f t="shared" si="23"/>
        <v>1</v>
      </c>
      <c r="Z86" s="8" t="b">
        <f t="shared" si="22"/>
        <v>1</v>
      </c>
      <c r="AA86" s="8" t="b">
        <f t="shared" si="31"/>
        <v>1</v>
      </c>
      <c r="AB86" s="8" t="b">
        <f t="shared" si="32"/>
        <v>1</v>
      </c>
      <c r="AC86" s="8" t="b">
        <f t="shared" si="35"/>
        <v>1</v>
      </c>
      <c r="AD86" s="18">
        <f t="shared" si="34"/>
        <v>0</v>
      </c>
    </row>
    <row r="87" spans="1:30" x14ac:dyDescent="0.35">
      <c r="A87" s="9" t="s">
        <v>225</v>
      </c>
      <c r="B87" s="9" t="s">
        <v>60</v>
      </c>
      <c r="C87" s="46" t="s">
        <v>31</v>
      </c>
      <c r="D87" s="25" t="s">
        <v>28</v>
      </c>
      <c r="E87" s="26">
        <v>6.6956018518518515E-4</v>
      </c>
      <c r="F87" s="9" t="s">
        <v>227</v>
      </c>
      <c r="G87" s="10">
        <f t="shared" si="25"/>
        <v>57.849999999999987</v>
      </c>
      <c r="H87" s="9"/>
      <c r="J87" s="8" t="s">
        <v>191</v>
      </c>
      <c r="K87" s="8" t="s">
        <v>60</v>
      </c>
      <c r="L87" s="8" t="s">
        <v>31</v>
      </c>
      <c r="M87" s="8" t="s">
        <v>28</v>
      </c>
      <c r="N87" s="23">
        <v>7.0162037037037035E-4</v>
      </c>
      <c r="O87" s="8" t="s">
        <v>24</v>
      </c>
      <c r="P87" s="22">
        <f t="shared" si="13"/>
        <v>60.62</v>
      </c>
      <c r="Q87" s="8"/>
      <c r="S87" s="8" t="b">
        <f t="shared" si="26"/>
        <v>0</v>
      </c>
      <c r="T87" s="8" t="b">
        <f t="shared" si="27"/>
        <v>1</v>
      </c>
      <c r="U87" s="8" t="b">
        <f t="shared" si="28"/>
        <v>1</v>
      </c>
      <c r="V87" s="8" t="b">
        <f t="shared" si="29"/>
        <v>1</v>
      </c>
      <c r="W87" s="8" t="b">
        <f t="shared" si="30"/>
        <v>0</v>
      </c>
      <c r="X87" s="8" t="b">
        <f t="shared" ref="X87:Y94" si="36">EXACT(F87,O87)</f>
        <v>0</v>
      </c>
      <c r="Y87" s="8" t="b">
        <f t="shared" si="36"/>
        <v>0</v>
      </c>
      <c r="Z87" s="8" t="b">
        <f t="shared" si="22"/>
        <v>1</v>
      </c>
      <c r="AA87" s="8" t="b">
        <f t="shared" si="31"/>
        <v>1</v>
      </c>
      <c r="AB87" s="8" t="b">
        <f t="shared" si="32"/>
        <v>0</v>
      </c>
      <c r="AC87" s="8" t="b">
        <f t="shared" si="35"/>
        <v>1</v>
      </c>
      <c r="AD87" s="18">
        <f t="shared" si="34"/>
        <v>4.5694490267238708E-2</v>
      </c>
    </row>
    <row r="88" spans="1:30" x14ac:dyDescent="0.35">
      <c r="A88" s="9" t="s">
        <v>225</v>
      </c>
      <c r="B88" s="9" t="s">
        <v>60</v>
      </c>
      <c r="C88" s="46" t="s">
        <v>31</v>
      </c>
      <c r="D88" s="25" t="s">
        <v>6</v>
      </c>
      <c r="E88" s="26">
        <v>9.7581018518518514E-4</v>
      </c>
      <c r="F88" s="43" t="s">
        <v>227</v>
      </c>
      <c r="G88" s="10">
        <f t="shared" si="25"/>
        <v>84.31</v>
      </c>
      <c r="H88" s="9"/>
      <c r="J88" s="8" t="s">
        <v>105</v>
      </c>
      <c r="K88" s="8" t="s">
        <v>60</v>
      </c>
      <c r="L88" s="8" t="s">
        <v>31</v>
      </c>
      <c r="M88" s="8" t="s">
        <v>6</v>
      </c>
      <c r="N88" s="23">
        <v>1.00625E-3</v>
      </c>
      <c r="O88" s="8" t="s">
        <v>25</v>
      </c>
      <c r="P88" s="22">
        <f t="shared" ref="P88:P94" si="37">N88*24*60*60</f>
        <v>86.94</v>
      </c>
      <c r="Q88" s="8"/>
      <c r="S88" s="8" t="b">
        <f t="shared" si="26"/>
        <v>0</v>
      </c>
      <c r="T88" s="8" t="b">
        <f t="shared" si="27"/>
        <v>1</v>
      </c>
      <c r="U88" s="8" t="b">
        <f t="shared" si="28"/>
        <v>1</v>
      </c>
      <c r="V88" s="8" t="b">
        <f t="shared" si="29"/>
        <v>1</v>
      </c>
      <c r="W88" s="8" t="b">
        <f t="shared" si="30"/>
        <v>0</v>
      </c>
      <c r="X88" s="8" t="b">
        <f t="shared" si="36"/>
        <v>0</v>
      </c>
      <c r="Y88" s="8" t="b">
        <f t="shared" si="36"/>
        <v>0</v>
      </c>
      <c r="Z88" s="8" t="b">
        <f t="shared" si="22"/>
        <v>1</v>
      </c>
      <c r="AA88" s="8" t="b">
        <f t="shared" si="31"/>
        <v>1</v>
      </c>
      <c r="AB88" s="8" t="b">
        <f t="shared" si="32"/>
        <v>0</v>
      </c>
      <c r="AC88" s="8" t="b">
        <f t="shared" si="35"/>
        <v>1</v>
      </c>
      <c r="AD88" s="18">
        <f t="shared" si="34"/>
        <v>3.0250747642051937E-2</v>
      </c>
    </row>
    <row r="89" spans="1:30" x14ac:dyDescent="0.35">
      <c r="A89" s="9" t="s">
        <v>99</v>
      </c>
      <c r="B89" s="9" t="s">
        <v>61</v>
      </c>
      <c r="C89" s="46" t="s">
        <v>30</v>
      </c>
      <c r="D89" s="25" t="s">
        <v>26</v>
      </c>
      <c r="E89" s="26">
        <v>2.54375E-3</v>
      </c>
      <c r="F89" s="9" t="s">
        <v>27</v>
      </c>
      <c r="G89" s="10">
        <f t="shared" si="25"/>
        <v>219.78</v>
      </c>
      <c r="H89" s="9"/>
      <c r="J89" s="8" t="s">
        <v>99</v>
      </c>
      <c r="K89" s="8" t="s">
        <v>61</v>
      </c>
      <c r="L89" s="8" t="s">
        <v>30</v>
      </c>
      <c r="M89" s="8" t="s">
        <v>26</v>
      </c>
      <c r="N89" s="23">
        <v>2.54375E-3</v>
      </c>
      <c r="O89" s="8" t="s">
        <v>27</v>
      </c>
      <c r="P89" s="22">
        <f t="shared" si="37"/>
        <v>219.78</v>
      </c>
      <c r="Q89" s="8"/>
      <c r="S89" s="8" t="b">
        <f t="shared" si="26"/>
        <v>1</v>
      </c>
      <c r="T89" s="8" t="b">
        <f t="shared" si="27"/>
        <v>1</v>
      </c>
      <c r="U89" s="8" t="b">
        <f t="shared" si="28"/>
        <v>1</v>
      </c>
      <c r="V89" s="8" t="b">
        <f t="shared" si="29"/>
        <v>1</v>
      </c>
      <c r="W89" s="8" t="b">
        <f t="shared" si="30"/>
        <v>1</v>
      </c>
      <c r="X89" s="8" t="b">
        <f t="shared" si="36"/>
        <v>1</v>
      </c>
      <c r="Y89" s="8" t="b">
        <f t="shared" si="36"/>
        <v>1</v>
      </c>
      <c r="Z89" s="8" t="b">
        <f t="shared" si="22"/>
        <v>1</v>
      </c>
      <c r="AA89" s="8" t="b">
        <f t="shared" si="31"/>
        <v>1</v>
      </c>
      <c r="AB89" s="8" t="b">
        <f t="shared" si="32"/>
        <v>1</v>
      </c>
      <c r="AC89" s="8"/>
      <c r="AD89" s="18">
        <f t="shared" si="34"/>
        <v>0</v>
      </c>
    </row>
    <row r="90" spans="1:30" x14ac:dyDescent="0.35">
      <c r="A90" s="9" t="s">
        <v>99</v>
      </c>
      <c r="B90" s="9" t="s">
        <v>61</v>
      </c>
      <c r="C90" s="46" t="s">
        <v>30</v>
      </c>
      <c r="D90" s="25" t="s">
        <v>28</v>
      </c>
      <c r="E90" s="26">
        <v>1.1498842592592593E-3</v>
      </c>
      <c r="F90" s="9" t="s">
        <v>27</v>
      </c>
      <c r="G90" s="10">
        <f t="shared" si="25"/>
        <v>99.350000000000009</v>
      </c>
      <c r="H90" s="9"/>
      <c r="J90" s="8" t="s">
        <v>99</v>
      </c>
      <c r="K90" s="8" t="s">
        <v>61</v>
      </c>
      <c r="L90" s="8" t="s">
        <v>30</v>
      </c>
      <c r="M90" s="8" t="s">
        <v>28</v>
      </c>
      <c r="N90" s="23">
        <v>1.1498842592592593E-3</v>
      </c>
      <c r="O90" s="8" t="s">
        <v>27</v>
      </c>
      <c r="P90" s="22">
        <f t="shared" si="37"/>
        <v>99.350000000000009</v>
      </c>
      <c r="Q90" s="8"/>
      <c r="S90" s="8" t="b">
        <f t="shared" si="26"/>
        <v>1</v>
      </c>
      <c r="T90" s="8" t="b">
        <f t="shared" si="27"/>
        <v>1</v>
      </c>
      <c r="U90" s="8" t="b">
        <f t="shared" si="28"/>
        <v>1</v>
      </c>
      <c r="V90" s="8" t="b">
        <f t="shared" si="29"/>
        <v>1</v>
      </c>
      <c r="W90" s="8" t="b">
        <f t="shared" si="30"/>
        <v>1</v>
      </c>
      <c r="X90" s="8" t="b">
        <f t="shared" si="36"/>
        <v>1</v>
      </c>
      <c r="Y90" s="8" t="b">
        <f t="shared" si="36"/>
        <v>1</v>
      </c>
      <c r="Z90" s="8" t="b">
        <f t="shared" si="22"/>
        <v>1</v>
      </c>
      <c r="AA90" s="8" t="b">
        <f t="shared" si="31"/>
        <v>1</v>
      </c>
      <c r="AB90" s="8" t="b">
        <f t="shared" si="32"/>
        <v>1</v>
      </c>
      <c r="AC90" s="8"/>
      <c r="AD90" s="18">
        <f t="shared" si="34"/>
        <v>0</v>
      </c>
    </row>
    <row r="91" spans="1:30" x14ac:dyDescent="0.35">
      <c r="A91" s="9" t="s">
        <v>85</v>
      </c>
      <c r="B91" s="9" t="s">
        <v>61</v>
      </c>
      <c r="C91" s="46" t="s">
        <v>30</v>
      </c>
      <c r="D91" s="25" t="s">
        <v>6</v>
      </c>
      <c r="E91" s="26">
        <v>1.5460648148148148E-3</v>
      </c>
      <c r="F91" s="9" t="s">
        <v>27</v>
      </c>
      <c r="G91" s="10">
        <f t="shared" si="25"/>
        <v>133.58000000000001</v>
      </c>
      <c r="H91" s="9"/>
      <c r="J91" s="8" t="s">
        <v>85</v>
      </c>
      <c r="K91" s="8" t="s">
        <v>61</v>
      </c>
      <c r="L91" s="8" t="s">
        <v>30</v>
      </c>
      <c r="M91" s="8" t="s">
        <v>6</v>
      </c>
      <c r="N91" s="23">
        <v>1.5460648148148148E-3</v>
      </c>
      <c r="O91" s="8" t="s">
        <v>27</v>
      </c>
      <c r="P91" s="22">
        <f t="shared" si="37"/>
        <v>133.58000000000001</v>
      </c>
      <c r="Q91" s="8"/>
      <c r="S91" s="8" t="b">
        <f t="shared" si="26"/>
        <v>1</v>
      </c>
      <c r="T91" s="8" t="b">
        <f t="shared" si="27"/>
        <v>1</v>
      </c>
      <c r="U91" s="8" t="b">
        <f t="shared" si="28"/>
        <v>1</v>
      </c>
      <c r="V91" s="8" t="b">
        <f t="shared" si="29"/>
        <v>1</v>
      </c>
      <c r="W91" s="8" t="b">
        <f t="shared" si="30"/>
        <v>1</v>
      </c>
      <c r="X91" s="8" t="b">
        <f t="shared" si="36"/>
        <v>1</v>
      </c>
      <c r="Y91" s="8" t="b">
        <f t="shared" si="36"/>
        <v>1</v>
      </c>
      <c r="Z91" s="8" t="b">
        <f t="shared" si="22"/>
        <v>1</v>
      </c>
      <c r="AA91" s="8" t="b">
        <f t="shared" si="31"/>
        <v>1</v>
      </c>
      <c r="AB91" s="8" t="b">
        <f t="shared" si="32"/>
        <v>1</v>
      </c>
      <c r="AC91" s="8"/>
      <c r="AD91" s="18">
        <f t="shared" si="34"/>
        <v>0</v>
      </c>
    </row>
    <row r="92" spans="1:30" x14ac:dyDescent="0.35">
      <c r="A92" s="9" t="s">
        <v>191</v>
      </c>
      <c r="B92" s="9" t="s">
        <v>61</v>
      </c>
      <c r="C92" s="46" t="s">
        <v>31</v>
      </c>
      <c r="D92" s="25" t="s">
        <v>26</v>
      </c>
      <c r="E92" s="26">
        <v>1.715162037037037E-3</v>
      </c>
      <c r="F92" s="9" t="s">
        <v>192</v>
      </c>
      <c r="G92" s="10">
        <f t="shared" si="25"/>
        <v>148.19</v>
      </c>
      <c r="H92" s="9"/>
      <c r="J92" s="8" t="s">
        <v>191</v>
      </c>
      <c r="K92" s="8" t="s">
        <v>61</v>
      </c>
      <c r="L92" s="8" t="s">
        <v>31</v>
      </c>
      <c r="M92" s="8" t="s">
        <v>26</v>
      </c>
      <c r="N92" s="23">
        <v>1.715162037037037E-3</v>
      </c>
      <c r="O92" s="8" t="s">
        <v>192</v>
      </c>
      <c r="P92" s="22">
        <f t="shared" si="37"/>
        <v>148.19</v>
      </c>
      <c r="Q92" s="8"/>
      <c r="S92" s="8" t="b">
        <f t="shared" si="26"/>
        <v>1</v>
      </c>
      <c r="T92" s="8" t="b">
        <f t="shared" si="27"/>
        <v>1</v>
      </c>
      <c r="U92" s="8" t="b">
        <f t="shared" si="28"/>
        <v>1</v>
      </c>
      <c r="V92" s="8" t="b">
        <f t="shared" si="29"/>
        <v>1</v>
      </c>
      <c r="W92" s="8" t="b">
        <f t="shared" si="30"/>
        <v>1</v>
      </c>
      <c r="X92" s="8" t="b">
        <f t="shared" si="36"/>
        <v>1</v>
      </c>
      <c r="Y92" s="8" t="b">
        <f t="shared" si="36"/>
        <v>1</v>
      </c>
      <c r="Z92" s="8" t="b">
        <f t="shared" si="22"/>
        <v>1</v>
      </c>
      <c r="AA92" s="8" t="b">
        <f t="shared" si="31"/>
        <v>1</v>
      </c>
      <c r="AB92" s="8" t="b">
        <f t="shared" si="32"/>
        <v>1</v>
      </c>
      <c r="AC92" s="8"/>
      <c r="AD92" s="18">
        <f>(P92-G92)/P92</f>
        <v>0</v>
      </c>
    </row>
    <row r="93" spans="1:30" x14ac:dyDescent="0.35">
      <c r="A93" s="9" t="s">
        <v>191</v>
      </c>
      <c r="B93" s="9" t="s">
        <v>61</v>
      </c>
      <c r="C93" s="46" t="s">
        <v>31</v>
      </c>
      <c r="D93" s="25" t="s">
        <v>28</v>
      </c>
      <c r="E93" s="26">
        <v>8.3854166666666669E-4</v>
      </c>
      <c r="F93" s="9" t="s">
        <v>192</v>
      </c>
      <c r="G93" s="10">
        <f t="shared" si="25"/>
        <v>72.45</v>
      </c>
      <c r="H93" s="9"/>
      <c r="J93" s="8" t="s">
        <v>191</v>
      </c>
      <c r="K93" s="8" t="s">
        <v>61</v>
      </c>
      <c r="L93" s="8" t="s">
        <v>31</v>
      </c>
      <c r="M93" s="8" t="s">
        <v>28</v>
      </c>
      <c r="N93" s="23">
        <v>8.3854166666666669E-4</v>
      </c>
      <c r="O93" s="8" t="s">
        <v>192</v>
      </c>
      <c r="P93" s="22">
        <f t="shared" si="37"/>
        <v>72.45</v>
      </c>
      <c r="Q93" s="8"/>
      <c r="S93" s="8" t="b">
        <f t="shared" si="26"/>
        <v>1</v>
      </c>
      <c r="T93" s="8" t="b">
        <f t="shared" si="27"/>
        <v>1</v>
      </c>
      <c r="U93" s="8" t="b">
        <f t="shared" si="28"/>
        <v>1</v>
      </c>
      <c r="V93" s="8" t="b">
        <f t="shared" si="29"/>
        <v>1</v>
      </c>
      <c r="W93" s="8" t="b">
        <f t="shared" si="30"/>
        <v>1</v>
      </c>
      <c r="X93" s="8" t="b">
        <f t="shared" si="36"/>
        <v>1</v>
      </c>
      <c r="Y93" s="8" t="b">
        <f t="shared" si="36"/>
        <v>1</v>
      </c>
      <c r="Z93" s="8" t="b">
        <f t="shared" si="22"/>
        <v>1</v>
      </c>
      <c r="AA93" s="8" t="b">
        <f t="shared" si="31"/>
        <v>1</v>
      </c>
      <c r="AB93" s="8" t="b">
        <f t="shared" si="32"/>
        <v>1</v>
      </c>
      <c r="AC93" s="8"/>
      <c r="AD93" s="18">
        <f t="shared" ref="AD93:AD94" si="38">(P93-G93)/P93</f>
        <v>0</v>
      </c>
    </row>
    <row r="94" spans="1:30" x14ac:dyDescent="0.35">
      <c r="A94" s="9" t="s">
        <v>191</v>
      </c>
      <c r="B94" s="9" t="s">
        <v>61</v>
      </c>
      <c r="C94" s="46" t="s">
        <v>31</v>
      </c>
      <c r="D94" s="25" t="s">
        <v>6</v>
      </c>
      <c r="E94" s="26">
        <v>1.225E-3</v>
      </c>
      <c r="F94" s="9" t="s">
        <v>23</v>
      </c>
      <c r="G94" s="10">
        <f t="shared" si="25"/>
        <v>105.84</v>
      </c>
      <c r="H94" s="9"/>
      <c r="J94" s="8" t="s">
        <v>191</v>
      </c>
      <c r="K94" s="8" t="s">
        <v>61</v>
      </c>
      <c r="L94" s="8" t="s">
        <v>31</v>
      </c>
      <c r="M94" s="8" t="s">
        <v>6</v>
      </c>
      <c r="N94" s="23">
        <v>1.225E-3</v>
      </c>
      <c r="O94" s="8" t="s">
        <v>23</v>
      </c>
      <c r="P94" s="22">
        <f t="shared" si="37"/>
        <v>105.84</v>
      </c>
      <c r="Q94" s="8"/>
      <c r="S94" s="8" t="b">
        <f t="shared" si="26"/>
        <v>1</v>
      </c>
      <c r="T94" s="8" t="b">
        <f t="shared" si="27"/>
        <v>1</v>
      </c>
      <c r="U94" s="8" t="b">
        <f t="shared" si="28"/>
        <v>1</v>
      </c>
      <c r="V94" s="8" t="b">
        <f t="shared" si="29"/>
        <v>1</v>
      </c>
      <c r="W94" s="8" t="b">
        <f t="shared" si="30"/>
        <v>1</v>
      </c>
      <c r="X94" s="8" t="b">
        <f t="shared" si="36"/>
        <v>1</v>
      </c>
      <c r="Y94" s="8" t="b">
        <f t="shared" si="36"/>
        <v>1</v>
      </c>
      <c r="Z94" s="8" t="b">
        <f t="shared" si="22"/>
        <v>1</v>
      </c>
      <c r="AA94" s="8" t="b">
        <f t="shared" si="31"/>
        <v>1</v>
      </c>
      <c r="AB94" s="8" t="b">
        <f t="shared" si="32"/>
        <v>1</v>
      </c>
      <c r="AC94" s="8"/>
      <c r="AD94" s="18">
        <f t="shared" si="38"/>
        <v>0</v>
      </c>
    </row>
    <row r="95" spans="1:30" x14ac:dyDescent="0.35">
      <c r="C95" s="47"/>
      <c r="F95" s="44"/>
    </row>
    <row r="96" spans="1:30" x14ac:dyDescent="0.35">
      <c r="C96" s="47"/>
    </row>
    <row r="97" spans="3:3" x14ac:dyDescent="0.35">
      <c r="C97" s="47"/>
    </row>
    <row r="98" spans="3:3" x14ac:dyDescent="0.35">
      <c r="C98" s="47"/>
    </row>
    <row r="99" spans="3:3" x14ac:dyDescent="0.35">
      <c r="C99" s="47"/>
    </row>
    <row r="100" spans="3:3" x14ac:dyDescent="0.35">
      <c r="C100" s="47"/>
    </row>
    <row r="101" spans="3:3" x14ac:dyDescent="0.35">
      <c r="C101" s="47"/>
    </row>
    <row r="102" spans="3:3" x14ac:dyDescent="0.35">
      <c r="C102" s="47"/>
    </row>
    <row r="103" spans="3:3" x14ac:dyDescent="0.35">
      <c r="C103" s="47"/>
    </row>
    <row r="104" spans="3:3" x14ac:dyDescent="0.35">
      <c r="C104" s="47"/>
    </row>
    <row r="105" spans="3:3" x14ac:dyDescent="0.35">
      <c r="C105" s="47"/>
    </row>
    <row r="106" spans="3:3" x14ac:dyDescent="0.35">
      <c r="C106" s="47"/>
    </row>
    <row r="107" spans="3:3" x14ac:dyDescent="0.35">
      <c r="C107" s="47"/>
    </row>
    <row r="108" spans="3:3" x14ac:dyDescent="0.35">
      <c r="C108" s="47"/>
    </row>
    <row r="109" spans="3:3" x14ac:dyDescent="0.35">
      <c r="C109" s="47"/>
    </row>
    <row r="110" spans="3:3" x14ac:dyDescent="0.35">
      <c r="C110" s="47"/>
    </row>
    <row r="111" spans="3:3" x14ac:dyDescent="0.35">
      <c r="C111" s="47"/>
    </row>
    <row r="112" spans="3:3" x14ac:dyDescent="0.35">
      <c r="C112" s="47"/>
    </row>
    <row r="113" spans="3:3" x14ac:dyDescent="0.35">
      <c r="C113" s="47"/>
    </row>
    <row r="114" spans="3:3" x14ac:dyDescent="0.35">
      <c r="C114" s="47"/>
    </row>
    <row r="115" spans="3:3" x14ac:dyDescent="0.35">
      <c r="C115" s="47"/>
    </row>
    <row r="116" spans="3:3" x14ac:dyDescent="0.35">
      <c r="C116" s="47"/>
    </row>
    <row r="117" spans="3:3" x14ac:dyDescent="0.35">
      <c r="C117" s="47"/>
    </row>
    <row r="118" spans="3:3" x14ac:dyDescent="0.35">
      <c r="C118" s="47"/>
    </row>
    <row r="119" spans="3:3" x14ac:dyDescent="0.35">
      <c r="C119" s="47"/>
    </row>
    <row r="120" spans="3:3" x14ac:dyDescent="0.35">
      <c r="C120" s="47"/>
    </row>
    <row r="121" spans="3:3" x14ac:dyDescent="0.35">
      <c r="C121" s="47"/>
    </row>
    <row r="122" spans="3:3" x14ac:dyDescent="0.35">
      <c r="C122" s="47"/>
    </row>
    <row r="123" spans="3:3" x14ac:dyDescent="0.35">
      <c r="C123" s="47"/>
    </row>
    <row r="124" spans="3:3" x14ac:dyDescent="0.35">
      <c r="C124" s="47"/>
    </row>
    <row r="125" spans="3:3" x14ac:dyDescent="0.35">
      <c r="C125" s="47"/>
    </row>
    <row r="126" spans="3:3" x14ac:dyDescent="0.35">
      <c r="C126" s="47"/>
    </row>
    <row r="127" spans="3:3" x14ac:dyDescent="0.35">
      <c r="C127" s="47"/>
    </row>
    <row r="128" spans="3:3" x14ac:dyDescent="0.35">
      <c r="C128" s="47"/>
    </row>
    <row r="129" spans="3:3" x14ac:dyDescent="0.35">
      <c r="C129" s="47"/>
    </row>
    <row r="130" spans="3:3" x14ac:dyDescent="0.35">
      <c r="C130" s="47"/>
    </row>
    <row r="131" spans="3:3" x14ac:dyDescent="0.35">
      <c r="C131" s="47"/>
    </row>
    <row r="132" spans="3:3" x14ac:dyDescent="0.35">
      <c r="C132" s="47"/>
    </row>
    <row r="133" spans="3:3" x14ac:dyDescent="0.35">
      <c r="C133" s="47"/>
    </row>
    <row r="134" spans="3:3" x14ac:dyDescent="0.35">
      <c r="C134" s="47"/>
    </row>
    <row r="135" spans="3:3" x14ac:dyDescent="0.35">
      <c r="C135" s="47"/>
    </row>
    <row r="136" spans="3:3" x14ac:dyDescent="0.35">
      <c r="C136" s="47"/>
    </row>
    <row r="137" spans="3:3" x14ac:dyDescent="0.35">
      <c r="C137" s="47"/>
    </row>
    <row r="138" spans="3:3" x14ac:dyDescent="0.35">
      <c r="C138" s="47"/>
    </row>
    <row r="139" spans="3:3" x14ac:dyDescent="0.35">
      <c r="C139" s="47"/>
    </row>
    <row r="140" spans="3:3" x14ac:dyDescent="0.35">
      <c r="C140" s="47"/>
    </row>
    <row r="141" spans="3:3" x14ac:dyDescent="0.35">
      <c r="C141" s="47"/>
    </row>
    <row r="142" spans="3:3" x14ac:dyDescent="0.35">
      <c r="C142" s="47"/>
    </row>
    <row r="143" spans="3:3" x14ac:dyDescent="0.35">
      <c r="C143" s="47"/>
    </row>
    <row r="144" spans="3:3" x14ac:dyDescent="0.35">
      <c r="C144" s="47"/>
    </row>
  </sheetData>
  <autoFilter ref="A2:AD94" xr:uid="{00000000-0009-0000-0000-000000000000}"/>
  <mergeCells count="2">
    <mergeCell ref="A1:H1"/>
    <mergeCell ref="J1:Q1"/>
  </mergeCells>
  <conditionalFormatting sqref="A3:A94">
    <cfRule type="expression" dxfId="59" priority="7">
      <formula>A3="geschätzt"</formula>
    </cfRule>
    <cfRule type="expression" dxfId="58" priority="8">
      <formula>A3=""</formula>
    </cfRule>
  </conditionalFormatting>
  <conditionalFormatting sqref="A59">
    <cfRule type="expression" dxfId="57" priority="5">
      <formula>A59=""</formula>
    </cfRule>
    <cfRule type="expression" dxfId="56" priority="6">
      <formula>A59="geschätzt"</formula>
    </cfRule>
  </conditionalFormatting>
  <conditionalFormatting sqref="A61">
    <cfRule type="expression" dxfId="55" priority="3">
      <formula>A61=""</formula>
    </cfRule>
    <cfRule type="expression" dxfId="54" priority="4">
      <formula>A61="geschätzt"</formula>
    </cfRule>
  </conditionalFormatting>
  <conditionalFormatting sqref="A81">
    <cfRule type="expression" dxfId="53" priority="1">
      <formula>A81=""</formula>
    </cfRule>
    <cfRule type="expression" dxfId="52" priority="2">
      <formula>A81="geschätzt"</formula>
    </cfRule>
  </conditionalFormatting>
  <conditionalFormatting sqref="A3:H94">
    <cfRule type="expression" dxfId="51" priority="11">
      <formula>S3&lt;&gt;TRUE</formula>
    </cfRule>
  </conditionalFormatting>
  <conditionalFormatting sqref="F34 F46">
    <cfRule type="expression" dxfId="50" priority="47">
      <formula>X34&lt;&gt;TRUE</formula>
    </cfRule>
  </conditionalFormatting>
  <conditionalFormatting sqref="H3">
    <cfRule type="expression" dxfId="49" priority="46">
      <formula>IF($C3&lt;&gt;"w",$C3&lt;&gt;"",FALSE)</formula>
    </cfRule>
  </conditionalFormatting>
  <conditionalFormatting sqref="H7">
    <cfRule type="expression" dxfId="48" priority="44">
      <formula>IF($C7&lt;&gt;"w",$C7&lt;&gt;"",FALSE)</formula>
    </cfRule>
  </conditionalFormatting>
  <conditionalFormatting sqref="H14">
    <cfRule type="expression" dxfId="47" priority="42">
      <formula>IF($C14&lt;&gt;"w",$C14&lt;&gt;"",FALSE)</formula>
    </cfRule>
  </conditionalFormatting>
  <conditionalFormatting sqref="H18">
    <cfRule type="expression" dxfId="46" priority="12">
      <formula>IF($C18&lt;&gt;"w",$C18&lt;&gt;"",FALSE)</formula>
    </cfRule>
  </conditionalFormatting>
  <conditionalFormatting sqref="H22">
    <cfRule type="expression" dxfId="45" priority="40">
      <formula>IF($C22&lt;&gt;"w",$C22&lt;&gt;"",FALSE)</formula>
    </cfRule>
  </conditionalFormatting>
  <conditionalFormatting sqref="H26">
    <cfRule type="expression" dxfId="44" priority="38">
      <formula>IF($C26&lt;&gt;"w",$C26&lt;&gt;"",FALSE)</formula>
    </cfRule>
  </conditionalFormatting>
  <conditionalFormatting sqref="H30">
    <cfRule type="expression" dxfId="43" priority="36">
      <formula>IF($C30&lt;&gt;"w",$C30&lt;&gt;"",FALSE)</formula>
    </cfRule>
  </conditionalFormatting>
  <conditionalFormatting sqref="H38">
    <cfRule type="expression" dxfId="42" priority="34">
      <formula>IF($C38&lt;&gt;"w",$C38&lt;&gt;"",FALSE)</formula>
    </cfRule>
  </conditionalFormatting>
  <conditionalFormatting sqref="H42">
    <cfRule type="expression" dxfId="41" priority="32">
      <formula>IF($C42&lt;&gt;"w",$C42&lt;&gt;"",FALSE)</formula>
    </cfRule>
  </conditionalFormatting>
  <conditionalFormatting sqref="H50">
    <cfRule type="expression" dxfId="40" priority="30">
      <formula>IF($C50&lt;&gt;"w",$C50&lt;&gt;"",FALSE)</formula>
    </cfRule>
  </conditionalFormatting>
  <conditionalFormatting sqref="H54">
    <cfRule type="expression" dxfId="39" priority="28">
      <formula>IF($C54&lt;&gt;"w",$C54&lt;&gt;"",FALSE)</formula>
    </cfRule>
  </conditionalFormatting>
  <conditionalFormatting sqref="H58">
    <cfRule type="expression" dxfId="38" priority="26">
      <formula>IF($C58&lt;&gt;"w",$C58&lt;&gt;"",FALSE)</formula>
    </cfRule>
  </conditionalFormatting>
  <conditionalFormatting sqref="H62">
    <cfRule type="expression" dxfId="37" priority="24">
      <formula>IF($C62&lt;&gt;"w",$C62&lt;&gt;"",FALSE)</formula>
    </cfRule>
  </conditionalFormatting>
  <conditionalFormatting sqref="H66">
    <cfRule type="expression" dxfId="36" priority="22">
      <formula>IF($C66&lt;&gt;"w",$C66&lt;&gt;"",FALSE)</formula>
    </cfRule>
  </conditionalFormatting>
  <conditionalFormatting sqref="H70">
    <cfRule type="expression" dxfId="35" priority="20">
      <formula>IF($C70&lt;&gt;"w",$C70&lt;&gt;"",FALSE)</formula>
    </cfRule>
  </conditionalFormatting>
  <conditionalFormatting sqref="H74">
    <cfRule type="expression" dxfId="34" priority="18">
      <formula>IF($C74&lt;&gt;"w",$C74&lt;&gt;"",FALSE)</formula>
    </cfRule>
  </conditionalFormatting>
  <conditionalFormatting sqref="H78">
    <cfRule type="expression" dxfId="33" priority="16">
      <formula>IF($C78&lt;&gt;"w",$C78&lt;&gt;"",FALSE)</formula>
    </cfRule>
  </conditionalFormatting>
  <conditionalFormatting sqref="H82">
    <cfRule type="expression" dxfId="32" priority="14">
      <formula>IF($C82&lt;&gt;"w",$C82&lt;&gt;"",FALSE)</formula>
    </cfRule>
  </conditionalFormatting>
  <conditionalFormatting sqref="J3:J94">
    <cfRule type="expression" dxfId="31" priority="9">
      <formula>J3=""</formula>
    </cfRule>
    <cfRule type="expression" dxfId="30" priority="51">
      <formula>J3="geschätzt"</formula>
    </cfRule>
  </conditionalFormatting>
  <conditionalFormatting sqref="J2:Q94 A3:G3 A4:H6 A7:G7 A8:H13 A14:G14 A15:H17 A18:G18 A19:H21 A22:G22 A23:H25 A26:G26 A27:H29 A30:G30 A31:H37 A38:G38 A39:H41 A42:G42 A43:H49 A50:G50 A51:H53 A54:G54 A55:H57 A58:G58 A59:H61 A62:G62 A63:H65 A66:G66 A67:H69 A70:G70 A71:H73 A74:G74 A75:H77 A78:G78 A79:H81 A82:G82 A83:H94 A2:H2">
    <cfRule type="expression" dxfId="29" priority="10">
      <formula>IF($L2&lt;&gt;"w",$L2&lt;&gt;"",FALSE)</formula>
    </cfRule>
  </conditionalFormatting>
  <conditionalFormatting sqref="S3:AC94">
    <cfRule type="expression" dxfId="28" priority="67" stopIfTrue="1">
      <formula>IF(S3="",FALSE,S3&lt;&gt;TRUE)</formula>
    </cfRule>
  </conditionalFormatting>
  <conditionalFormatting sqref="AB3:AC94">
    <cfRule type="expression" dxfId="27" priority="63">
      <formula>IF(AB3=TRUE,TRUE,FALSE)</formula>
    </cfRule>
  </conditionalFormatting>
  <conditionalFormatting sqref="AD3:AD94">
    <cfRule type="cellIs" dxfId="26" priority="64" operator="greaterThan">
      <formula>0.05</formula>
    </cfRule>
    <cfRule type="cellIs" dxfId="25" priority="65" operator="lessThan">
      <formula>-0.000000000001</formula>
    </cfRule>
    <cfRule type="cellIs" dxfId="24" priority="66" operator="between">
      <formula>-0.000000000001</formula>
      <formula>0.000000000001</formula>
    </cfRule>
  </conditionalFormatting>
  <pageMargins left="0.70866141732283472" right="0.70866141732283472" top="0.78740157480314965" bottom="0.78740157480314965" header="0.31496062992125984" footer="0.31496062992125984"/>
  <pageSetup paperSize="9" scale="77" fitToHeight="0" orientation="portrait" r:id="rId1"/>
  <headerFooter>
    <oddHeader>&amp;C&amp;14Rekorde Nationales Regelwerk für 2024
Stand 18.12.2023</oddHeader>
    <oddFooter xml:space="preserve">&amp;L&amp;KFF0000Änderungen gegenüber 2023 sind rot markiert&amp;K01+000
&amp;F &amp;A - &amp;D&amp;C
rettungssport@dlrg.de&amp;R
Seite &amp;P/&amp;N </oddFooter>
  </headerFooter>
  <rowBreaks count="1" manualBreakCount="1">
    <brk id="42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E144"/>
  <sheetViews>
    <sheetView tabSelected="1" zoomScaleNormal="100" workbookViewId="0">
      <pane ySplit="2" topLeftCell="A117" activePane="bottomLeft" state="frozen"/>
      <selection activeCell="D6" sqref="D6"/>
      <selection pane="bottomLeft" activeCell="D29" sqref="D29"/>
    </sheetView>
  </sheetViews>
  <sheetFormatPr baseColWidth="10" defaultColWidth="9.1796875" defaultRowHeight="14.5" outlineLevelCol="2" x14ac:dyDescent="0.35"/>
  <cols>
    <col min="1" max="1" width="13.90625" style="1" customWidth="1"/>
    <col min="2" max="2" width="10.26953125" style="1" customWidth="1"/>
    <col min="3" max="3" width="4.453125" style="1" customWidth="1"/>
    <col min="4" max="4" width="33.7265625" style="1" customWidth="1"/>
    <col min="5" max="5" width="7" style="1" customWidth="1"/>
    <col min="6" max="6" width="28.54296875" style="2" bestFit="1" customWidth="1"/>
    <col min="7" max="7" width="8.26953125" style="3" customWidth="1" outlineLevel="1"/>
    <col min="8" max="8" width="8" style="1" customWidth="1"/>
    <col min="9" max="9" width="4.1796875" style="1" customWidth="1"/>
    <col min="10" max="10" width="15.26953125" customWidth="1" outlineLevel="1"/>
    <col min="11" max="11" width="11.81640625" customWidth="1" outlineLevel="1"/>
    <col min="12" max="12" width="5" customWidth="1" outlineLevel="1"/>
    <col min="13" max="13" width="37.1796875" customWidth="1" outlineLevel="1"/>
    <col min="14" max="14" width="9.81640625" style="33" customWidth="1" outlineLevel="1"/>
    <col min="15" max="15" width="23.26953125" style="13" customWidth="1" outlineLevel="1"/>
    <col min="16" max="16" width="11.54296875" style="14" customWidth="1" outlineLevel="2"/>
    <col min="17" max="17" width="14.1796875" bestFit="1" customWidth="1" outlineLevel="1"/>
    <col min="18" max="18" width="4" style="1" customWidth="1"/>
    <col min="19" max="19" width="11" hidden="1" customWidth="1" outlineLevel="1"/>
    <col min="20" max="20" width="11.7265625" hidden="1" customWidth="1" outlineLevel="2"/>
    <col min="21" max="21" width="7.453125" hidden="1" customWidth="1" outlineLevel="2"/>
    <col min="22" max="22" width="8.54296875" hidden="1" customWidth="1" outlineLevel="2"/>
    <col min="23" max="23" width="7.54296875" hidden="1" customWidth="1" outlineLevel="1" collapsed="1"/>
    <col min="24" max="24" width="8.453125" hidden="1" customWidth="1" outlineLevel="1"/>
    <col min="25" max="25" width="11.1796875" hidden="1" customWidth="1" outlineLevel="1"/>
    <col min="26" max="26" width="12.26953125" hidden="1" customWidth="1" outlineLevel="1"/>
    <col min="27" max="27" width="11.1796875" hidden="1" customWidth="1" outlineLevel="1"/>
    <col min="28" max="28" width="11.54296875" bestFit="1" customWidth="1" collapsed="1"/>
    <col min="29" max="29" width="11.7265625" bestFit="1" customWidth="1"/>
    <col min="30" max="30" width="13.1796875" style="16" customWidth="1"/>
    <col min="31" max="16384" width="9.1796875" style="1"/>
  </cols>
  <sheetData>
    <row r="1" spans="1:30" x14ac:dyDescent="0.35">
      <c r="A1" s="48" t="s">
        <v>190</v>
      </c>
      <c r="B1" s="48"/>
      <c r="C1" s="48"/>
      <c r="D1" s="48"/>
      <c r="E1" s="48"/>
      <c r="F1" s="48"/>
      <c r="G1" s="48"/>
      <c r="H1" s="48"/>
      <c r="J1" s="49" t="s">
        <v>183</v>
      </c>
      <c r="K1" s="49"/>
      <c r="L1" s="49"/>
      <c r="M1" s="49"/>
      <c r="N1" s="49"/>
      <c r="O1" s="49"/>
      <c r="P1" s="49"/>
      <c r="Q1" s="49"/>
    </row>
    <row r="2" spans="1:30" ht="31.5" customHeight="1" x14ac:dyDescent="0.35">
      <c r="A2" s="37" t="s">
        <v>0</v>
      </c>
      <c r="B2" s="37" t="s">
        <v>1</v>
      </c>
      <c r="C2" s="37" t="s">
        <v>67</v>
      </c>
      <c r="D2" s="37" t="s">
        <v>2</v>
      </c>
      <c r="E2" s="38" t="s">
        <v>3</v>
      </c>
      <c r="F2" s="39" t="s">
        <v>4</v>
      </c>
      <c r="G2" s="40" t="s">
        <v>95</v>
      </c>
      <c r="H2" s="41" t="s">
        <v>180</v>
      </c>
      <c r="J2" s="4" t="s">
        <v>0</v>
      </c>
      <c r="K2" s="4" t="s">
        <v>1</v>
      </c>
      <c r="L2" s="4" t="s">
        <v>67</v>
      </c>
      <c r="M2" s="4" t="s">
        <v>2</v>
      </c>
      <c r="N2" s="32" t="s">
        <v>3</v>
      </c>
      <c r="O2" s="11" t="s">
        <v>4</v>
      </c>
      <c r="P2" s="12" t="s">
        <v>95</v>
      </c>
      <c r="Q2" s="7" t="s">
        <v>82</v>
      </c>
      <c r="S2" s="4" t="s">
        <v>0</v>
      </c>
      <c r="T2" s="4" t="s">
        <v>1</v>
      </c>
      <c r="U2" s="4" t="s">
        <v>67</v>
      </c>
      <c r="V2" s="4" t="s">
        <v>2</v>
      </c>
      <c r="W2" s="5" t="s">
        <v>3</v>
      </c>
      <c r="X2" s="4" t="s">
        <v>4</v>
      </c>
      <c r="Y2" s="6" t="s">
        <v>83</v>
      </c>
      <c r="Z2" s="7" t="s">
        <v>82</v>
      </c>
      <c r="AA2" s="15" t="s">
        <v>92</v>
      </c>
      <c r="AB2" s="15" t="s">
        <v>91</v>
      </c>
      <c r="AC2" s="15" t="s">
        <v>94</v>
      </c>
      <c r="AD2" s="17" t="s">
        <v>93</v>
      </c>
    </row>
    <row r="3" spans="1:30" x14ac:dyDescent="0.35">
      <c r="A3" s="8" t="s">
        <v>102</v>
      </c>
      <c r="B3" s="8" t="s">
        <v>38</v>
      </c>
      <c r="C3" s="45" t="s">
        <v>30</v>
      </c>
      <c r="D3" s="8" t="s">
        <v>107</v>
      </c>
      <c r="E3" s="23">
        <v>3.5914351851851851E-4</v>
      </c>
      <c r="F3" s="20" t="s">
        <v>96</v>
      </c>
      <c r="G3" s="22">
        <f>E3*24*60*60</f>
        <v>31.029999999999994</v>
      </c>
      <c r="H3" s="8"/>
      <c r="J3" s="8" t="s">
        <v>102</v>
      </c>
      <c r="K3" s="8" t="s">
        <v>38</v>
      </c>
      <c r="L3" s="8" t="s">
        <v>30</v>
      </c>
      <c r="M3" s="8" t="s">
        <v>107</v>
      </c>
      <c r="N3" s="23">
        <v>3.5914351851851851E-4</v>
      </c>
      <c r="O3" s="8" t="s">
        <v>96</v>
      </c>
      <c r="P3" s="22">
        <f>N3*24*60*60</f>
        <v>31.029999999999994</v>
      </c>
      <c r="Q3" s="8"/>
      <c r="S3" s="8" t="b">
        <f t="shared" ref="S3:Z17" si="0">EXACT(A3,J3)</f>
        <v>1</v>
      </c>
      <c r="T3" s="8" t="b">
        <f t="shared" si="0"/>
        <v>1</v>
      </c>
      <c r="U3" s="8" t="b">
        <f t="shared" si="0"/>
        <v>1</v>
      </c>
      <c r="V3" s="8" t="b">
        <f t="shared" si="0"/>
        <v>1</v>
      </c>
      <c r="W3" s="8" t="b">
        <f t="shared" si="0"/>
        <v>1</v>
      </c>
      <c r="X3" s="8" t="b">
        <f t="shared" si="0"/>
        <v>1</v>
      </c>
      <c r="Y3" s="8" t="b">
        <f t="shared" si="0"/>
        <v>1</v>
      </c>
      <c r="Z3" s="8" t="b">
        <f t="shared" si="0"/>
        <v>1</v>
      </c>
      <c r="AA3" s="8" t="b">
        <f t="shared" ref="AA3:AA8" si="1">IF(AND(T3,U3,V3),TRUE,FALSE)</f>
        <v>1</v>
      </c>
      <c r="AB3" s="8" t="b">
        <f t="shared" ref="AB3:AB8" si="2">IF(AND(S3,W3,X3),TRUE,FALSE)</f>
        <v>1</v>
      </c>
      <c r="AC3" s="27"/>
      <c r="AD3" s="18">
        <f t="shared" ref="AD3:AD18" si="3">ROUND((P3-G3)/P3,4)</f>
        <v>0</v>
      </c>
    </row>
    <row r="4" spans="1:30" x14ac:dyDescent="0.35">
      <c r="A4" s="8" t="s">
        <v>102</v>
      </c>
      <c r="B4" s="8" t="s">
        <v>38</v>
      </c>
      <c r="C4" s="45" t="s">
        <v>30</v>
      </c>
      <c r="D4" s="8" t="s">
        <v>64</v>
      </c>
      <c r="E4" s="23">
        <v>3.7835648148148147E-4</v>
      </c>
      <c r="F4" s="20" t="s">
        <v>96</v>
      </c>
      <c r="G4" s="22">
        <f t="shared" ref="G4:G82" si="4">E4*24*60*60</f>
        <v>32.69</v>
      </c>
      <c r="H4" s="8"/>
      <c r="J4" s="8" t="s">
        <v>102</v>
      </c>
      <c r="K4" s="8" t="s">
        <v>38</v>
      </c>
      <c r="L4" s="8" t="s">
        <v>30</v>
      </c>
      <c r="M4" s="8" t="s">
        <v>64</v>
      </c>
      <c r="N4" s="23">
        <v>3.7835648148148147E-4</v>
      </c>
      <c r="O4" s="8" t="s">
        <v>96</v>
      </c>
      <c r="P4" s="22">
        <f t="shared" ref="P4:P67" si="5">N4*24*60*60</f>
        <v>32.69</v>
      </c>
      <c r="Q4" s="8"/>
      <c r="S4" s="8" t="b">
        <f t="shared" si="0"/>
        <v>1</v>
      </c>
      <c r="T4" s="8" t="b">
        <f t="shared" si="0"/>
        <v>1</v>
      </c>
      <c r="U4" s="8" t="b">
        <f t="shared" si="0"/>
        <v>1</v>
      </c>
      <c r="V4" s="8" t="b">
        <f t="shared" si="0"/>
        <v>1</v>
      </c>
      <c r="W4" s="8" t="b">
        <f t="shared" si="0"/>
        <v>1</v>
      </c>
      <c r="X4" s="8" t="b">
        <f t="shared" si="0"/>
        <v>1</v>
      </c>
      <c r="Y4" s="8" t="b">
        <f t="shared" si="0"/>
        <v>1</v>
      </c>
      <c r="Z4" s="8" t="b">
        <f t="shared" si="0"/>
        <v>1</v>
      </c>
      <c r="AA4" s="8" t="b">
        <f t="shared" si="1"/>
        <v>1</v>
      </c>
      <c r="AB4" s="8" t="b">
        <f t="shared" si="2"/>
        <v>1</v>
      </c>
      <c r="AC4" s="27"/>
      <c r="AD4" s="18">
        <f t="shared" si="3"/>
        <v>0</v>
      </c>
    </row>
    <row r="5" spans="1:30" x14ac:dyDescent="0.35">
      <c r="A5" s="8" t="s">
        <v>97</v>
      </c>
      <c r="B5" s="8" t="s">
        <v>38</v>
      </c>
      <c r="C5" s="45" t="s">
        <v>30</v>
      </c>
      <c r="D5" s="8" t="s">
        <v>65</v>
      </c>
      <c r="E5" s="23">
        <v>2.6273148148148146E-4</v>
      </c>
      <c r="F5" s="20" t="s">
        <v>98</v>
      </c>
      <c r="G5" s="22">
        <f t="shared" si="4"/>
        <v>22.700000000000003</v>
      </c>
      <c r="H5" s="8"/>
      <c r="J5" s="8" t="s">
        <v>97</v>
      </c>
      <c r="K5" s="8" t="s">
        <v>38</v>
      </c>
      <c r="L5" s="8" t="s">
        <v>30</v>
      </c>
      <c r="M5" s="8" t="s">
        <v>65</v>
      </c>
      <c r="N5" s="23">
        <v>2.6273148148148146E-4</v>
      </c>
      <c r="O5" s="8" t="s">
        <v>98</v>
      </c>
      <c r="P5" s="22">
        <f t="shared" si="5"/>
        <v>22.700000000000003</v>
      </c>
      <c r="Q5" s="8"/>
      <c r="S5" s="8" t="b">
        <f t="shared" si="0"/>
        <v>1</v>
      </c>
      <c r="T5" s="8" t="b">
        <f t="shared" si="0"/>
        <v>1</v>
      </c>
      <c r="U5" s="8" t="b">
        <f t="shared" si="0"/>
        <v>1</v>
      </c>
      <c r="V5" s="8" t="b">
        <f t="shared" si="0"/>
        <v>1</v>
      </c>
      <c r="W5" s="8" t="b">
        <f t="shared" si="0"/>
        <v>1</v>
      </c>
      <c r="X5" s="8" t="b">
        <f t="shared" si="0"/>
        <v>1</v>
      </c>
      <c r="Y5" s="8" t="b">
        <f t="shared" si="0"/>
        <v>1</v>
      </c>
      <c r="Z5" s="8" t="b">
        <f t="shared" si="0"/>
        <v>1</v>
      </c>
      <c r="AA5" s="8" t="b">
        <f t="shared" si="1"/>
        <v>1</v>
      </c>
      <c r="AB5" s="8" t="b">
        <f t="shared" si="2"/>
        <v>1</v>
      </c>
      <c r="AC5" s="27"/>
      <c r="AD5" s="18">
        <f t="shared" si="3"/>
        <v>0</v>
      </c>
    </row>
    <row r="6" spans="1:30" x14ac:dyDescent="0.35">
      <c r="A6" s="8" t="s">
        <v>115</v>
      </c>
      <c r="B6" s="8" t="s">
        <v>38</v>
      </c>
      <c r="C6" s="45" t="s">
        <v>31</v>
      </c>
      <c r="D6" s="8" t="s">
        <v>107</v>
      </c>
      <c r="E6" s="23">
        <v>3.4745370370370372E-4</v>
      </c>
      <c r="F6" s="20" t="s">
        <v>118</v>
      </c>
      <c r="G6" s="22">
        <f t="shared" si="4"/>
        <v>30.019999999999996</v>
      </c>
      <c r="H6" s="8"/>
      <c r="J6" s="8" t="s">
        <v>115</v>
      </c>
      <c r="K6" s="8" t="s">
        <v>38</v>
      </c>
      <c r="L6" s="8" t="s">
        <v>31</v>
      </c>
      <c r="M6" s="8" t="s">
        <v>107</v>
      </c>
      <c r="N6" s="23">
        <v>3.4745370370370372E-4</v>
      </c>
      <c r="O6" s="8" t="s">
        <v>118</v>
      </c>
      <c r="P6" s="22">
        <f t="shared" si="5"/>
        <v>30.019999999999996</v>
      </c>
      <c r="Q6" s="8"/>
      <c r="S6" s="8" t="b">
        <f t="shared" si="0"/>
        <v>1</v>
      </c>
      <c r="T6" s="8" t="b">
        <f t="shared" si="0"/>
        <v>1</v>
      </c>
      <c r="U6" s="8" t="b">
        <f t="shared" si="0"/>
        <v>1</v>
      </c>
      <c r="V6" s="8" t="b">
        <f t="shared" si="0"/>
        <v>1</v>
      </c>
      <c r="W6" s="8" t="b">
        <f t="shared" si="0"/>
        <v>1</v>
      </c>
      <c r="X6" s="8" t="b">
        <f t="shared" si="0"/>
        <v>1</v>
      </c>
      <c r="Y6" s="8" t="b">
        <f t="shared" si="0"/>
        <v>1</v>
      </c>
      <c r="Z6" s="8" t="b">
        <f t="shared" si="0"/>
        <v>1</v>
      </c>
      <c r="AA6" s="8" t="b">
        <f t="shared" si="1"/>
        <v>1</v>
      </c>
      <c r="AB6" s="8" t="b">
        <f t="shared" si="2"/>
        <v>1</v>
      </c>
      <c r="AC6" s="27"/>
      <c r="AD6" s="18">
        <f t="shared" si="3"/>
        <v>0</v>
      </c>
    </row>
    <row r="7" spans="1:30" x14ac:dyDescent="0.35">
      <c r="A7" s="8" t="s">
        <v>209</v>
      </c>
      <c r="B7" s="8" t="s">
        <v>38</v>
      </c>
      <c r="C7" s="45" t="s">
        <v>31</v>
      </c>
      <c r="D7" s="8" t="s">
        <v>64</v>
      </c>
      <c r="E7" s="23">
        <v>3.7349537037037039E-4</v>
      </c>
      <c r="F7" s="20" t="s">
        <v>210</v>
      </c>
      <c r="G7" s="22">
        <f t="shared" si="4"/>
        <v>32.270000000000003</v>
      </c>
      <c r="H7" s="8"/>
      <c r="J7" s="8" t="s">
        <v>209</v>
      </c>
      <c r="K7" s="8" t="s">
        <v>38</v>
      </c>
      <c r="L7" s="8" t="s">
        <v>31</v>
      </c>
      <c r="M7" s="8" t="s">
        <v>64</v>
      </c>
      <c r="N7" s="23">
        <v>3.7349537037037039E-4</v>
      </c>
      <c r="O7" s="8" t="s">
        <v>210</v>
      </c>
      <c r="P7" s="22">
        <f t="shared" si="5"/>
        <v>32.270000000000003</v>
      </c>
      <c r="Q7" s="8"/>
      <c r="S7" s="8" t="b">
        <f t="shared" si="0"/>
        <v>1</v>
      </c>
      <c r="T7" s="8" t="b">
        <f t="shared" si="0"/>
        <v>1</v>
      </c>
      <c r="U7" s="8" t="b">
        <f t="shared" si="0"/>
        <v>1</v>
      </c>
      <c r="V7" s="8" t="b">
        <f t="shared" si="0"/>
        <v>1</v>
      </c>
      <c r="W7" s="8" t="b">
        <f t="shared" si="0"/>
        <v>1</v>
      </c>
      <c r="X7" s="8" t="b">
        <f t="shared" si="0"/>
        <v>1</v>
      </c>
      <c r="Y7" s="8" t="b">
        <f t="shared" si="0"/>
        <v>1</v>
      </c>
      <c r="Z7" s="8" t="b">
        <f t="shared" si="0"/>
        <v>1</v>
      </c>
      <c r="AA7" s="8" t="b">
        <f t="shared" si="1"/>
        <v>1</v>
      </c>
      <c r="AB7" s="8" t="b">
        <f t="shared" si="2"/>
        <v>1</v>
      </c>
      <c r="AC7" s="27"/>
      <c r="AD7" s="18">
        <f t="shared" si="3"/>
        <v>0</v>
      </c>
    </row>
    <row r="8" spans="1:30" x14ac:dyDescent="0.35">
      <c r="A8" s="8" t="s">
        <v>115</v>
      </c>
      <c r="B8" s="8" t="s">
        <v>38</v>
      </c>
      <c r="C8" s="45" t="s">
        <v>31</v>
      </c>
      <c r="D8" s="8" t="s">
        <v>65</v>
      </c>
      <c r="E8" s="23">
        <v>2.4675925925925928E-4</v>
      </c>
      <c r="F8" s="20" t="s">
        <v>119</v>
      </c>
      <c r="G8" s="22">
        <f t="shared" si="4"/>
        <v>21.320000000000004</v>
      </c>
      <c r="H8" s="8"/>
      <c r="J8" s="8" t="s">
        <v>115</v>
      </c>
      <c r="K8" s="8" t="s">
        <v>38</v>
      </c>
      <c r="L8" s="8" t="s">
        <v>31</v>
      </c>
      <c r="M8" s="8" t="s">
        <v>65</v>
      </c>
      <c r="N8" s="23">
        <v>2.4675925925925928E-4</v>
      </c>
      <c r="O8" s="8" t="s">
        <v>119</v>
      </c>
      <c r="P8" s="22">
        <f t="shared" si="5"/>
        <v>21.320000000000004</v>
      </c>
      <c r="Q8" s="8"/>
      <c r="S8" s="8" t="b">
        <f t="shared" si="0"/>
        <v>1</v>
      </c>
      <c r="T8" s="8" t="b">
        <f t="shared" si="0"/>
        <v>1</v>
      </c>
      <c r="U8" s="8" t="b">
        <f t="shared" si="0"/>
        <v>1</v>
      </c>
      <c r="V8" s="8" t="b">
        <f t="shared" si="0"/>
        <v>1</v>
      </c>
      <c r="W8" s="8" t="b">
        <f t="shared" si="0"/>
        <v>1</v>
      </c>
      <c r="X8" s="8" t="b">
        <f t="shared" si="0"/>
        <v>1</v>
      </c>
      <c r="Y8" s="8" t="b">
        <f t="shared" si="0"/>
        <v>1</v>
      </c>
      <c r="Z8" s="8" t="b">
        <f t="shared" si="0"/>
        <v>1</v>
      </c>
      <c r="AA8" s="8" t="b">
        <f t="shared" si="1"/>
        <v>1</v>
      </c>
      <c r="AB8" s="8" t="b">
        <f t="shared" si="2"/>
        <v>1</v>
      </c>
      <c r="AC8" s="27"/>
      <c r="AD8" s="18">
        <f t="shared" si="3"/>
        <v>0</v>
      </c>
    </row>
    <row r="9" spans="1:30" x14ac:dyDescent="0.35">
      <c r="A9" s="8" t="s">
        <v>127</v>
      </c>
      <c r="B9" s="8" t="s">
        <v>39</v>
      </c>
      <c r="C9" s="45" t="s">
        <v>30</v>
      </c>
      <c r="D9" s="8" t="s">
        <v>32</v>
      </c>
      <c r="E9" s="23">
        <v>7.4722222222222225E-4</v>
      </c>
      <c r="F9" s="20" t="s">
        <v>96</v>
      </c>
      <c r="G9" s="22">
        <f t="shared" si="4"/>
        <v>64.56</v>
      </c>
      <c r="H9" s="8"/>
      <c r="J9" s="8" t="s">
        <v>127</v>
      </c>
      <c r="K9" s="8" t="s">
        <v>39</v>
      </c>
      <c r="L9" s="8" t="s">
        <v>30</v>
      </c>
      <c r="M9" s="8" t="s">
        <v>32</v>
      </c>
      <c r="N9" s="23">
        <v>7.4722222222222225E-4</v>
      </c>
      <c r="O9" s="8" t="s">
        <v>96</v>
      </c>
      <c r="P9" s="22">
        <f t="shared" si="5"/>
        <v>64.56</v>
      </c>
      <c r="Q9" s="8"/>
      <c r="S9" s="8" t="b">
        <f t="shared" si="0"/>
        <v>1</v>
      </c>
      <c r="T9" s="8" t="b">
        <f t="shared" si="0"/>
        <v>1</v>
      </c>
      <c r="U9" s="8" t="b">
        <f t="shared" si="0"/>
        <v>1</v>
      </c>
      <c r="V9" s="8" t="b">
        <f t="shared" si="0"/>
        <v>1</v>
      </c>
      <c r="W9" s="8" t="b">
        <f t="shared" si="0"/>
        <v>1</v>
      </c>
      <c r="X9" s="8" t="b">
        <f t="shared" si="0"/>
        <v>1</v>
      </c>
      <c r="Y9" s="8" t="b">
        <f t="shared" si="0"/>
        <v>1</v>
      </c>
      <c r="Z9" s="8" t="b">
        <f t="shared" si="0"/>
        <v>1</v>
      </c>
      <c r="AA9" s="8" t="b">
        <f t="shared" ref="AA9:AA87" si="6">IF(AND(T9,U9,V9),TRUE,FALSE)</f>
        <v>1</v>
      </c>
      <c r="AB9" s="8" t="b">
        <f t="shared" ref="AB9:AB87" si="7">IF(AND(S9,W9,X9),TRUE,FALSE)</f>
        <v>1</v>
      </c>
      <c r="AC9" s="27"/>
      <c r="AD9" s="18">
        <f t="shared" si="3"/>
        <v>0</v>
      </c>
    </row>
    <row r="10" spans="1:30" x14ac:dyDescent="0.35">
      <c r="A10" s="8" t="s">
        <v>178</v>
      </c>
      <c r="B10" s="8" t="s">
        <v>39</v>
      </c>
      <c r="C10" s="45" t="s">
        <v>30</v>
      </c>
      <c r="D10" s="8" t="s">
        <v>62</v>
      </c>
      <c r="E10" s="23">
        <v>4.5046296296296295E-4</v>
      </c>
      <c r="F10" s="20" t="s">
        <v>179</v>
      </c>
      <c r="G10" s="22">
        <f t="shared" si="4"/>
        <v>38.92</v>
      </c>
      <c r="H10" s="8"/>
      <c r="J10" s="8" t="s">
        <v>178</v>
      </c>
      <c r="K10" s="8" t="s">
        <v>39</v>
      </c>
      <c r="L10" s="8" t="s">
        <v>30</v>
      </c>
      <c r="M10" s="8" t="s">
        <v>62</v>
      </c>
      <c r="N10" s="23">
        <v>4.5046296296296295E-4</v>
      </c>
      <c r="O10" s="8" t="s">
        <v>179</v>
      </c>
      <c r="P10" s="22">
        <f t="shared" si="5"/>
        <v>38.92</v>
      </c>
      <c r="Q10" s="8"/>
      <c r="S10" s="8" t="b">
        <f t="shared" si="0"/>
        <v>1</v>
      </c>
      <c r="T10" s="8" t="b">
        <f t="shared" si="0"/>
        <v>1</v>
      </c>
      <c r="U10" s="8" t="b">
        <f t="shared" si="0"/>
        <v>1</v>
      </c>
      <c r="V10" s="8" t="b">
        <f t="shared" si="0"/>
        <v>1</v>
      </c>
      <c r="W10" s="8" t="b">
        <f t="shared" si="0"/>
        <v>1</v>
      </c>
      <c r="X10" s="8" t="b">
        <f t="shared" si="0"/>
        <v>1</v>
      </c>
      <c r="Y10" s="8" t="b">
        <f t="shared" si="0"/>
        <v>1</v>
      </c>
      <c r="Z10" s="8" t="b">
        <f t="shared" si="0"/>
        <v>1</v>
      </c>
      <c r="AA10" s="8" t="b">
        <f t="shared" si="6"/>
        <v>1</v>
      </c>
      <c r="AB10" s="8" t="b">
        <f t="shared" si="7"/>
        <v>1</v>
      </c>
      <c r="AC10" s="27"/>
      <c r="AD10" s="18">
        <f t="shared" si="3"/>
        <v>0</v>
      </c>
    </row>
    <row r="11" spans="1:30" x14ac:dyDescent="0.35">
      <c r="A11" s="8" t="s">
        <v>127</v>
      </c>
      <c r="B11" s="8" t="s">
        <v>39</v>
      </c>
      <c r="C11" s="45" t="s">
        <v>30</v>
      </c>
      <c r="D11" s="8" t="s">
        <v>63</v>
      </c>
      <c r="E11" s="23">
        <v>3.1018518518518521E-4</v>
      </c>
      <c r="F11" s="20" t="s">
        <v>132</v>
      </c>
      <c r="G11" s="22">
        <f t="shared" si="4"/>
        <v>26.8</v>
      </c>
      <c r="H11" s="8"/>
      <c r="J11" s="8" t="s">
        <v>127</v>
      </c>
      <c r="K11" s="8" t="s">
        <v>39</v>
      </c>
      <c r="L11" s="8" t="s">
        <v>30</v>
      </c>
      <c r="M11" s="8" t="s">
        <v>63</v>
      </c>
      <c r="N11" s="23">
        <v>3.1018518518518521E-4</v>
      </c>
      <c r="O11" s="8" t="s">
        <v>132</v>
      </c>
      <c r="P11" s="22">
        <f t="shared" si="5"/>
        <v>26.8</v>
      </c>
      <c r="Q11" s="8"/>
      <c r="S11" s="8" t="b">
        <f t="shared" si="0"/>
        <v>1</v>
      </c>
      <c r="T11" s="8" t="b">
        <f t="shared" si="0"/>
        <v>1</v>
      </c>
      <c r="U11" s="8" t="b">
        <f t="shared" si="0"/>
        <v>1</v>
      </c>
      <c r="V11" s="8" t="b">
        <f t="shared" si="0"/>
        <v>1</v>
      </c>
      <c r="W11" s="8" t="b">
        <f t="shared" si="0"/>
        <v>1</v>
      </c>
      <c r="X11" s="8" t="b">
        <f t="shared" si="0"/>
        <v>1</v>
      </c>
      <c r="Y11" s="8" t="b">
        <f t="shared" si="0"/>
        <v>1</v>
      </c>
      <c r="Z11" s="8" t="b">
        <f t="shared" si="0"/>
        <v>1</v>
      </c>
      <c r="AA11" s="8" t="b">
        <f t="shared" si="6"/>
        <v>1</v>
      </c>
      <c r="AB11" s="8" t="b">
        <f t="shared" si="7"/>
        <v>1</v>
      </c>
      <c r="AC11" s="27"/>
      <c r="AD11" s="18">
        <f t="shared" si="3"/>
        <v>0</v>
      </c>
    </row>
    <row r="12" spans="1:30" x14ac:dyDescent="0.35">
      <c r="A12" s="8" t="s">
        <v>209</v>
      </c>
      <c r="B12" s="8" t="s">
        <v>39</v>
      </c>
      <c r="C12" s="45" t="s">
        <v>31</v>
      </c>
      <c r="D12" s="8" t="s">
        <v>32</v>
      </c>
      <c r="E12" s="23">
        <v>6.9618055555555557E-4</v>
      </c>
      <c r="F12" s="20" t="s">
        <v>211</v>
      </c>
      <c r="G12" s="22">
        <f t="shared" si="4"/>
        <v>60.15</v>
      </c>
      <c r="H12" s="8"/>
      <c r="J12" s="8" t="s">
        <v>209</v>
      </c>
      <c r="K12" s="8" t="s">
        <v>39</v>
      </c>
      <c r="L12" s="8" t="s">
        <v>31</v>
      </c>
      <c r="M12" s="8" t="s">
        <v>32</v>
      </c>
      <c r="N12" s="23">
        <v>6.9618055555555557E-4</v>
      </c>
      <c r="O12" s="8" t="s">
        <v>211</v>
      </c>
      <c r="P12" s="22">
        <f t="shared" si="5"/>
        <v>60.15</v>
      </c>
      <c r="Q12" s="8"/>
      <c r="S12" s="8" t="b">
        <f t="shared" si="0"/>
        <v>1</v>
      </c>
      <c r="T12" s="8" t="b">
        <f t="shared" si="0"/>
        <v>1</v>
      </c>
      <c r="U12" s="8" t="b">
        <f t="shared" si="0"/>
        <v>1</v>
      </c>
      <c r="V12" s="8" t="b">
        <f t="shared" si="0"/>
        <v>1</v>
      </c>
      <c r="W12" s="8" t="b">
        <f t="shared" si="0"/>
        <v>1</v>
      </c>
      <c r="X12" s="8" t="b">
        <f t="shared" si="0"/>
        <v>1</v>
      </c>
      <c r="Y12" s="8" t="b">
        <f t="shared" si="0"/>
        <v>1</v>
      </c>
      <c r="Z12" s="8" t="b">
        <f t="shared" si="0"/>
        <v>1</v>
      </c>
      <c r="AA12" s="8" t="b">
        <f t="shared" si="6"/>
        <v>1</v>
      </c>
      <c r="AB12" s="8" t="b">
        <f t="shared" si="7"/>
        <v>1</v>
      </c>
      <c r="AC12" s="27"/>
      <c r="AD12" s="18">
        <f t="shared" si="3"/>
        <v>0</v>
      </c>
    </row>
    <row r="13" spans="1:30" x14ac:dyDescent="0.35">
      <c r="A13" s="8" t="s">
        <v>209</v>
      </c>
      <c r="B13" s="8" t="s">
        <v>39</v>
      </c>
      <c r="C13" s="45" t="s">
        <v>31</v>
      </c>
      <c r="D13" s="8" t="s">
        <v>62</v>
      </c>
      <c r="E13" s="23">
        <v>3.9733796296296294E-4</v>
      </c>
      <c r="F13" s="20" t="s">
        <v>212</v>
      </c>
      <c r="G13" s="22">
        <f t="shared" si="4"/>
        <v>34.33</v>
      </c>
      <c r="H13" s="8"/>
      <c r="J13" s="8" t="s">
        <v>209</v>
      </c>
      <c r="K13" s="8" t="s">
        <v>39</v>
      </c>
      <c r="L13" s="8" t="s">
        <v>31</v>
      </c>
      <c r="M13" s="8" t="s">
        <v>62</v>
      </c>
      <c r="N13" s="23">
        <v>3.9733796296296294E-4</v>
      </c>
      <c r="O13" s="8" t="s">
        <v>212</v>
      </c>
      <c r="P13" s="22">
        <f t="shared" si="5"/>
        <v>34.33</v>
      </c>
      <c r="Q13" s="8"/>
      <c r="S13" s="8" t="b">
        <f t="shared" si="0"/>
        <v>1</v>
      </c>
      <c r="T13" s="8" t="b">
        <f t="shared" si="0"/>
        <v>1</v>
      </c>
      <c r="U13" s="8" t="b">
        <f t="shared" si="0"/>
        <v>1</v>
      </c>
      <c r="V13" s="8" t="b">
        <f t="shared" si="0"/>
        <v>1</v>
      </c>
      <c r="W13" s="8" t="b">
        <f t="shared" si="0"/>
        <v>1</v>
      </c>
      <c r="X13" s="8" t="b">
        <f t="shared" si="0"/>
        <v>1</v>
      </c>
      <c r="Y13" s="8" t="b">
        <f t="shared" si="0"/>
        <v>1</v>
      </c>
      <c r="Z13" s="8" t="b">
        <f t="shared" si="0"/>
        <v>1</v>
      </c>
      <c r="AA13" s="8" t="b">
        <f t="shared" si="6"/>
        <v>1</v>
      </c>
      <c r="AB13" s="8" t="b">
        <f t="shared" si="7"/>
        <v>1</v>
      </c>
      <c r="AC13" s="27"/>
      <c r="AD13" s="18">
        <f t="shared" si="3"/>
        <v>0</v>
      </c>
    </row>
    <row r="14" spans="1:30" x14ac:dyDescent="0.35">
      <c r="A14" s="8" t="s">
        <v>139</v>
      </c>
      <c r="B14" s="8" t="s">
        <v>39</v>
      </c>
      <c r="C14" s="45" t="s">
        <v>31</v>
      </c>
      <c r="D14" s="8" t="s">
        <v>63</v>
      </c>
      <c r="E14" s="23">
        <v>2.6886574074074074E-4</v>
      </c>
      <c r="F14" s="20" t="s">
        <v>119</v>
      </c>
      <c r="G14" s="22">
        <f t="shared" si="4"/>
        <v>23.23</v>
      </c>
      <c r="H14" s="8"/>
      <c r="J14" s="8" t="s">
        <v>139</v>
      </c>
      <c r="K14" s="8" t="s">
        <v>39</v>
      </c>
      <c r="L14" s="8" t="s">
        <v>31</v>
      </c>
      <c r="M14" s="8" t="s">
        <v>63</v>
      </c>
      <c r="N14" s="23">
        <v>2.6886574074074074E-4</v>
      </c>
      <c r="O14" s="8" t="s">
        <v>119</v>
      </c>
      <c r="P14" s="22">
        <f t="shared" si="5"/>
        <v>23.23</v>
      </c>
      <c r="Q14" s="8"/>
      <c r="S14" s="8" t="b">
        <f t="shared" si="0"/>
        <v>1</v>
      </c>
      <c r="T14" s="8" t="b">
        <f t="shared" si="0"/>
        <v>1</v>
      </c>
      <c r="U14" s="8" t="b">
        <f t="shared" si="0"/>
        <v>1</v>
      </c>
      <c r="V14" s="8" t="b">
        <f t="shared" si="0"/>
        <v>1</v>
      </c>
      <c r="W14" s="8" t="b">
        <f t="shared" si="0"/>
        <v>1</v>
      </c>
      <c r="X14" s="8" t="b">
        <f t="shared" si="0"/>
        <v>1</v>
      </c>
      <c r="Y14" s="8" t="b">
        <f t="shared" si="0"/>
        <v>1</v>
      </c>
      <c r="Z14" s="8" t="b">
        <f t="shared" si="0"/>
        <v>1</v>
      </c>
      <c r="AA14" s="8" t="b">
        <f t="shared" si="6"/>
        <v>1</v>
      </c>
      <c r="AB14" s="8" t="b">
        <f t="shared" si="7"/>
        <v>1</v>
      </c>
      <c r="AC14" s="27"/>
      <c r="AD14" s="18">
        <f t="shared" si="3"/>
        <v>0</v>
      </c>
    </row>
    <row r="15" spans="1:30" x14ac:dyDescent="0.35">
      <c r="A15" s="8" t="s">
        <v>169</v>
      </c>
      <c r="B15" s="8" t="s">
        <v>40</v>
      </c>
      <c r="C15" s="45" t="s">
        <v>30</v>
      </c>
      <c r="D15" s="8" t="s">
        <v>34</v>
      </c>
      <c r="E15" s="23">
        <v>1.5274305555555555E-3</v>
      </c>
      <c r="F15" s="20" t="s">
        <v>132</v>
      </c>
      <c r="G15" s="22">
        <f t="shared" si="4"/>
        <v>131.97</v>
      </c>
      <c r="H15" s="8"/>
      <c r="J15" s="8" t="s">
        <v>169</v>
      </c>
      <c r="K15" s="8" t="s">
        <v>40</v>
      </c>
      <c r="L15" s="8" t="s">
        <v>30</v>
      </c>
      <c r="M15" s="8" t="s">
        <v>34</v>
      </c>
      <c r="N15" s="23">
        <v>1.5274305555555555E-3</v>
      </c>
      <c r="O15" s="8" t="s">
        <v>132</v>
      </c>
      <c r="P15" s="22">
        <f t="shared" si="5"/>
        <v>131.97</v>
      </c>
      <c r="Q15" s="8"/>
      <c r="S15" s="8" t="b">
        <f t="shared" si="0"/>
        <v>1</v>
      </c>
      <c r="T15" s="8" t="b">
        <f t="shared" si="0"/>
        <v>1</v>
      </c>
      <c r="U15" s="8" t="b">
        <f t="shared" si="0"/>
        <v>1</v>
      </c>
      <c r="V15" s="8" t="b">
        <f t="shared" si="0"/>
        <v>1</v>
      </c>
      <c r="W15" s="8" t="b">
        <f t="shared" si="0"/>
        <v>1</v>
      </c>
      <c r="X15" s="8" t="b">
        <f t="shared" si="0"/>
        <v>1</v>
      </c>
      <c r="Y15" s="8" t="b">
        <f t="shared" si="0"/>
        <v>1</v>
      </c>
      <c r="Z15" s="8" t="b">
        <f t="shared" si="0"/>
        <v>1</v>
      </c>
      <c r="AA15" s="8" t="b">
        <f t="shared" si="6"/>
        <v>1</v>
      </c>
      <c r="AB15" s="8" t="b">
        <f t="shared" si="7"/>
        <v>1</v>
      </c>
      <c r="AC15" s="8"/>
      <c r="AD15" s="18">
        <f t="shared" si="3"/>
        <v>0</v>
      </c>
    </row>
    <row r="16" spans="1:30" x14ac:dyDescent="0.35">
      <c r="A16" s="8" t="s">
        <v>175</v>
      </c>
      <c r="B16" s="8" t="s">
        <v>40</v>
      </c>
      <c r="C16" s="45" t="s">
        <v>30</v>
      </c>
      <c r="D16" s="8" t="s">
        <v>62</v>
      </c>
      <c r="E16" s="23">
        <v>4.0798611111111114E-4</v>
      </c>
      <c r="F16" s="20" t="s">
        <v>132</v>
      </c>
      <c r="G16" s="22">
        <f t="shared" si="4"/>
        <v>35.25</v>
      </c>
      <c r="H16" s="8"/>
      <c r="J16" s="8" t="s">
        <v>175</v>
      </c>
      <c r="K16" s="8" t="s">
        <v>40</v>
      </c>
      <c r="L16" s="8" t="s">
        <v>30</v>
      </c>
      <c r="M16" s="8" t="s">
        <v>62</v>
      </c>
      <c r="N16" s="23">
        <v>4.0798611111111114E-4</v>
      </c>
      <c r="O16" s="8" t="s">
        <v>132</v>
      </c>
      <c r="P16" s="22">
        <f t="shared" si="5"/>
        <v>35.25</v>
      </c>
      <c r="Q16" s="8"/>
      <c r="S16" s="8" t="b">
        <f t="shared" si="0"/>
        <v>1</v>
      </c>
      <c r="T16" s="8" t="b">
        <f t="shared" si="0"/>
        <v>1</v>
      </c>
      <c r="U16" s="8" t="b">
        <f t="shared" si="0"/>
        <v>1</v>
      </c>
      <c r="V16" s="8" t="b">
        <f t="shared" si="0"/>
        <v>1</v>
      </c>
      <c r="W16" s="8" t="b">
        <f t="shared" si="0"/>
        <v>1</v>
      </c>
      <c r="X16" s="8" t="b">
        <f t="shared" si="0"/>
        <v>1</v>
      </c>
      <c r="Y16" s="8" t="b">
        <f t="shared" si="0"/>
        <v>1</v>
      </c>
      <c r="Z16" s="8" t="b">
        <f t="shared" si="0"/>
        <v>1</v>
      </c>
      <c r="AA16" s="8" t="b">
        <f t="shared" si="6"/>
        <v>1</v>
      </c>
      <c r="AB16" s="8" t="b">
        <f t="shared" si="7"/>
        <v>1</v>
      </c>
      <c r="AC16" s="8" t="b">
        <f>IF(E16&gt;E10,FALSE,IF(H16=B10,E16=E10,OR(H16="",H16="Referenzwert")))</f>
        <v>1</v>
      </c>
      <c r="AD16" s="18">
        <f t="shared" si="3"/>
        <v>0</v>
      </c>
    </row>
    <row r="17" spans="1:31" x14ac:dyDescent="0.35">
      <c r="A17" s="8" t="s">
        <v>163</v>
      </c>
      <c r="B17" s="8" t="s">
        <v>40</v>
      </c>
      <c r="C17" s="45" t="s">
        <v>30</v>
      </c>
      <c r="D17" s="8" t="s">
        <v>33</v>
      </c>
      <c r="E17" s="23">
        <v>6.03587962962963E-4</v>
      </c>
      <c r="F17" s="25" t="s">
        <v>132</v>
      </c>
      <c r="G17" s="22">
        <f t="shared" si="4"/>
        <v>52.150000000000006</v>
      </c>
      <c r="H17" s="19"/>
      <c r="J17" s="8" t="s">
        <v>163</v>
      </c>
      <c r="K17" s="8" t="s">
        <v>40</v>
      </c>
      <c r="L17" s="8" t="s">
        <v>30</v>
      </c>
      <c r="M17" s="8" t="s">
        <v>33</v>
      </c>
      <c r="N17" s="23">
        <v>6.03587962962963E-4</v>
      </c>
      <c r="O17" s="8" t="s">
        <v>132</v>
      </c>
      <c r="P17" s="22">
        <f t="shared" si="5"/>
        <v>52.150000000000006</v>
      </c>
      <c r="Q17" s="8"/>
      <c r="S17" s="8" t="b">
        <f t="shared" si="0"/>
        <v>1</v>
      </c>
      <c r="T17" s="8" t="b">
        <f t="shared" si="0"/>
        <v>1</v>
      </c>
      <c r="U17" s="8" t="b">
        <f t="shared" si="0"/>
        <v>1</v>
      </c>
      <c r="V17" s="8" t="b">
        <f t="shared" si="0"/>
        <v>1</v>
      </c>
      <c r="W17" s="8" t="b">
        <f t="shared" si="0"/>
        <v>1</v>
      </c>
      <c r="X17" s="8" t="b">
        <f t="shared" si="0"/>
        <v>1</v>
      </c>
      <c r="Y17" s="8" t="b">
        <f t="shared" si="0"/>
        <v>1</v>
      </c>
      <c r="Z17" s="8" t="b">
        <f t="shared" si="0"/>
        <v>1</v>
      </c>
      <c r="AA17" s="8" t="b">
        <f t="shared" si="6"/>
        <v>1</v>
      </c>
      <c r="AB17" s="8" t="b">
        <f t="shared" si="7"/>
        <v>1</v>
      </c>
      <c r="AC17" s="8"/>
      <c r="AD17" s="18">
        <f t="shared" si="3"/>
        <v>0</v>
      </c>
    </row>
    <row r="18" spans="1:31" x14ac:dyDescent="0.35">
      <c r="A18" s="8" t="s">
        <v>169</v>
      </c>
      <c r="B18" s="8" t="s">
        <v>40</v>
      </c>
      <c r="C18" s="45" t="s">
        <v>30</v>
      </c>
      <c r="D18" s="8" t="s">
        <v>35</v>
      </c>
      <c r="E18" s="23">
        <v>8.5196759259259264E-4</v>
      </c>
      <c r="F18" s="25" t="s">
        <v>132</v>
      </c>
      <c r="G18" s="22">
        <f t="shared" si="4"/>
        <v>73.610000000000014</v>
      </c>
      <c r="H18" s="19"/>
      <c r="J18" s="8" t="s">
        <v>169</v>
      </c>
      <c r="K18" s="8" t="s">
        <v>40</v>
      </c>
      <c r="L18" s="8" t="s">
        <v>30</v>
      </c>
      <c r="M18" s="8" t="s">
        <v>35</v>
      </c>
      <c r="N18" s="23">
        <v>8.5196759259259264E-4</v>
      </c>
      <c r="O18" s="8" t="s">
        <v>132</v>
      </c>
      <c r="P18" s="22">
        <f t="shared" si="5"/>
        <v>73.610000000000014</v>
      </c>
      <c r="Q18" s="8"/>
      <c r="S18" s="8" t="b">
        <f t="shared" ref="S18:S28" si="8">EXACT(A18,J18)</f>
        <v>1</v>
      </c>
      <c r="T18" s="8" t="b">
        <f t="shared" ref="T18:T28" si="9">EXACT(B18,K18)</f>
        <v>1</v>
      </c>
      <c r="U18" s="8" t="b">
        <f t="shared" ref="U18:U28" si="10">EXACT(C18,L18)</f>
        <v>1</v>
      </c>
      <c r="V18" s="8" t="b">
        <f t="shared" ref="V18:V28" si="11">EXACT(D18,M18)</f>
        <v>1</v>
      </c>
      <c r="W18" s="8" t="b">
        <f t="shared" ref="W18:W28" si="12">EXACT(E18,N18)</f>
        <v>1</v>
      </c>
      <c r="X18" s="8" t="b">
        <f t="shared" ref="X18:X28" si="13">EXACT(F18,O18)</f>
        <v>1</v>
      </c>
      <c r="Y18" s="8" t="b">
        <f t="shared" ref="Y18:Y28" si="14">EXACT(G18,P18)</f>
        <v>1</v>
      </c>
      <c r="Z18" s="8" t="b">
        <f t="shared" ref="Z18:Z28" si="15">EXACT(H18,Q18)</f>
        <v>1</v>
      </c>
      <c r="AA18" s="8" t="b">
        <f t="shared" ref="AA18:AA28" si="16">IF(AND(T18,U18,V18),TRUE,FALSE)</f>
        <v>1</v>
      </c>
      <c r="AB18" s="8" t="b">
        <f t="shared" ref="AB18:AB28" si="17">IF(AND(S18,W18,X18),TRUE,FALSE)</f>
        <v>1</v>
      </c>
      <c r="AC18" s="8"/>
      <c r="AD18" s="18">
        <f t="shared" si="3"/>
        <v>0</v>
      </c>
    </row>
    <row r="19" spans="1:31" x14ac:dyDescent="0.35">
      <c r="A19" s="8" t="s">
        <v>170</v>
      </c>
      <c r="B19" s="8" t="s">
        <v>40</v>
      </c>
      <c r="C19" s="45" t="s">
        <v>30</v>
      </c>
      <c r="D19" s="8" t="s">
        <v>36</v>
      </c>
      <c r="E19" s="23">
        <v>7.0879629629629634E-4</v>
      </c>
      <c r="F19" s="25" t="s">
        <v>162</v>
      </c>
      <c r="G19" s="22">
        <f t="shared" si="4"/>
        <v>61.240000000000009</v>
      </c>
      <c r="H19" s="19"/>
      <c r="J19" s="8" t="s">
        <v>170</v>
      </c>
      <c r="K19" s="8" t="s">
        <v>40</v>
      </c>
      <c r="L19" s="8" t="s">
        <v>30</v>
      </c>
      <c r="M19" s="8" t="s">
        <v>36</v>
      </c>
      <c r="N19" s="23">
        <v>7.0879629629629634E-4</v>
      </c>
      <c r="O19" s="8" t="s">
        <v>162</v>
      </c>
      <c r="P19" s="22">
        <f t="shared" si="5"/>
        <v>61.240000000000009</v>
      </c>
      <c r="Q19" s="8"/>
      <c r="S19" s="8" t="b">
        <f t="shared" si="8"/>
        <v>1</v>
      </c>
      <c r="T19" s="8" t="b">
        <f t="shared" si="9"/>
        <v>1</v>
      </c>
      <c r="U19" s="8" t="b">
        <f t="shared" si="10"/>
        <v>1</v>
      </c>
      <c r="V19" s="8" t="b">
        <f t="shared" si="11"/>
        <v>1</v>
      </c>
      <c r="W19" s="8" t="b">
        <f t="shared" si="12"/>
        <v>1</v>
      </c>
      <c r="X19" s="8" t="b">
        <f t="shared" si="13"/>
        <v>1</v>
      </c>
      <c r="Y19" s="8" t="b">
        <f t="shared" si="14"/>
        <v>1</v>
      </c>
      <c r="Z19" s="8" t="b">
        <f t="shared" si="15"/>
        <v>1</v>
      </c>
      <c r="AA19" s="8" t="b">
        <f t="shared" si="16"/>
        <v>1</v>
      </c>
      <c r="AB19" s="8" t="b">
        <f t="shared" si="17"/>
        <v>1</v>
      </c>
      <c r="AC19" s="8"/>
      <c r="AD19" s="18">
        <f>ROUND((P19-G19)/P19,4)</f>
        <v>0</v>
      </c>
    </row>
    <row r="20" spans="1:31" x14ac:dyDescent="0.35">
      <c r="A20" s="8" t="s">
        <v>175</v>
      </c>
      <c r="B20" s="8" t="s">
        <v>40</v>
      </c>
      <c r="C20" s="45" t="s">
        <v>30</v>
      </c>
      <c r="D20" s="8" t="s">
        <v>37</v>
      </c>
      <c r="E20" s="23">
        <v>1.740625E-3</v>
      </c>
      <c r="F20" s="20" t="s">
        <v>132</v>
      </c>
      <c r="G20" s="22">
        <f t="shared" si="4"/>
        <v>150.38999999999999</v>
      </c>
      <c r="H20" s="19"/>
      <c r="J20" s="8" t="s">
        <v>175</v>
      </c>
      <c r="K20" s="8" t="s">
        <v>40</v>
      </c>
      <c r="L20" s="8" t="s">
        <v>30</v>
      </c>
      <c r="M20" s="8" t="s">
        <v>37</v>
      </c>
      <c r="N20" s="23">
        <v>1.740625E-3</v>
      </c>
      <c r="O20" s="8" t="s">
        <v>132</v>
      </c>
      <c r="P20" s="22">
        <f t="shared" si="5"/>
        <v>150.38999999999999</v>
      </c>
      <c r="Q20" s="8"/>
      <c r="S20" s="8" t="b">
        <f t="shared" si="8"/>
        <v>1</v>
      </c>
      <c r="T20" s="8" t="b">
        <f t="shared" si="9"/>
        <v>1</v>
      </c>
      <c r="U20" s="8" t="b">
        <f t="shared" si="10"/>
        <v>1</v>
      </c>
      <c r="V20" s="8" t="b">
        <f t="shared" si="11"/>
        <v>1</v>
      </c>
      <c r="W20" s="8" t="b">
        <f t="shared" si="12"/>
        <v>1</v>
      </c>
      <c r="X20" s="8" t="b">
        <f t="shared" si="13"/>
        <v>1</v>
      </c>
      <c r="Y20" s="8" t="b">
        <f t="shared" si="14"/>
        <v>1</v>
      </c>
      <c r="Z20" s="8" t="b">
        <f t="shared" si="15"/>
        <v>1</v>
      </c>
      <c r="AA20" s="8" t="b">
        <f t="shared" si="16"/>
        <v>1</v>
      </c>
      <c r="AB20" s="8" t="b">
        <f t="shared" si="17"/>
        <v>1</v>
      </c>
      <c r="AC20" s="8"/>
      <c r="AD20" s="18">
        <f t="shared" ref="AD20:AD83" si="18">ROUND((P20-G20)/P20,4)</f>
        <v>0</v>
      </c>
    </row>
    <row r="21" spans="1:31" x14ac:dyDescent="0.35">
      <c r="A21" s="9" t="s">
        <v>159</v>
      </c>
      <c r="B21" s="8" t="s">
        <v>40</v>
      </c>
      <c r="C21" s="45" t="s">
        <v>31</v>
      </c>
      <c r="D21" s="8" t="s">
        <v>34</v>
      </c>
      <c r="E21" s="23">
        <v>1.433449074074074E-3</v>
      </c>
      <c r="F21" s="20" t="s">
        <v>164</v>
      </c>
      <c r="G21" s="22">
        <f t="shared" si="4"/>
        <v>123.85</v>
      </c>
      <c r="H21" s="8"/>
      <c r="J21" s="8" t="s">
        <v>159</v>
      </c>
      <c r="K21" s="8" t="s">
        <v>40</v>
      </c>
      <c r="L21" s="8" t="s">
        <v>31</v>
      </c>
      <c r="M21" s="8" t="s">
        <v>34</v>
      </c>
      <c r="N21" s="23">
        <v>1.433449074074074E-3</v>
      </c>
      <c r="O21" s="8" t="s">
        <v>164</v>
      </c>
      <c r="P21" s="22">
        <f t="shared" si="5"/>
        <v>123.85</v>
      </c>
      <c r="Q21" s="8"/>
      <c r="S21" s="8" t="b">
        <f t="shared" si="8"/>
        <v>1</v>
      </c>
      <c r="T21" s="8" t="b">
        <f t="shared" si="9"/>
        <v>1</v>
      </c>
      <c r="U21" s="8" t="b">
        <f t="shared" si="10"/>
        <v>1</v>
      </c>
      <c r="V21" s="8" t="b">
        <f t="shared" si="11"/>
        <v>1</v>
      </c>
      <c r="W21" s="8" t="b">
        <f t="shared" si="12"/>
        <v>1</v>
      </c>
      <c r="X21" s="8" t="b">
        <f t="shared" si="13"/>
        <v>1</v>
      </c>
      <c r="Y21" s="8" t="b">
        <f t="shared" si="14"/>
        <v>1</v>
      </c>
      <c r="Z21" s="8" t="b">
        <f t="shared" si="15"/>
        <v>1</v>
      </c>
      <c r="AA21" s="8" t="b">
        <f t="shared" si="16"/>
        <v>1</v>
      </c>
      <c r="AB21" s="8" t="b">
        <f t="shared" si="17"/>
        <v>1</v>
      </c>
      <c r="AC21" s="8"/>
      <c r="AD21" s="18">
        <f t="shared" si="18"/>
        <v>0</v>
      </c>
      <c r="AE21" s="35"/>
    </row>
    <row r="22" spans="1:31" x14ac:dyDescent="0.35">
      <c r="A22" s="8" t="s">
        <v>223</v>
      </c>
      <c r="B22" s="8" t="s">
        <v>40</v>
      </c>
      <c r="C22" s="45" t="s">
        <v>31</v>
      </c>
      <c r="D22" s="8" t="s">
        <v>62</v>
      </c>
      <c r="E22" s="23">
        <v>3.6064814814814813E-4</v>
      </c>
      <c r="F22" s="20" t="s">
        <v>213</v>
      </c>
      <c r="G22" s="22">
        <f t="shared" si="4"/>
        <v>31.16</v>
      </c>
      <c r="H22" s="8"/>
      <c r="J22" s="8" t="s">
        <v>223</v>
      </c>
      <c r="K22" s="8" t="s">
        <v>40</v>
      </c>
      <c r="L22" s="8" t="s">
        <v>31</v>
      </c>
      <c r="M22" s="8" t="s">
        <v>62</v>
      </c>
      <c r="N22" s="23">
        <v>3.6064814814814813E-4</v>
      </c>
      <c r="O22" s="8" t="s">
        <v>213</v>
      </c>
      <c r="P22" s="22">
        <f t="shared" si="5"/>
        <v>31.16</v>
      </c>
      <c r="Q22" s="8"/>
      <c r="S22" s="8" t="b">
        <f t="shared" si="8"/>
        <v>1</v>
      </c>
      <c r="T22" s="8" t="b">
        <f t="shared" si="9"/>
        <v>1</v>
      </c>
      <c r="U22" s="8" t="b">
        <f t="shared" si="10"/>
        <v>1</v>
      </c>
      <c r="V22" s="8" t="b">
        <f t="shared" si="11"/>
        <v>1</v>
      </c>
      <c r="W22" s="8" t="b">
        <f t="shared" si="12"/>
        <v>1</v>
      </c>
      <c r="X22" s="8" t="b">
        <f t="shared" si="13"/>
        <v>1</v>
      </c>
      <c r="Y22" s="8" t="b">
        <f t="shared" si="14"/>
        <v>1</v>
      </c>
      <c r="Z22" s="8" t="b">
        <f t="shared" si="15"/>
        <v>1</v>
      </c>
      <c r="AA22" s="8" t="b">
        <f t="shared" si="16"/>
        <v>1</v>
      </c>
      <c r="AB22" s="8" t="b">
        <f t="shared" si="17"/>
        <v>1</v>
      </c>
      <c r="AC22" s="8" t="b">
        <f>IF(E22&gt;E16,FALSE,IF(H22=B16,E22=E16,OR(H22="",H22="Referenzwert")))</f>
        <v>1</v>
      </c>
      <c r="AD22" s="18">
        <f t="shared" si="18"/>
        <v>0</v>
      </c>
    </row>
    <row r="23" spans="1:31" x14ac:dyDescent="0.35">
      <c r="A23" s="8" t="s">
        <v>221</v>
      </c>
      <c r="B23" s="8" t="s">
        <v>40</v>
      </c>
      <c r="C23" s="45" t="s">
        <v>31</v>
      </c>
      <c r="D23" s="8" t="s">
        <v>33</v>
      </c>
      <c r="E23" s="23">
        <v>5.6747685185185189E-4</v>
      </c>
      <c r="F23" s="20" t="s">
        <v>222</v>
      </c>
      <c r="G23" s="22">
        <f t="shared" si="4"/>
        <v>49.03</v>
      </c>
      <c r="H23" s="8"/>
      <c r="J23" s="8" t="s">
        <v>221</v>
      </c>
      <c r="K23" s="8" t="s">
        <v>40</v>
      </c>
      <c r="L23" s="8" t="s">
        <v>31</v>
      </c>
      <c r="M23" s="8" t="s">
        <v>33</v>
      </c>
      <c r="N23" s="23">
        <v>5.6747685185185189E-4</v>
      </c>
      <c r="O23" s="8" t="s">
        <v>222</v>
      </c>
      <c r="P23" s="22">
        <f t="shared" si="5"/>
        <v>49.03</v>
      </c>
      <c r="Q23" s="8"/>
      <c r="S23" s="8" t="b">
        <f t="shared" si="8"/>
        <v>1</v>
      </c>
      <c r="T23" s="8" t="b">
        <f t="shared" si="9"/>
        <v>1</v>
      </c>
      <c r="U23" s="8" t="b">
        <f t="shared" si="10"/>
        <v>1</v>
      </c>
      <c r="V23" s="8" t="b">
        <f t="shared" si="11"/>
        <v>1</v>
      </c>
      <c r="W23" s="8" t="b">
        <f t="shared" si="12"/>
        <v>1</v>
      </c>
      <c r="X23" s="8" t="b">
        <f t="shared" si="13"/>
        <v>1</v>
      </c>
      <c r="Y23" s="8" t="b">
        <f t="shared" si="14"/>
        <v>1</v>
      </c>
      <c r="Z23" s="8" t="b">
        <f t="shared" si="15"/>
        <v>1</v>
      </c>
      <c r="AA23" s="8" t="b">
        <f t="shared" si="16"/>
        <v>1</v>
      </c>
      <c r="AB23" s="8" t="b">
        <f t="shared" si="17"/>
        <v>1</v>
      </c>
      <c r="AC23" s="8"/>
      <c r="AD23" s="18">
        <f t="shared" si="18"/>
        <v>0</v>
      </c>
    </row>
    <row r="24" spans="1:31" x14ac:dyDescent="0.35">
      <c r="A24" s="9" t="s">
        <v>223</v>
      </c>
      <c r="B24" s="8" t="s">
        <v>40</v>
      </c>
      <c r="C24" s="45" t="s">
        <v>31</v>
      </c>
      <c r="D24" s="8" t="s">
        <v>35</v>
      </c>
      <c r="E24" s="23">
        <v>7.5671296296296294E-4</v>
      </c>
      <c r="F24" s="20" t="s">
        <v>213</v>
      </c>
      <c r="G24" s="22">
        <f t="shared" si="4"/>
        <v>65.38</v>
      </c>
      <c r="H24" s="8"/>
      <c r="J24" s="8" t="s">
        <v>223</v>
      </c>
      <c r="K24" s="8" t="s">
        <v>40</v>
      </c>
      <c r="L24" s="8" t="s">
        <v>31</v>
      </c>
      <c r="M24" s="8" t="s">
        <v>35</v>
      </c>
      <c r="N24" s="23">
        <v>7.5671296296296294E-4</v>
      </c>
      <c r="O24" s="8" t="s">
        <v>213</v>
      </c>
      <c r="P24" s="22">
        <f t="shared" si="5"/>
        <v>65.38</v>
      </c>
      <c r="Q24" s="8"/>
      <c r="S24" s="8" t="b">
        <f t="shared" si="8"/>
        <v>1</v>
      </c>
      <c r="T24" s="8" t="b">
        <f t="shared" si="9"/>
        <v>1</v>
      </c>
      <c r="U24" s="8" t="b">
        <f t="shared" si="10"/>
        <v>1</v>
      </c>
      <c r="V24" s="8" t="b">
        <f t="shared" si="11"/>
        <v>1</v>
      </c>
      <c r="W24" s="8" t="b">
        <f t="shared" si="12"/>
        <v>1</v>
      </c>
      <c r="X24" s="8" t="b">
        <f t="shared" si="13"/>
        <v>1</v>
      </c>
      <c r="Y24" s="8" t="b">
        <f t="shared" si="14"/>
        <v>1</v>
      </c>
      <c r="Z24" s="8" t="b">
        <f t="shared" si="15"/>
        <v>1</v>
      </c>
      <c r="AA24" s="8" t="b">
        <f t="shared" si="16"/>
        <v>1</v>
      </c>
      <c r="AB24" s="8" t="b">
        <f t="shared" si="17"/>
        <v>1</v>
      </c>
      <c r="AC24" s="27"/>
      <c r="AD24" s="18">
        <f t="shared" si="18"/>
        <v>0</v>
      </c>
      <c r="AE24" s="35"/>
    </row>
    <row r="25" spans="1:31" x14ac:dyDescent="0.35">
      <c r="A25" s="9" t="s">
        <v>221</v>
      </c>
      <c r="B25" s="8" t="s">
        <v>40</v>
      </c>
      <c r="C25" s="45" t="s">
        <v>31</v>
      </c>
      <c r="D25" s="8" t="s">
        <v>36</v>
      </c>
      <c r="E25" s="23">
        <v>6.4710648148148147E-4</v>
      </c>
      <c r="F25" s="20" t="s">
        <v>222</v>
      </c>
      <c r="G25" s="22">
        <f t="shared" si="4"/>
        <v>55.91</v>
      </c>
      <c r="H25" s="8"/>
      <c r="J25" s="8" t="s">
        <v>221</v>
      </c>
      <c r="K25" s="8" t="s">
        <v>40</v>
      </c>
      <c r="L25" s="8" t="s">
        <v>31</v>
      </c>
      <c r="M25" s="8" t="s">
        <v>36</v>
      </c>
      <c r="N25" s="23">
        <v>6.4710648148148147E-4</v>
      </c>
      <c r="O25" s="8" t="s">
        <v>222</v>
      </c>
      <c r="P25" s="22">
        <f t="shared" si="5"/>
        <v>55.91</v>
      </c>
      <c r="Q25" s="8"/>
      <c r="S25" s="8" t="b">
        <f t="shared" si="8"/>
        <v>1</v>
      </c>
      <c r="T25" s="8" t="b">
        <f t="shared" si="9"/>
        <v>1</v>
      </c>
      <c r="U25" s="8" t="b">
        <f t="shared" si="10"/>
        <v>1</v>
      </c>
      <c r="V25" s="8" t="b">
        <f t="shared" si="11"/>
        <v>1</v>
      </c>
      <c r="W25" s="8" t="b">
        <f t="shared" si="12"/>
        <v>1</v>
      </c>
      <c r="X25" s="8" t="b">
        <f t="shared" si="13"/>
        <v>1</v>
      </c>
      <c r="Y25" s="8" t="b">
        <f t="shared" si="14"/>
        <v>1</v>
      </c>
      <c r="Z25" s="8" t="b">
        <f t="shared" si="15"/>
        <v>1</v>
      </c>
      <c r="AA25" s="8" t="b">
        <f t="shared" si="16"/>
        <v>1</v>
      </c>
      <c r="AB25" s="8" t="b">
        <f t="shared" si="17"/>
        <v>1</v>
      </c>
      <c r="AC25" s="27"/>
      <c r="AD25" s="18">
        <f t="shared" si="18"/>
        <v>0</v>
      </c>
      <c r="AE25" s="35"/>
    </row>
    <row r="26" spans="1:31" x14ac:dyDescent="0.35">
      <c r="A26" s="8" t="s">
        <v>209</v>
      </c>
      <c r="B26" s="8" t="s">
        <v>40</v>
      </c>
      <c r="C26" s="45" t="s">
        <v>31</v>
      </c>
      <c r="D26" s="8" t="s">
        <v>37</v>
      </c>
      <c r="E26" s="23">
        <v>1.6254629629629629E-3</v>
      </c>
      <c r="F26" s="20" t="s">
        <v>214</v>
      </c>
      <c r="G26" s="22">
        <f t="shared" si="4"/>
        <v>140.44</v>
      </c>
      <c r="H26" s="8"/>
      <c r="J26" s="8" t="s">
        <v>209</v>
      </c>
      <c r="K26" s="8" t="s">
        <v>40</v>
      </c>
      <c r="L26" s="8" t="s">
        <v>31</v>
      </c>
      <c r="M26" s="8" t="s">
        <v>37</v>
      </c>
      <c r="N26" s="23">
        <v>1.6254629629629629E-3</v>
      </c>
      <c r="O26" s="8" t="s">
        <v>214</v>
      </c>
      <c r="P26" s="22">
        <f t="shared" si="5"/>
        <v>140.44</v>
      </c>
      <c r="Q26" s="8"/>
      <c r="S26" s="8" t="b">
        <f t="shared" si="8"/>
        <v>1</v>
      </c>
      <c r="T26" s="8" t="b">
        <f t="shared" si="9"/>
        <v>1</v>
      </c>
      <c r="U26" s="8" t="b">
        <f t="shared" si="10"/>
        <v>1</v>
      </c>
      <c r="V26" s="8" t="b">
        <f t="shared" si="11"/>
        <v>1</v>
      </c>
      <c r="W26" s="8" t="b">
        <f t="shared" si="12"/>
        <v>1</v>
      </c>
      <c r="X26" s="8" t="b">
        <f t="shared" si="13"/>
        <v>1</v>
      </c>
      <c r="Y26" s="8" t="b">
        <f t="shared" si="14"/>
        <v>1</v>
      </c>
      <c r="Z26" s="8" t="b">
        <f t="shared" si="15"/>
        <v>1</v>
      </c>
      <c r="AA26" s="8" t="b">
        <f t="shared" si="16"/>
        <v>1</v>
      </c>
      <c r="AB26" s="8" t="b">
        <f t="shared" si="17"/>
        <v>1</v>
      </c>
      <c r="AC26" s="27"/>
      <c r="AD26" s="18">
        <f t="shared" si="18"/>
        <v>0</v>
      </c>
    </row>
    <row r="27" spans="1:31" x14ac:dyDescent="0.35">
      <c r="A27" s="9" t="s">
        <v>177</v>
      </c>
      <c r="B27" s="8" t="s">
        <v>66</v>
      </c>
      <c r="C27" s="45" t="s">
        <v>30</v>
      </c>
      <c r="D27" s="8" t="s">
        <v>34</v>
      </c>
      <c r="E27" s="23">
        <v>1.5050925925925926E-3</v>
      </c>
      <c r="F27" s="20" t="s">
        <v>132</v>
      </c>
      <c r="G27" s="22">
        <f t="shared" si="4"/>
        <v>130.04000000000002</v>
      </c>
      <c r="H27" s="9"/>
      <c r="J27" s="8" t="s">
        <v>177</v>
      </c>
      <c r="K27" s="8" t="s">
        <v>66</v>
      </c>
      <c r="L27" s="8" t="s">
        <v>30</v>
      </c>
      <c r="M27" s="8" t="s">
        <v>34</v>
      </c>
      <c r="N27" s="23">
        <v>1.5050925925925926E-3</v>
      </c>
      <c r="O27" s="8" t="s">
        <v>132</v>
      </c>
      <c r="P27" s="22">
        <f t="shared" si="5"/>
        <v>130.04000000000002</v>
      </c>
      <c r="Q27" s="8"/>
      <c r="S27" s="8" t="b">
        <f t="shared" si="8"/>
        <v>1</v>
      </c>
      <c r="T27" s="8" t="b">
        <f t="shared" si="9"/>
        <v>1</v>
      </c>
      <c r="U27" s="8" t="b">
        <f t="shared" si="10"/>
        <v>1</v>
      </c>
      <c r="V27" s="8" t="b">
        <f t="shared" si="11"/>
        <v>1</v>
      </c>
      <c r="W27" s="8" t="b">
        <f t="shared" si="12"/>
        <v>1</v>
      </c>
      <c r="X27" s="8" t="b">
        <f t="shared" si="13"/>
        <v>1</v>
      </c>
      <c r="Y27" s="8" t="b">
        <f t="shared" si="14"/>
        <v>1</v>
      </c>
      <c r="Z27" s="8" t="b">
        <f t="shared" si="15"/>
        <v>1</v>
      </c>
      <c r="AA27" s="8" t="b">
        <f t="shared" si="16"/>
        <v>1</v>
      </c>
      <c r="AB27" s="8" t="b">
        <f t="shared" si="17"/>
        <v>1</v>
      </c>
      <c r="AC27" s="8" t="b">
        <f t="shared" ref="AC27:AC41" si="19">IF(E27&gt;E15,FALSE,IF(OR(H27=B15,AND(H15&lt;&gt;"",H27=H15)),E27=E15,OR(H15="",H15="Referenzwert")))</f>
        <v>1</v>
      </c>
      <c r="AD27" s="18">
        <f t="shared" si="18"/>
        <v>0</v>
      </c>
    </row>
    <row r="28" spans="1:31" x14ac:dyDescent="0.35">
      <c r="A28" s="8" t="s">
        <v>223</v>
      </c>
      <c r="B28" s="8" t="s">
        <v>66</v>
      </c>
      <c r="C28" s="45" t="s">
        <v>30</v>
      </c>
      <c r="D28" s="8" t="s">
        <v>62</v>
      </c>
      <c r="E28" s="23">
        <v>3.8692129629629629E-4</v>
      </c>
      <c r="F28" s="20" t="s">
        <v>207</v>
      </c>
      <c r="G28" s="22">
        <f t="shared" si="4"/>
        <v>33.43</v>
      </c>
      <c r="H28" s="9"/>
      <c r="J28" s="8" t="s">
        <v>223</v>
      </c>
      <c r="K28" s="8" t="s">
        <v>66</v>
      </c>
      <c r="L28" s="8" t="s">
        <v>30</v>
      </c>
      <c r="M28" s="8" t="s">
        <v>62</v>
      </c>
      <c r="N28" s="23">
        <v>3.8692129629629629E-4</v>
      </c>
      <c r="O28" s="8" t="s">
        <v>207</v>
      </c>
      <c r="P28" s="22">
        <f t="shared" si="5"/>
        <v>33.43</v>
      </c>
      <c r="Q28" s="8"/>
      <c r="S28" s="8" t="b">
        <f t="shared" si="8"/>
        <v>1</v>
      </c>
      <c r="T28" s="8" t="b">
        <f t="shared" si="9"/>
        <v>1</v>
      </c>
      <c r="U28" s="8" t="b">
        <f t="shared" si="10"/>
        <v>1</v>
      </c>
      <c r="V28" s="8" t="b">
        <f t="shared" si="11"/>
        <v>1</v>
      </c>
      <c r="W28" s="8" t="b">
        <f t="shared" si="12"/>
        <v>1</v>
      </c>
      <c r="X28" s="8" t="b">
        <f t="shared" si="13"/>
        <v>1</v>
      </c>
      <c r="Y28" s="8" t="b">
        <f t="shared" si="14"/>
        <v>1</v>
      </c>
      <c r="Z28" s="8" t="b">
        <f t="shared" si="15"/>
        <v>1</v>
      </c>
      <c r="AA28" s="8" t="b">
        <f t="shared" si="16"/>
        <v>1</v>
      </c>
      <c r="AB28" s="8" t="b">
        <f t="shared" si="17"/>
        <v>1</v>
      </c>
      <c r="AC28" s="8" t="b">
        <f t="shared" si="19"/>
        <v>1</v>
      </c>
      <c r="AD28" s="18">
        <f t="shared" si="18"/>
        <v>0</v>
      </c>
    </row>
    <row r="29" spans="1:31" x14ac:dyDescent="0.35">
      <c r="A29" s="8" t="s">
        <v>163</v>
      </c>
      <c r="B29" s="8" t="s">
        <v>66</v>
      </c>
      <c r="C29" s="45" t="s">
        <v>30</v>
      </c>
      <c r="D29" s="8" t="s">
        <v>33</v>
      </c>
      <c r="E29" s="23">
        <v>6.03587962962963E-4</v>
      </c>
      <c r="F29" s="25" t="s">
        <v>132</v>
      </c>
      <c r="G29" s="22">
        <f t="shared" si="4"/>
        <v>52.150000000000006</v>
      </c>
      <c r="H29" s="9"/>
      <c r="J29" s="8" t="s">
        <v>163</v>
      </c>
      <c r="K29" s="8" t="s">
        <v>66</v>
      </c>
      <c r="L29" s="8" t="s">
        <v>30</v>
      </c>
      <c r="M29" s="8" t="s">
        <v>33</v>
      </c>
      <c r="N29" s="23">
        <v>6.03587962962963E-4</v>
      </c>
      <c r="O29" s="8" t="s">
        <v>132</v>
      </c>
      <c r="P29" s="22">
        <f t="shared" si="5"/>
        <v>52.150000000000006</v>
      </c>
      <c r="Q29" s="8" t="s">
        <v>40</v>
      </c>
      <c r="S29" s="8" t="b">
        <f t="shared" ref="S29:S98" si="20">EXACT(A29,J29)</f>
        <v>1</v>
      </c>
      <c r="T29" s="8" t="b">
        <f t="shared" ref="T29:T98" si="21">EXACT(B29,K29)</f>
        <v>1</v>
      </c>
      <c r="U29" s="8" t="b">
        <f t="shared" ref="U29:U98" si="22">EXACT(C29,L29)</f>
        <v>1</v>
      </c>
      <c r="V29" s="8" t="b">
        <f t="shared" ref="V29:V98" si="23">EXACT(D29,M29)</f>
        <v>1</v>
      </c>
      <c r="W29" s="8" t="b">
        <f t="shared" ref="W29:W98" si="24">EXACT(E29,N29)</f>
        <v>1</v>
      </c>
      <c r="X29" s="8" t="b">
        <f t="shared" ref="X29:X98" si="25">EXACT(F29,O29)</f>
        <v>1</v>
      </c>
      <c r="Y29" s="8" t="b">
        <f t="shared" ref="Y29:Y98" si="26">EXACT(G29,P29)</f>
        <v>1</v>
      </c>
      <c r="Z29" s="8" t="b">
        <f t="shared" ref="Z29:Z98" si="27">EXACT(H29,Q29)</f>
        <v>0</v>
      </c>
      <c r="AA29" s="8" t="b">
        <f t="shared" si="6"/>
        <v>1</v>
      </c>
      <c r="AB29" s="8" t="b">
        <f t="shared" si="7"/>
        <v>1</v>
      </c>
      <c r="AC29" s="8" t="b">
        <f t="shared" si="19"/>
        <v>1</v>
      </c>
      <c r="AD29" s="18">
        <f t="shared" si="18"/>
        <v>0</v>
      </c>
    </row>
    <row r="30" spans="1:31" x14ac:dyDescent="0.35">
      <c r="A30" s="8" t="s">
        <v>209</v>
      </c>
      <c r="B30" s="8" t="s">
        <v>66</v>
      </c>
      <c r="C30" s="45" t="s">
        <v>30</v>
      </c>
      <c r="D30" s="8" t="s">
        <v>35</v>
      </c>
      <c r="E30" s="23">
        <v>8.1539351851851857E-4</v>
      </c>
      <c r="F30" s="25" t="s">
        <v>207</v>
      </c>
      <c r="G30" s="22">
        <f t="shared" si="4"/>
        <v>70.45</v>
      </c>
      <c r="H30" s="9"/>
      <c r="J30" s="8" t="s">
        <v>209</v>
      </c>
      <c r="K30" s="8" t="s">
        <v>66</v>
      </c>
      <c r="L30" s="8" t="s">
        <v>30</v>
      </c>
      <c r="M30" s="8" t="s">
        <v>35</v>
      </c>
      <c r="N30" s="23">
        <v>8.1539351851851857E-4</v>
      </c>
      <c r="O30" s="8" t="s">
        <v>207</v>
      </c>
      <c r="P30" s="22">
        <f t="shared" si="5"/>
        <v>70.45</v>
      </c>
      <c r="Q30" s="8"/>
      <c r="S30" s="8" t="b">
        <f t="shared" si="20"/>
        <v>1</v>
      </c>
      <c r="T30" s="8" t="b">
        <f t="shared" si="21"/>
        <v>1</v>
      </c>
      <c r="U30" s="8" t="b">
        <f t="shared" si="22"/>
        <v>1</v>
      </c>
      <c r="V30" s="8" t="b">
        <f t="shared" si="23"/>
        <v>1</v>
      </c>
      <c r="W30" s="8" t="b">
        <f t="shared" si="24"/>
        <v>1</v>
      </c>
      <c r="X30" s="8" t="b">
        <f t="shared" si="25"/>
        <v>1</v>
      </c>
      <c r="Y30" s="8" t="b">
        <f t="shared" si="26"/>
        <v>1</v>
      </c>
      <c r="Z30" s="8" t="b">
        <f t="shared" si="27"/>
        <v>1</v>
      </c>
      <c r="AA30" s="8" t="b">
        <f t="shared" si="6"/>
        <v>1</v>
      </c>
      <c r="AB30" s="8" t="b">
        <f t="shared" si="7"/>
        <v>1</v>
      </c>
      <c r="AC30" s="8" t="b">
        <f t="shared" si="19"/>
        <v>1</v>
      </c>
      <c r="AD30" s="18">
        <f t="shared" si="18"/>
        <v>0</v>
      </c>
    </row>
    <row r="31" spans="1:31" x14ac:dyDescent="0.35">
      <c r="A31" s="9" t="s">
        <v>223</v>
      </c>
      <c r="B31" s="8" t="s">
        <v>66</v>
      </c>
      <c r="C31" s="45" t="s">
        <v>30</v>
      </c>
      <c r="D31" s="8" t="s">
        <v>36</v>
      </c>
      <c r="E31" s="23">
        <v>6.7349537037037042E-4</v>
      </c>
      <c r="F31" s="25" t="s">
        <v>207</v>
      </c>
      <c r="G31" s="22">
        <f t="shared" si="4"/>
        <v>58.190000000000005</v>
      </c>
      <c r="H31" s="9"/>
      <c r="J31" s="8" t="s">
        <v>223</v>
      </c>
      <c r="K31" s="8" t="s">
        <v>66</v>
      </c>
      <c r="L31" s="8" t="s">
        <v>30</v>
      </c>
      <c r="M31" s="8" t="s">
        <v>36</v>
      </c>
      <c r="N31" s="23">
        <v>6.7349537037037031E-4</v>
      </c>
      <c r="O31" s="8" t="s">
        <v>207</v>
      </c>
      <c r="P31" s="22">
        <f t="shared" si="5"/>
        <v>58.189999999999991</v>
      </c>
      <c r="Q31" s="8"/>
      <c r="S31" s="8" t="b">
        <f t="shared" si="20"/>
        <v>1</v>
      </c>
      <c r="T31" s="8" t="b">
        <f t="shared" si="21"/>
        <v>1</v>
      </c>
      <c r="U31" s="8" t="b">
        <f t="shared" si="22"/>
        <v>1</v>
      </c>
      <c r="V31" s="8" t="b">
        <f t="shared" si="23"/>
        <v>1</v>
      </c>
      <c r="W31" s="8" t="b">
        <f t="shared" si="24"/>
        <v>1</v>
      </c>
      <c r="X31" s="8" t="b">
        <f t="shared" si="25"/>
        <v>1</v>
      </c>
      <c r="Y31" s="8" t="b">
        <f t="shared" si="26"/>
        <v>1</v>
      </c>
      <c r="Z31" s="8" t="b">
        <f t="shared" si="27"/>
        <v>1</v>
      </c>
      <c r="AA31" s="8" t="b">
        <f t="shared" si="6"/>
        <v>1</v>
      </c>
      <c r="AB31" s="8" t="b">
        <f t="shared" si="7"/>
        <v>1</v>
      </c>
      <c r="AC31" s="8" t="b">
        <f t="shared" si="19"/>
        <v>1</v>
      </c>
      <c r="AD31" s="18">
        <f t="shared" si="18"/>
        <v>0</v>
      </c>
    </row>
    <row r="32" spans="1:31" x14ac:dyDescent="0.35">
      <c r="A32" s="8" t="s">
        <v>182</v>
      </c>
      <c r="B32" s="8" t="s">
        <v>66</v>
      </c>
      <c r="C32" s="45" t="s">
        <v>30</v>
      </c>
      <c r="D32" s="8" t="s">
        <v>37</v>
      </c>
      <c r="E32" s="23">
        <v>1.6906250000000001E-3</v>
      </c>
      <c r="F32" s="20" t="s">
        <v>132</v>
      </c>
      <c r="G32" s="22">
        <f t="shared" si="4"/>
        <v>146.07</v>
      </c>
      <c r="H32" s="9"/>
      <c r="J32" s="8" t="s">
        <v>182</v>
      </c>
      <c r="K32" s="8" t="s">
        <v>66</v>
      </c>
      <c r="L32" s="8" t="s">
        <v>30</v>
      </c>
      <c r="M32" s="8" t="s">
        <v>37</v>
      </c>
      <c r="N32" s="23">
        <v>1.6906250000000001E-3</v>
      </c>
      <c r="O32" s="8" t="s">
        <v>132</v>
      </c>
      <c r="P32" s="22">
        <f t="shared" si="5"/>
        <v>146.07</v>
      </c>
      <c r="Q32" s="8"/>
      <c r="S32" s="8" t="b">
        <f t="shared" si="20"/>
        <v>1</v>
      </c>
      <c r="T32" s="8" t="b">
        <f t="shared" si="21"/>
        <v>1</v>
      </c>
      <c r="U32" s="8" t="b">
        <f t="shared" si="22"/>
        <v>1</v>
      </c>
      <c r="V32" s="8" t="b">
        <f t="shared" si="23"/>
        <v>1</v>
      </c>
      <c r="W32" s="8" t="b">
        <f t="shared" si="24"/>
        <v>1</v>
      </c>
      <c r="X32" s="8" t="b">
        <f t="shared" si="25"/>
        <v>1</v>
      </c>
      <c r="Y32" s="8" t="b">
        <f t="shared" si="26"/>
        <v>1</v>
      </c>
      <c r="Z32" s="8" t="b">
        <f t="shared" si="27"/>
        <v>1</v>
      </c>
      <c r="AA32" s="8" t="b">
        <f t="shared" si="6"/>
        <v>1</v>
      </c>
      <c r="AB32" s="8" t="b">
        <f t="shared" si="7"/>
        <v>1</v>
      </c>
      <c r="AC32" s="8" t="b">
        <f t="shared" si="19"/>
        <v>1</v>
      </c>
      <c r="AD32" s="18">
        <f t="shared" si="18"/>
        <v>0</v>
      </c>
    </row>
    <row r="33" spans="1:30" x14ac:dyDescent="0.35">
      <c r="A33" s="36" t="s">
        <v>224</v>
      </c>
      <c r="B33" s="8" t="s">
        <v>66</v>
      </c>
      <c r="C33" s="45" t="s">
        <v>31</v>
      </c>
      <c r="D33" s="8" t="s">
        <v>34</v>
      </c>
      <c r="E33" s="23">
        <v>1.3997685185185185E-3</v>
      </c>
      <c r="F33" s="20" t="s">
        <v>208</v>
      </c>
      <c r="G33" s="22">
        <f t="shared" si="4"/>
        <v>120.93999999999997</v>
      </c>
      <c r="H33" s="9"/>
      <c r="J33" s="8" t="s">
        <v>224</v>
      </c>
      <c r="K33" s="8" t="s">
        <v>66</v>
      </c>
      <c r="L33" s="8" t="s">
        <v>31</v>
      </c>
      <c r="M33" s="8" t="s">
        <v>34</v>
      </c>
      <c r="N33" s="23">
        <v>1.3997685185185185E-3</v>
      </c>
      <c r="O33" s="8" t="s">
        <v>208</v>
      </c>
      <c r="P33" s="22">
        <f t="shared" si="5"/>
        <v>120.93999999999997</v>
      </c>
      <c r="Q33" s="8"/>
      <c r="S33" s="8" t="b">
        <f t="shared" si="20"/>
        <v>1</v>
      </c>
      <c r="T33" s="8" t="b">
        <f t="shared" si="21"/>
        <v>1</v>
      </c>
      <c r="U33" s="8" t="b">
        <f t="shared" si="22"/>
        <v>1</v>
      </c>
      <c r="V33" s="8" t="b">
        <f t="shared" si="23"/>
        <v>1</v>
      </c>
      <c r="W33" s="8" t="b">
        <f t="shared" si="24"/>
        <v>1</v>
      </c>
      <c r="X33" s="8" t="b">
        <f t="shared" si="25"/>
        <v>1</v>
      </c>
      <c r="Y33" s="8" t="b">
        <f t="shared" si="26"/>
        <v>1</v>
      </c>
      <c r="Z33" s="8" t="b">
        <f t="shared" si="27"/>
        <v>1</v>
      </c>
      <c r="AA33" s="8" t="b">
        <f t="shared" si="6"/>
        <v>1</v>
      </c>
      <c r="AB33" s="8" t="b">
        <f t="shared" si="7"/>
        <v>1</v>
      </c>
      <c r="AC33" s="8" t="b">
        <f t="shared" si="19"/>
        <v>1</v>
      </c>
      <c r="AD33" s="18">
        <f t="shared" si="18"/>
        <v>0</v>
      </c>
    </row>
    <row r="34" spans="1:30" x14ac:dyDescent="0.35">
      <c r="A34" s="8" t="s">
        <v>172</v>
      </c>
      <c r="B34" s="8" t="s">
        <v>66</v>
      </c>
      <c r="C34" s="45" t="s">
        <v>31</v>
      </c>
      <c r="D34" s="8" t="s">
        <v>62</v>
      </c>
      <c r="E34" s="23">
        <v>3.4907407407407408E-4</v>
      </c>
      <c r="F34" s="20" t="s">
        <v>108</v>
      </c>
      <c r="G34" s="22">
        <f t="shared" si="4"/>
        <v>30.159999999999997</v>
      </c>
      <c r="H34" s="9"/>
      <c r="J34" s="8" t="s">
        <v>172</v>
      </c>
      <c r="K34" s="8" t="s">
        <v>66</v>
      </c>
      <c r="L34" s="8" t="s">
        <v>31</v>
      </c>
      <c r="M34" s="8" t="s">
        <v>62</v>
      </c>
      <c r="N34" s="23">
        <v>3.4907407407407408E-4</v>
      </c>
      <c r="O34" s="8" t="s">
        <v>108</v>
      </c>
      <c r="P34" s="22">
        <f t="shared" si="5"/>
        <v>30.159999999999997</v>
      </c>
      <c r="Q34" s="8"/>
      <c r="S34" s="8" t="b">
        <f t="shared" si="20"/>
        <v>1</v>
      </c>
      <c r="T34" s="8" t="b">
        <f t="shared" si="21"/>
        <v>1</v>
      </c>
      <c r="U34" s="8" t="b">
        <f t="shared" si="22"/>
        <v>1</v>
      </c>
      <c r="V34" s="8" t="b">
        <f t="shared" si="23"/>
        <v>1</v>
      </c>
      <c r="W34" s="8" t="b">
        <f t="shared" si="24"/>
        <v>1</v>
      </c>
      <c r="X34" s="8" t="b">
        <f t="shared" si="25"/>
        <v>1</v>
      </c>
      <c r="Y34" s="8" t="b">
        <f t="shared" si="26"/>
        <v>1</v>
      </c>
      <c r="Z34" s="8" t="b">
        <f t="shared" si="27"/>
        <v>1</v>
      </c>
      <c r="AA34" s="8" t="b">
        <f t="shared" si="6"/>
        <v>1</v>
      </c>
      <c r="AB34" s="8" t="b">
        <f t="shared" si="7"/>
        <v>1</v>
      </c>
      <c r="AC34" s="8" t="b">
        <f t="shared" si="19"/>
        <v>1</v>
      </c>
      <c r="AD34" s="18">
        <f t="shared" si="18"/>
        <v>0</v>
      </c>
    </row>
    <row r="35" spans="1:30" x14ac:dyDescent="0.35">
      <c r="A35" s="8" t="s">
        <v>163</v>
      </c>
      <c r="B35" s="8" t="s">
        <v>66</v>
      </c>
      <c r="C35" s="45" t="s">
        <v>31</v>
      </c>
      <c r="D35" s="8" t="s">
        <v>33</v>
      </c>
      <c r="E35" s="23">
        <v>5.3194444444444448E-4</v>
      </c>
      <c r="F35" s="20" t="s">
        <v>166</v>
      </c>
      <c r="G35" s="22">
        <f t="shared" si="4"/>
        <v>45.96</v>
      </c>
      <c r="H35" s="9"/>
      <c r="J35" s="8" t="s">
        <v>163</v>
      </c>
      <c r="K35" s="8" t="s">
        <v>66</v>
      </c>
      <c r="L35" s="8" t="s">
        <v>31</v>
      </c>
      <c r="M35" s="8" t="s">
        <v>33</v>
      </c>
      <c r="N35" s="23">
        <v>5.3194444444444448E-4</v>
      </c>
      <c r="O35" s="8" t="s">
        <v>166</v>
      </c>
      <c r="P35" s="22">
        <f t="shared" si="5"/>
        <v>45.96</v>
      </c>
      <c r="Q35" s="8"/>
      <c r="S35" s="8" t="b">
        <f t="shared" si="20"/>
        <v>1</v>
      </c>
      <c r="T35" s="8" t="b">
        <f t="shared" si="21"/>
        <v>1</v>
      </c>
      <c r="U35" s="8" t="b">
        <f t="shared" si="22"/>
        <v>1</v>
      </c>
      <c r="V35" s="8" t="b">
        <f t="shared" si="23"/>
        <v>1</v>
      </c>
      <c r="W35" s="8" t="b">
        <f t="shared" si="24"/>
        <v>1</v>
      </c>
      <c r="X35" s="8" t="b">
        <f t="shared" si="25"/>
        <v>1</v>
      </c>
      <c r="Y35" s="8" t="b">
        <f t="shared" si="26"/>
        <v>1</v>
      </c>
      <c r="Z35" s="8" t="b">
        <f t="shared" si="27"/>
        <v>1</v>
      </c>
      <c r="AA35" s="8" t="b">
        <f t="shared" si="6"/>
        <v>1</v>
      </c>
      <c r="AB35" s="8" t="b">
        <f t="shared" si="7"/>
        <v>1</v>
      </c>
      <c r="AC35" s="8" t="b">
        <f t="shared" si="19"/>
        <v>1</v>
      </c>
      <c r="AD35" s="18">
        <f t="shared" si="18"/>
        <v>0</v>
      </c>
    </row>
    <row r="36" spans="1:30" x14ac:dyDescent="0.35">
      <c r="A36" s="8" t="s">
        <v>171</v>
      </c>
      <c r="B36" s="8" t="s">
        <v>66</v>
      </c>
      <c r="C36" s="45" t="s">
        <v>31</v>
      </c>
      <c r="D36" s="8" t="s">
        <v>35</v>
      </c>
      <c r="E36" s="23">
        <v>7.2303240740740737E-4</v>
      </c>
      <c r="F36" s="20" t="s">
        <v>165</v>
      </c>
      <c r="G36" s="22">
        <f t="shared" si="4"/>
        <v>62.469999999999992</v>
      </c>
      <c r="H36" s="9"/>
      <c r="J36" s="8" t="s">
        <v>171</v>
      </c>
      <c r="K36" s="8" t="s">
        <v>66</v>
      </c>
      <c r="L36" s="8" t="s">
        <v>31</v>
      </c>
      <c r="M36" s="8" t="s">
        <v>35</v>
      </c>
      <c r="N36" s="23">
        <v>7.2303240740740737E-4</v>
      </c>
      <c r="O36" s="8" t="s">
        <v>165</v>
      </c>
      <c r="P36" s="22">
        <f t="shared" si="5"/>
        <v>62.469999999999992</v>
      </c>
      <c r="Q36" s="8"/>
      <c r="S36" s="8" t="b">
        <f t="shared" si="20"/>
        <v>1</v>
      </c>
      <c r="T36" s="8" t="b">
        <f t="shared" si="21"/>
        <v>1</v>
      </c>
      <c r="U36" s="8" t="b">
        <f t="shared" si="22"/>
        <v>1</v>
      </c>
      <c r="V36" s="8" t="b">
        <f t="shared" si="23"/>
        <v>1</v>
      </c>
      <c r="W36" s="8" t="b">
        <f t="shared" si="24"/>
        <v>1</v>
      </c>
      <c r="X36" s="8" t="b">
        <f t="shared" si="25"/>
        <v>1</v>
      </c>
      <c r="Y36" s="8" t="b">
        <f t="shared" si="26"/>
        <v>1</v>
      </c>
      <c r="Z36" s="8" t="b">
        <f t="shared" si="27"/>
        <v>1</v>
      </c>
      <c r="AA36" s="8" t="b">
        <f t="shared" si="6"/>
        <v>1</v>
      </c>
      <c r="AB36" s="8" t="b">
        <f t="shared" si="7"/>
        <v>1</v>
      </c>
      <c r="AC36" s="8" t="b">
        <f t="shared" si="19"/>
        <v>1</v>
      </c>
      <c r="AD36" s="18">
        <f t="shared" si="18"/>
        <v>0</v>
      </c>
    </row>
    <row r="37" spans="1:30" x14ac:dyDescent="0.35">
      <c r="A37" s="8" t="s">
        <v>168</v>
      </c>
      <c r="B37" s="8" t="s">
        <v>66</v>
      </c>
      <c r="C37" s="45" t="s">
        <v>31</v>
      </c>
      <c r="D37" s="8" t="s">
        <v>36</v>
      </c>
      <c r="E37" s="23">
        <v>6.0405092592592596E-4</v>
      </c>
      <c r="F37" s="20" t="s">
        <v>167</v>
      </c>
      <c r="G37" s="22">
        <f t="shared" si="4"/>
        <v>52.190000000000005</v>
      </c>
      <c r="H37" s="9"/>
      <c r="J37" s="8" t="s">
        <v>168</v>
      </c>
      <c r="K37" s="8" t="s">
        <v>66</v>
      </c>
      <c r="L37" s="8" t="s">
        <v>31</v>
      </c>
      <c r="M37" s="8" t="s">
        <v>36</v>
      </c>
      <c r="N37" s="23">
        <v>6.0405092592592596E-4</v>
      </c>
      <c r="O37" s="8" t="s">
        <v>167</v>
      </c>
      <c r="P37" s="22">
        <f t="shared" si="5"/>
        <v>52.190000000000005</v>
      </c>
      <c r="Q37" s="8"/>
      <c r="S37" s="8" t="b">
        <f t="shared" si="20"/>
        <v>1</v>
      </c>
      <c r="T37" s="8" t="b">
        <f t="shared" si="21"/>
        <v>1</v>
      </c>
      <c r="U37" s="8" t="b">
        <f t="shared" si="22"/>
        <v>1</v>
      </c>
      <c r="V37" s="8" t="b">
        <f t="shared" si="23"/>
        <v>1</v>
      </c>
      <c r="W37" s="8" t="b">
        <f t="shared" si="24"/>
        <v>1</v>
      </c>
      <c r="X37" s="8" t="b">
        <f t="shared" si="25"/>
        <v>1</v>
      </c>
      <c r="Y37" s="8" t="b">
        <f t="shared" si="26"/>
        <v>1</v>
      </c>
      <c r="Z37" s="8" t="b">
        <f t="shared" si="27"/>
        <v>1</v>
      </c>
      <c r="AA37" s="8" t="b">
        <f t="shared" si="6"/>
        <v>1</v>
      </c>
      <c r="AB37" s="8" t="b">
        <f t="shared" si="7"/>
        <v>1</v>
      </c>
      <c r="AC37" s="8" t="b">
        <f t="shared" si="19"/>
        <v>1</v>
      </c>
      <c r="AD37" s="18">
        <f t="shared" si="18"/>
        <v>0</v>
      </c>
    </row>
    <row r="38" spans="1:30" x14ac:dyDescent="0.35">
      <c r="A38" s="36" t="s">
        <v>224</v>
      </c>
      <c r="B38" s="8" t="s">
        <v>66</v>
      </c>
      <c r="C38" s="45" t="s">
        <v>31</v>
      </c>
      <c r="D38" s="8" t="s">
        <v>37</v>
      </c>
      <c r="E38" s="23">
        <v>1.5293981481481482E-3</v>
      </c>
      <c r="F38" s="20" t="s">
        <v>208</v>
      </c>
      <c r="G38" s="22">
        <f t="shared" si="4"/>
        <v>132.14000000000001</v>
      </c>
      <c r="H38" s="9"/>
      <c r="J38" s="8" t="s">
        <v>224</v>
      </c>
      <c r="K38" s="8" t="s">
        <v>66</v>
      </c>
      <c r="L38" s="8" t="s">
        <v>31</v>
      </c>
      <c r="M38" s="8" t="s">
        <v>37</v>
      </c>
      <c r="N38" s="23">
        <v>1.5293981481481482E-3</v>
      </c>
      <c r="O38" s="8" t="s">
        <v>208</v>
      </c>
      <c r="P38" s="22">
        <f t="shared" si="5"/>
        <v>132.14000000000001</v>
      </c>
      <c r="Q38" s="8"/>
      <c r="S38" s="8" t="b">
        <f t="shared" si="20"/>
        <v>1</v>
      </c>
      <c r="T38" s="8" t="b">
        <f t="shared" si="21"/>
        <v>1</v>
      </c>
      <c r="U38" s="8" t="b">
        <f t="shared" si="22"/>
        <v>1</v>
      </c>
      <c r="V38" s="8" t="b">
        <f t="shared" si="23"/>
        <v>1</v>
      </c>
      <c r="W38" s="8" t="b">
        <f t="shared" si="24"/>
        <v>1</v>
      </c>
      <c r="X38" s="8" t="b">
        <f t="shared" si="25"/>
        <v>1</v>
      </c>
      <c r="Y38" s="8" t="b">
        <f t="shared" si="26"/>
        <v>1</v>
      </c>
      <c r="Z38" s="8" t="b">
        <f t="shared" si="27"/>
        <v>1</v>
      </c>
      <c r="AA38" s="8" t="b">
        <f t="shared" si="6"/>
        <v>1</v>
      </c>
      <c r="AB38" s="8" t="b">
        <f t="shared" si="7"/>
        <v>1</v>
      </c>
      <c r="AC38" s="8" t="b">
        <f t="shared" si="19"/>
        <v>1</v>
      </c>
      <c r="AD38" s="18">
        <f t="shared" si="18"/>
        <v>0</v>
      </c>
    </row>
    <row r="39" spans="1:30" x14ac:dyDescent="0.35">
      <c r="A39" s="8" t="s">
        <v>188</v>
      </c>
      <c r="B39" s="8" t="s">
        <v>41</v>
      </c>
      <c r="C39" s="45" t="s">
        <v>30</v>
      </c>
      <c r="D39" s="8" t="s">
        <v>34</v>
      </c>
      <c r="E39" s="23">
        <v>1.4525462962962964E-3</v>
      </c>
      <c r="F39" s="20" t="s">
        <v>132</v>
      </c>
      <c r="G39" s="22">
        <f t="shared" si="4"/>
        <v>125.5</v>
      </c>
      <c r="H39" s="8"/>
      <c r="J39" s="8" t="s">
        <v>188</v>
      </c>
      <c r="K39" s="8" t="s">
        <v>41</v>
      </c>
      <c r="L39" s="8" t="s">
        <v>30</v>
      </c>
      <c r="M39" s="8" t="s">
        <v>34</v>
      </c>
      <c r="N39" s="23">
        <v>1.4525462962962964E-3</v>
      </c>
      <c r="O39" s="8" t="s">
        <v>132</v>
      </c>
      <c r="P39" s="22">
        <f t="shared" si="5"/>
        <v>125.5</v>
      </c>
      <c r="Q39" s="8"/>
      <c r="S39" s="8" t="b">
        <f t="shared" si="20"/>
        <v>1</v>
      </c>
      <c r="T39" s="8" t="b">
        <f t="shared" si="21"/>
        <v>1</v>
      </c>
      <c r="U39" s="8" t="b">
        <f t="shared" si="22"/>
        <v>1</v>
      </c>
      <c r="V39" s="8" t="b">
        <f t="shared" si="23"/>
        <v>1</v>
      </c>
      <c r="W39" s="8" t="b">
        <f t="shared" si="24"/>
        <v>1</v>
      </c>
      <c r="X39" s="8" t="b">
        <f t="shared" si="25"/>
        <v>1</v>
      </c>
      <c r="Y39" s="8" t="b">
        <f t="shared" si="26"/>
        <v>1</v>
      </c>
      <c r="Z39" s="8" t="b">
        <f t="shared" si="27"/>
        <v>1</v>
      </c>
      <c r="AA39" s="8" t="b">
        <f t="shared" si="6"/>
        <v>1</v>
      </c>
      <c r="AB39" s="8" t="b">
        <f t="shared" si="7"/>
        <v>1</v>
      </c>
      <c r="AC39" s="8" t="b">
        <f t="shared" si="19"/>
        <v>1</v>
      </c>
      <c r="AD39" s="18">
        <f t="shared" si="18"/>
        <v>0</v>
      </c>
    </row>
    <row r="40" spans="1:30" x14ac:dyDescent="0.35">
      <c r="A40" s="8" t="s">
        <v>195</v>
      </c>
      <c r="B40" s="8" t="s">
        <v>41</v>
      </c>
      <c r="C40" s="45" t="s">
        <v>30</v>
      </c>
      <c r="D40" s="8" t="s">
        <v>62</v>
      </c>
      <c r="E40" s="23">
        <v>3.7835648148148147E-4</v>
      </c>
      <c r="F40" s="20" t="s">
        <v>132</v>
      </c>
      <c r="G40" s="22">
        <f t="shared" si="4"/>
        <v>32.69</v>
      </c>
      <c r="H40" s="8"/>
      <c r="J40" s="8" t="s">
        <v>195</v>
      </c>
      <c r="K40" s="8" t="s">
        <v>41</v>
      </c>
      <c r="L40" s="8" t="s">
        <v>30</v>
      </c>
      <c r="M40" s="8" t="s">
        <v>62</v>
      </c>
      <c r="N40" s="23">
        <v>3.7835648148148147E-4</v>
      </c>
      <c r="O40" s="8" t="s">
        <v>132</v>
      </c>
      <c r="P40" s="22">
        <f t="shared" si="5"/>
        <v>32.69</v>
      </c>
      <c r="Q40" s="8"/>
      <c r="S40" s="8" t="b">
        <f t="shared" si="20"/>
        <v>1</v>
      </c>
      <c r="T40" s="8" t="b">
        <f t="shared" si="21"/>
        <v>1</v>
      </c>
      <c r="U40" s="8" t="b">
        <f t="shared" si="22"/>
        <v>1</v>
      </c>
      <c r="V40" s="8" t="b">
        <f t="shared" si="23"/>
        <v>1</v>
      </c>
      <c r="W40" s="8" t="b">
        <f t="shared" si="24"/>
        <v>1</v>
      </c>
      <c r="X40" s="8" t="b">
        <f t="shared" si="25"/>
        <v>1</v>
      </c>
      <c r="Y40" s="8" t="b">
        <f t="shared" si="26"/>
        <v>1</v>
      </c>
      <c r="Z40" s="8" t="b">
        <f t="shared" si="27"/>
        <v>1</v>
      </c>
      <c r="AA40" s="8" t="b">
        <f t="shared" si="6"/>
        <v>1</v>
      </c>
      <c r="AB40" s="8" t="b">
        <f t="shared" si="7"/>
        <v>1</v>
      </c>
      <c r="AC40" s="8" t="b">
        <f t="shared" si="19"/>
        <v>1</v>
      </c>
      <c r="AD40" s="18">
        <f t="shared" si="18"/>
        <v>0</v>
      </c>
    </row>
    <row r="41" spans="1:30" x14ac:dyDescent="0.35">
      <c r="A41" s="8" t="s">
        <v>185</v>
      </c>
      <c r="B41" s="8" t="s">
        <v>41</v>
      </c>
      <c r="C41" s="45" t="s">
        <v>30</v>
      </c>
      <c r="D41" s="8" t="s">
        <v>33</v>
      </c>
      <c r="E41" s="23">
        <v>5.859953703703704E-4</v>
      </c>
      <c r="F41" s="20" t="s">
        <v>186</v>
      </c>
      <c r="G41" s="22">
        <f t="shared" si="4"/>
        <v>50.63000000000001</v>
      </c>
      <c r="H41" s="9"/>
      <c r="J41" s="8" t="s">
        <v>185</v>
      </c>
      <c r="K41" s="8" t="s">
        <v>41</v>
      </c>
      <c r="L41" s="8" t="s">
        <v>30</v>
      </c>
      <c r="M41" s="8" t="s">
        <v>33</v>
      </c>
      <c r="N41" s="23">
        <v>5.859953703703704E-4</v>
      </c>
      <c r="O41" s="8" t="s">
        <v>186</v>
      </c>
      <c r="P41" s="22">
        <f t="shared" si="5"/>
        <v>50.63000000000001</v>
      </c>
      <c r="Q41" s="8"/>
      <c r="S41" s="8" t="b">
        <f t="shared" si="20"/>
        <v>1</v>
      </c>
      <c r="T41" s="8" t="b">
        <f t="shared" si="21"/>
        <v>1</v>
      </c>
      <c r="U41" s="8" t="b">
        <f t="shared" si="22"/>
        <v>1</v>
      </c>
      <c r="V41" s="8" t="b">
        <f t="shared" si="23"/>
        <v>1</v>
      </c>
      <c r="W41" s="8" t="b">
        <f t="shared" si="24"/>
        <v>1</v>
      </c>
      <c r="X41" s="8" t="b">
        <f t="shared" si="25"/>
        <v>1</v>
      </c>
      <c r="Y41" s="8" t="b">
        <f t="shared" si="26"/>
        <v>1</v>
      </c>
      <c r="Z41" s="8" t="b">
        <f t="shared" si="27"/>
        <v>1</v>
      </c>
      <c r="AA41" s="8" t="b">
        <f t="shared" si="6"/>
        <v>1</v>
      </c>
      <c r="AB41" s="8" t="b">
        <f t="shared" si="7"/>
        <v>1</v>
      </c>
      <c r="AC41" s="8" t="b">
        <f t="shared" si="19"/>
        <v>1</v>
      </c>
      <c r="AD41" s="18">
        <f t="shared" si="18"/>
        <v>0</v>
      </c>
    </row>
    <row r="42" spans="1:30" x14ac:dyDescent="0.35">
      <c r="A42" s="8" t="s">
        <v>206</v>
      </c>
      <c r="B42" s="8" t="s">
        <v>41</v>
      </c>
      <c r="C42" s="45" t="s">
        <v>30</v>
      </c>
      <c r="D42" s="8" t="s">
        <v>35</v>
      </c>
      <c r="E42" s="23">
        <v>7.6932870370370371E-4</v>
      </c>
      <c r="F42" s="25" t="s">
        <v>132</v>
      </c>
      <c r="G42" s="22">
        <f t="shared" si="4"/>
        <v>66.470000000000013</v>
      </c>
      <c r="H42" s="8"/>
      <c r="J42" s="8" t="s">
        <v>206</v>
      </c>
      <c r="K42" s="8" t="s">
        <v>41</v>
      </c>
      <c r="L42" s="8" t="s">
        <v>30</v>
      </c>
      <c r="M42" s="8" t="s">
        <v>35</v>
      </c>
      <c r="N42" s="23">
        <v>7.6932870370370371E-4</v>
      </c>
      <c r="O42" s="8" t="s">
        <v>132</v>
      </c>
      <c r="P42" s="22">
        <f t="shared" si="5"/>
        <v>66.470000000000013</v>
      </c>
      <c r="Q42" s="8"/>
      <c r="S42" s="8" t="b">
        <f t="shared" si="20"/>
        <v>1</v>
      </c>
      <c r="T42" s="8" t="b">
        <f t="shared" si="21"/>
        <v>1</v>
      </c>
      <c r="U42" s="8" t="b">
        <f t="shared" si="22"/>
        <v>1</v>
      </c>
      <c r="V42" s="8" t="b">
        <f t="shared" si="23"/>
        <v>1</v>
      </c>
      <c r="W42" s="8" t="b">
        <f t="shared" si="24"/>
        <v>1</v>
      </c>
      <c r="X42" s="8" t="b">
        <f t="shared" si="25"/>
        <v>1</v>
      </c>
      <c r="Y42" s="8" t="b">
        <f t="shared" si="26"/>
        <v>1</v>
      </c>
      <c r="Z42" s="8" t="b">
        <f t="shared" si="27"/>
        <v>1</v>
      </c>
      <c r="AA42" s="8" t="b">
        <f t="shared" si="6"/>
        <v>1</v>
      </c>
      <c r="AB42" s="8" t="b">
        <f t="shared" si="7"/>
        <v>1</v>
      </c>
      <c r="AC42" s="8" t="b">
        <f t="shared" ref="AC42:AC50" si="28">IF(E42&gt;E30,FALSE,IF(OR(H42=B30,AND(H30&lt;&gt;"",H42=H30)),E42=E30,OR(H30="",H30="Referenzwert")))</f>
        <v>1</v>
      </c>
      <c r="AD42" s="18">
        <f t="shared" si="18"/>
        <v>0</v>
      </c>
    </row>
    <row r="43" spans="1:30" x14ac:dyDescent="0.35">
      <c r="A43" s="9" t="s">
        <v>189</v>
      </c>
      <c r="B43" s="8" t="s">
        <v>41</v>
      </c>
      <c r="C43" s="45" t="s">
        <v>30</v>
      </c>
      <c r="D43" s="8" t="s">
        <v>36</v>
      </c>
      <c r="E43" s="23">
        <v>6.4930555555555553E-4</v>
      </c>
      <c r="F43" s="20" t="s">
        <v>186</v>
      </c>
      <c r="G43" s="22">
        <f t="shared" si="4"/>
        <v>56.099999999999994</v>
      </c>
      <c r="H43" s="8"/>
      <c r="J43" s="8" t="s">
        <v>189</v>
      </c>
      <c r="K43" s="8" t="s">
        <v>41</v>
      </c>
      <c r="L43" s="8" t="s">
        <v>30</v>
      </c>
      <c r="M43" s="8" t="s">
        <v>36</v>
      </c>
      <c r="N43" s="23">
        <v>6.4930555555555553E-4</v>
      </c>
      <c r="O43" s="8" t="s">
        <v>186</v>
      </c>
      <c r="P43" s="22">
        <f t="shared" si="5"/>
        <v>56.099999999999994</v>
      </c>
      <c r="Q43" s="8"/>
      <c r="S43" s="8" t="b">
        <f t="shared" si="20"/>
        <v>1</v>
      </c>
      <c r="T43" s="8" t="b">
        <f t="shared" si="21"/>
        <v>1</v>
      </c>
      <c r="U43" s="8" t="b">
        <f t="shared" si="22"/>
        <v>1</v>
      </c>
      <c r="V43" s="8" t="b">
        <f t="shared" si="23"/>
        <v>1</v>
      </c>
      <c r="W43" s="8" t="b">
        <f t="shared" si="24"/>
        <v>1</v>
      </c>
      <c r="X43" s="8" t="b">
        <f t="shared" si="25"/>
        <v>1</v>
      </c>
      <c r="Y43" s="8" t="b">
        <f t="shared" si="26"/>
        <v>1</v>
      </c>
      <c r="Z43" s="8" t="b">
        <f t="shared" si="27"/>
        <v>1</v>
      </c>
      <c r="AA43" s="8" t="b">
        <f t="shared" si="6"/>
        <v>1</v>
      </c>
      <c r="AB43" s="8" t="b">
        <f t="shared" si="7"/>
        <v>1</v>
      </c>
      <c r="AC43" s="8" t="b">
        <f t="shared" si="28"/>
        <v>1</v>
      </c>
      <c r="AD43" s="18">
        <f t="shared" si="18"/>
        <v>0</v>
      </c>
    </row>
    <row r="44" spans="1:30" x14ac:dyDescent="0.35">
      <c r="A44" s="8" t="s">
        <v>206</v>
      </c>
      <c r="B44" s="8" t="s">
        <v>41</v>
      </c>
      <c r="C44" s="45" t="s">
        <v>30</v>
      </c>
      <c r="D44" s="8" t="s">
        <v>37</v>
      </c>
      <c r="E44" s="23">
        <v>1.6347222222222223E-3</v>
      </c>
      <c r="F44" s="20" t="s">
        <v>187</v>
      </c>
      <c r="G44" s="22">
        <f t="shared" si="4"/>
        <v>141.24</v>
      </c>
      <c r="H44" s="8"/>
      <c r="J44" s="8" t="s">
        <v>206</v>
      </c>
      <c r="K44" s="8" t="s">
        <v>41</v>
      </c>
      <c r="L44" s="8" t="s">
        <v>30</v>
      </c>
      <c r="M44" s="8" t="s">
        <v>37</v>
      </c>
      <c r="N44" s="23">
        <v>1.6347222222222223E-3</v>
      </c>
      <c r="O44" s="8" t="s">
        <v>187</v>
      </c>
      <c r="P44" s="22">
        <f t="shared" si="5"/>
        <v>141.24</v>
      </c>
      <c r="Q44" s="8"/>
      <c r="S44" s="8" t="b">
        <f t="shared" si="20"/>
        <v>1</v>
      </c>
      <c r="T44" s="8" t="b">
        <f t="shared" si="21"/>
        <v>1</v>
      </c>
      <c r="U44" s="8" t="b">
        <f t="shared" si="22"/>
        <v>1</v>
      </c>
      <c r="V44" s="8" t="b">
        <f t="shared" si="23"/>
        <v>1</v>
      </c>
      <c r="W44" s="8" t="b">
        <f t="shared" si="24"/>
        <v>1</v>
      </c>
      <c r="X44" s="8" t="b">
        <f t="shared" si="25"/>
        <v>1</v>
      </c>
      <c r="Y44" s="8" t="b">
        <f t="shared" si="26"/>
        <v>1</v>
      </c>
      <c r="Z44" s="8" t="b">
        <f t="shared" si="27"/>
        <v>1</v>
      </c>
      <c r="AA44" s="8" t="b">
        <f t="shared" si="6"/>
        <v>1</v>
      </c>
      <c r="AB44" s="8" t="b">
        <f t="shared" si="7"/>
        <v>1</v>
      </c>
      <c r="AC44" s="8" t="b">
        <f t="shared" si="28"/>
        <v>1</v>
      </c>
      <c r="AD44" s="18">
        <f t="shared" si="18"/>
        <v>0</v>
      </c>
    </row>
    <row r="45" spans="1:30" x14ac:dyDescent="0.35">
      <c r="A45" s="8" t="s">
        <v>13</v>
      </c>
      <c r="B45" s="8" t="s">
        <v>41</v>
      </c>
      <c r="C45" s="45" t="s">
        <v>31</v>
      </c>
      <c r="D45" s="8" t="s">
        <v>34</v>
      </c>
      <c r="E45" s="23">
        <v>1.3541666666666667E-3</v>
      </c>
      <c r="F45" s="20" t="s">
        <v>174</v>
      </c>
      <c r="G45" s="22">
        <f t="shared" si="4"/>
        <v>117.00000000000001</v>
      </c>
      <c r="H45" s="8"/>
      <c r="J45" s="8" t="s">
        <v>13</v>
      </c>
      <c r="K45" s="8" t="s">
        <v>41</v>
      </c>
      <c r="L45" s="8" t="s">
        <v>31</v>
      </c>
      <c r="M45" s="8" t="s">
        <v>34</v>
      </c>
      <c r="N45" s="23">
        <v>1.3541666666666667E-3</v>
      </c>
      <c r="O45" s="8" t="s">
        <v>174</v>
      </c>
      <c r="P45" s="22">
        <f t="shared" si="5"/>
        <v>117.00000000000001</v>
      </c>
      <c r="Q45" s="8"/>
      <c r="S45" s="8" t="b">
        <f t="shared" si="20"/>
        <v>1</v>
      </c>
      <c r="T45" s="8" t="b">
        <f t="shared" si="21"/>
        <v>1</v>
      </c>
      <c r="U45" s="8" t="b">
        <f t="shared" si="22"/>
        <v>1</v>
      </c>
      <c r="V45" s="8" t="b">
        <f t="shared" si="23"/>
        <v>1</v>
      </c>
      <c r="W45" s="8" t="b">
        <f t="shared" si="24"/>
        <v>1</v>
      </c>
      <c r="X45" s="8" t="b">
        <f t="shared" si="25"/>
        <v>1</v>
      </c>
      <c r="Y45" s="8" t="b">
        <f t="shared" si="26"/>
        <v>1</v>
      </c>
      <c r="Z45" s="8" t="b">
        <f t="shared" si="27"/>
        <v>1</v>
      </c>
      <c r="AA45" s="8" t="b">
        <f t="shared" si="6"/>
        <v>1</v>
      </c>
      <c r="AB45" s="8" t="b">
        <f t="shared" si="7"/>
        <v>1</v>
      </c>
      <c r="AC45" s="8" t="b">
        <f t="shared" si="28"/>
        <v>1</v>
      </c>
      <c r="AD45" s="18">
        <f t="shared" si="18"/>
        <v>0</v>
      </c>
    </row>
    <row r="46" spans="1:30" x14ac:dyDescent="0.35">
      <c r="A46" s="8" t="s">
        <v>138</v>
      </c>
      <c r="B46" s="8" t="s">
        <v>41</v>
      </c>
      <c r="C46" s="45" t="s">
        <v>31</v>
      </c>
      <c r="D46" s="8" t="s">
        <v>62</v>
      </c>
      <c r="E46" s="23">
        <v>3.1562499999999999E-4</v>
      </c>
      <c r="F46" s="20" t="s">
        <v>101</v>
      </c>
      <c r="G46" s="22">
        <f t="shared" si="4"/>
        <v>27.27</v>
      </c>
      <c r="H46" s="8"/>
      <c r="J46" s="8" t="s">
        <v>138</v>
      </c>
      <c r="K46" s="8" t="s">
        <v>41</v>
      </c>
      <c r="L46" s="8" t="s">
        <v>31</v>
      </c>
      <c r="M46" s="8" t="s">
        <v>62</v>
      </c>
      <c r="N46" s="23">
        <v>3.1562499999999999E-4</v>
      </c>
      <c r="O46" s="8" t="s">
        <v>101</v>
      </c>
      <c r="P46" s="22">
        <f t="shared" si="5"/>
        <v>27.27</v>
      </c>
      <c r="Q46" s="8"/>
      <c r="S46" s="8" t="b">
        <f t="shared" si="20"/>
        <v>1</v>
      </c>
      <c r="T46" s="8" t="b">
        <f t="shared" si="21"/>
        <v>1</v>
      </c>
      <c r="U46" s="8" t="b">
        <f t="shared" si="22"/>
        <v>1</v>
      </c>
      <c r="V46" s="8" t="b">
        <f t="shared" si="23"/>
        <v>1</v>
      </c>
      <c r="W46" s="8" t="b">
        <f t="shared" si="24"/>
        <v>1</v>
      </c>
      <c r="X46" s="8" t="b">
        <f t="shared" si="25"/>
        <v>1</v>
      </c>
      <c r="Y46" s="8" t="b">
        <f t="shared" si="26"/>
        <v>1</v>
      </c>
      <c r="Z46" s="8" t="b">
        <f t="shared" si="27"/>
        <v>1</v>
      </c>
      <c r="AA46" s="8" t="b">
        <f t="shared" si="6"/>
        <v>1</v>
      </c>
      <c r="AB46" s="8" t="b">
        <f t="shared" si="7"/>
        <v>1</v>
      </c>
      <c r="AC46" s="8" t="b">
        <f t="shared" si="28"/>
        <v>1</v>
      </c>
      <c r="AD46" s="18">
        <f t="shared" si="18"/>
        <v>0</v>
      </c>
    </row>
    <row r="47" spans="1:30" x14ac:dyDescent="0.35">
      <c r="A47" s="8" t="s">
        <v>163</v>
      </c>
      <c r="B47" s="8" t="s">
        <v>41</v>
      </c>
      <c r="C47" s="45" t="s">
        <v>31</v>
      </c>
      <c r="D47" s="8" t="s">
        <v>33</v>
      </c>
      <c r="E47" s="23">
        <v>5.0972222222222217E-4</v>
      </c>
      <c r="F47" s="20" t="s">
        <v>140</v>
      </c>
      <c r="G47" s="22">
        <f t="shared" si="4"/>
        <v>44.04</v>
      </c>
      <c r="H47" s="8"/>
      <c r="J47" s="8" t="s">
        <v>163</v>
      </c>
      <c r="K47" s="8" t="s">
        <v>41</v>
      </c>
      <c r="L47" s="8" t="s">
        <v>31</v>
      </c>
      <c r="M47" s="8" t="s">
        <v>33</v>
      </c>
      <c r="N47" s="23">
        <v>5.0972222222222217E-4</v>
      </c>
      <c r="O47" s="8" t="s">
        <v>140</v>
      </c>
      <c r="P47" s="22">
        <f t="shared" si="5"/>
        <v>44.04</v>
      </c>
      <c r="Q47" s="8"/>
      <c r="S47" s="8" t="b">
        <f t="shared" si="20"/>
        <v>1</v>
      </c>
      <c r="T47" s="8" t="b">
        <f t="shared" si="21"/>
        <v>1</v>
      </c>
      <c r="U47" s="8" t="b">
        <f t="shared" si="22"/>
        <v>1</v>
      </c>
      <c r="V47" s="8" t="b">
        <f t="shared" si="23"/>
        <v>1</v>
      </c>
      <c r="W47" s="8" t="b">
        <f t="shared" si="24"/>
        <v>1</v>
      </c>
      <c r="X47" s="8" t="b">
        <f t="shared" si="25"/>
        <v>1</v>
      </c>
      <c r="Y47" s="8" t="b">
        <f t="shared" si="26"/>
        <v>1</v>
      </c>
      <c r="Z47" s="8" t="b">
        <f t="shared" si="27"/>
        <v>1</v>
      </c>
      <c r="AA47" s="8" t="b">
        <f t="shared" si="6"/>
        <v>1</v>
      </c>
      <c r="AB47" s="8" t="b">
        <f t="shared" si="7"/>
        <v>1</v>
      </c>
      <c r="AC47" s="8" t="b">
        <f t="shared" si="28"/>
        <v>1</v>
      </c>
      <c r="AD47" s="18">
        <f t="shared" si="18"/>
        <v>0</v>
      </c>
    </row>
    <row r="48" spans="1:30" x14ac:dyDescent="0.35">
      <c r="A48" s="8" t="s">
        <v>173</v>
      </c>
      <c r="B48" s="8" t="s">
        <v>41</v>
      </c>
      <c r="C48" s="45" t="s">
        <v>31</v>
      </c>
      <c r="D48" s="8" t="s">
        <v>35</v>
      </c>
      <c r="E48" s="23">
        <v>6.835648148148148E-4</v>
      </c>
      <c r="F48" s="20" t="s">
        <v>101</v>
      </c>
      <c r="G48" s="22">
        <f t="shared" si="4"/>
        <v>59.059999999999995</v>
      </c>
      <c r="H48" s="8"/>
      <c r="J48" s="8" t="s">
        <v>173</v>
      </c>
      <c r="K48" s="8" t="s">
        <v>41</v>
      </c>
      <c r="L48" s="8" t="s">
        <v>31</v>
      </c>
      <c r="M48" s="8" t="s">
        <v>35</v>
      </c>
      <c r="N48" s="23">
        <v>6.835648148148148E-4</v>
      </c>
      <c r="O48" s="8" t="s">
        <v>101</v>
      </c>
      <c r="P48" s="22">
        <f t="shared" si="5"/>
        <v>59.059999999999995</v>
      </c>
      <c r="Q48" s="8"/>
      <c r="S48" s="8" t="b">
        <f t="shared" si="20"/>
        <v>1</v>
      </c>
      <c r="T48" s="8" t="b">
        <f t="shared" si="21"/>
        <v>1</v>
      </c>
      <c r="U48" s="8" t="b">
        <f t="shared" si="22"/>
        <v>1</v>
      </c>
      <c r="V48" s="8" t="b">
        <f t="shared" si="23"/>
        <v>1</v>
      </c>
      <c r="W48" s="8" t="b">
        <f t="shared" si="24"/>
        <v>1</v>
      </c>
      <c r="X48" s="8" t="b">
        <f t="shared" si="25"/>
        <v>1</v>
      </c>
      <c r="Y48" s="8" t="b">
        <f t="shared" si="26"/>
        <v>1</v>
      </c>
      <c r="Z48" s="8" t="b">
        <f t="shared" si="27"/>
        <v>1</v>
      </c>
      <c r="AA48" s="8" t="b">
        <f t="shared" si="6"/>
        <v>1</v>
      </c>
      <c r="AB48" s="8" t="b">
        <f t="shared" si="7"/>
        <v>1</v>
      </c>
      <c r="AC48" s="8" t="b">
        <f t="shared" si="28"/>
        <v>1</v>
      </c>
      <c r="AD48" s="18">
        <f t="shared" si="18"/>
        <v>0</v>
      </c>
    </row>
    <row r="49" spans="1:30" x14ac:dyDescent="0.35">
      <c r="A49" s="8" t="s">
        <v>173</v>
      </c>
      <c r="B49" s="8" t="s">
        <v>41</v>
      </c>
      <c r="C49" s="45" t="s">
        <v>31</v>
      </c>
      <c r="D49" s="8" t="s">
        <v>36</v>
      </c>
      <c r="E49" s="23">
        <v>5.7152777777777779E-4</v>
      </c>
      <c r="F49" s="20" t="s">
        <v>140</v>
      </c>
      <c r="G49" s="22">
        <f t="shared" si="4"/>
        <v>49.38</v>
      </c>
      <c r="H49" s="8"/>
      <c r="J49" s="8" t="s">
        <v>173</v>
      </c>
      <c r="K49" s="8" t="s">
        <v>41</v>
      </c>
      <c r="L49" s="8" t="s">
        <v>31</v>
      </c>
      <c r="M49" s="8" t="s">
        <v>36</v>
      </c>
      <c r="N49" s="23">
        <v>5.7152777777777779E-4</v>
      </c>
      <c r="O49" s="8" t="s">
        <v>140</v>
      </c>
      <c r="P49" s="22">
        <f t="shared" si="5"/>
        <v>49.38</v>
      </c>
      <c r="Q49" s="8"/>
      <c r="S49" s="8" t="b">
        <f t="shared" si="20"/>
        <v>1</v>
      </c>
      <c r="T49" s="8" t="b">
        <f t="shared" si="21"/>
        <v>1</v>
      </c>
      <c r="U49" s="8" t="b">
        <f t="shared" si="22"/>
        <v>1</v>
      </c>
      <c r="V49" s="8" t="b">
        <f t="shared" si="23"/>
        <v>1</v>
      </c>
      <c r="W49" s="8" t="b">
        <f t="shared" si="24"/>
        <v>1</v>
      </c>
      <c r="X49" s="8" t="b">
        <f t="shared" si="25"/>
        <v>1</v>
      </c>
      <c r="Y49" s="8" t="b">
        <f t="shared" si="26"/>
        <v>1</v>
      </c>
      <c r="Z49" s="8" t="b">
        <f t="shared" si="27"/>
        <v>1</v>
      </c>
      <c r="AA49" s="8" t="b">
        <f t="shared" si="6"/>
        <v>1</v>
      </c>
      <c r="AB49" s="8" t="b">
        <f t="shared" si="7"/>
        <v>1</v>
      </c>
      <c r="AC49" s="8" t="b">
        <f t="shared" si="28"/>
        <v>1</v>
      </c>
      <c r="AD49" s="18">
        <f t="shared" si="18"/>
        <v>0</v>
      </c>
    </row>
    <row r="50" spans="1:30" x14ac:dyDescent="0.35">
      <c r="A50" s="8" t="s">
        <v>176</v>
      </c>
      <c r="B50" s="8" t="s">
        <v>41</v>
      </c>
      <c r="C50" s="45" t="s">
        <v>31</v>
      </c>
      <c r="D50" s="8" t="s">
        <v>37</v>
      </c>
      <c r="E50" s="23">
        <v>1.4543981481481482E-3</v>
      </c>
      <c r="F50" s="20" t="s">
        <v>73</v>
      </c>
      <c r="G50" s="22">
        <f t="shared" si="4"/>
        <v>125.66000000000001</v>
      </c>
      <c r="H50" s="8"/>
      <c r="J50" s="8" t="s">
        <v>176</v>
      </c>
      <c r="K50" s="8" t="s">
        <v>41</v>
      </c>
      <c r="L50" s="8" t="s">
        <v>31</v>
      </c>
      <c r="M50" s="8" t="s">
        <v>37</v>
      </c>
      <c r="N50" s="23">
        <v>1.4543981481481482E-3</v>
      </c>
      <c r="O50" s="8" t="s">
        <v>73</v>
      </c>
      <c r="P50" s="22">
        <f t="shared" si="5"/>
        <v>125.66000000000001</v>
      </c>
      <c r="Q50" s="8"/>
      <c r="S50" s="8" t="b">
        <f t="shared" si="20"/>
        <v>1</v>
      </c>
      <c r="T50" s="8" t="b">
        <f t="shared" si="21"/>
        <v>1</v>
      </c>
      <c r="U50" s="8" t="b">
        <f t="shared" si="22"/>
        <v>1</v>
      </c>
      <c r="V50" s="8" t="b">
        <f t="shared" si="23"/>
        <v>1</v>
      </c>
      <c r="W50" s="8" t="b">
        <f t="shared" si="24"/>
        <v>1</v>
      </c>
      <c r="X50" s="8" t="b">
        <f t="shared" si="25"/>
        <v>1</v>
      </c>
      <c r="Y50" s="8" t="b">
        <f t="shared" si="26"/>
        <v>1</v>
      </c>
      <c r="Z50" s="8" t="b">
        <f t="shared" si="27"/>
        <v>1</v>
      </c>
      <c r="AA50" s="8" t="b">
        <f t="shared" si="6"/>
        <v>1</v>
      </c>
      <c r="AB50" s="8" t="b">
        <f t="shared" si="7"/>
        <v>1</v>
      </c>
      <c r="AC50" s="8" t="b">
        <f t="shared" si="28"/>
        <v>1</v>
      </c>
      <c r="AD50" s="18">
        <f t="shared" si="18"/>
        <v>0</v>
      </c>
    </row>
    <row r="51" spans="1:30" x14ac:dyDescent="0.35">
      <c r="A51" s="8" t="s">
        <v>116</v>
      </c>
      <c r="B51" s="8" t="s">
        <v>42</v>
      </c>
      <c r="C51" s="45" t="s">
        <v>30</v>
      </c>
      <c r="D51" s="8" t="s">
        <v>32</v>
      </c>
      <c r="E51" s="21">
        <v>7.3749999999999998E-4</v>
      </c>
      <c r="F51" s="20" t="s">
        <v>120</v>
      </c>
      <c r="G51" s="22">
        <f t="shared" si="4"/>
        <v>63.720000000000006</v>
      </c>
      <c r="H51" s="8"/>
      <c r="J51" s="8" t="s">
        <v>116</v>
      </c>
      <c r="K51" s="8" t="s">
        <v>42</v>
      </c>
      <c r="L51" s="8" t="s">
        <v>30</v>
      </c>
      <c r="M51" s="8" t="s">
        <v>32</v>
      </c>
      <c r="N51" s="23">
        <v>7.3749999999999998E-4</v>
      </c>
      <c r="O51" s="8" t="s">
        <v>120</v>
      </c>
      <c r="P51" s="22">
        <f t="shared" si="5"/>
        <v>63.720000000000006</v>
      </c>
      <c r="Q51" s="8"/>
      <c r="S51" s="8" t="b">
        <f t="shared" si="20"/>
        <v>1</v>
      </c>
      <c r="T51" s="8" t="b">
        <f t="shared" si="21"/>
        <v>1</v>
      </c>
      <c r="U51" s="8" t="b">
        <f t="shared" si="22"/>
        <v>1</v>
      </c>
      <c r="V51" s="8" t="b">
        <f t="shared" si="23"/>
        <v>1</v>
      </c>
      <c r="W51" s="8" t="b">
        <f t="shared" si="24"/>
        <v>1</v>
      </c>
      <c r="X51" s="8" t="b">
        <f t="shared" si="25"/>
        <v>1</v>
      </c>
      <c r="Y51" s="8" t="b">
        <f t="shared" si="26"/>
        <v>1</v>
      </c>
      <c r="Z51" s="8" t="b">
        <f t="shared" si="27"/>
        <v>1</v>
      </c>
      <c r="AA51" s="8" t="b">
        <f t="shared" si="6"/>
        <v>1</v>
      </c>
      <c r="AB51" s="8" t="b">
        <f t="shared" si="7"/>
        <v>1</v>
      </c>
      <c r="AC51" s="8" t="b">
        <f>IF(E51&gt;E59,FALSE,IF(E51=E59,H51=B59,OR(H51="",H51="Referenzwert")))</f>
        <v>1</v>
      </c>
      <c r="AD51" s="18">
        <f t="shared" si="18"/>
        <v>0</v>
      </c>
    </row>
    <row r="52" spans="1:30" x14ac:dyDescent="0.35">
      <c r="A52" s="8" t="s">
        <v>191</v>
      </c>
      <c r="B52" s="8" t="s">
        <v>42</v>
      </c>
      <c r="C52" s="45" t="s">
        <v>30</v>
      </c>
      <c r="D52" s="8" t="s">
        <v>62</v>
      </c>
      <c r="E52" s="21">
        <v>4.1689814814814817E-4</v>
      </c>
      <c r="F52" s="20" t="s">
        <v>68</v>
      </c>
      <c r="G52" s="22">
        <f t="shared" si="4"/>
        <v>36.020000000000003</v>
      </c>
      <c r="H52" s="8" t="s">
        <v>44</v>
      </c>
      <c r="J52" s="8" t="s">
        <v>191</v>
      </c>
      <c r="K52" s="8" t="s">
        <v>42</v>
      </c>
      <c r="L52" s="8" t="s">
        <v>30</v>
      </c>
      <c r="M52" s="8" t="s">
        <v>62</v>
      </c>
      <c r="N52" s="23">
        <v>4.1689814814814817E-4</v>
      </c>
      <c r="O52" s="8" t="s">
        <v>68</v>
      </c>
      <c r="P52" s="22">
        <f t="shared" si="5"/>
        <v>36.020000000000003</v>
      </c>
      <c r="Q52" s="8" t="s">
        <v>44</v>
      </c>
      <c r="S52" s="8" t="b">
        <f t="shared" si="20"/>
        <v>1</v>
      </c>
      <c r="T52" s="8" t="b">
        <f t="shared" si="21"/>
        <v>1</v>
      </c>
      <c r="U52" s="8" t="b">
        <f t="shared" si="22"/>
        <v>1</v>
      </c>
      <c r="V52" s="8" t="b">
        <f t="shared" si="23"/>
        <v>1</v>
      </c>
      <c r="W52" s="8" t="b">
        <f t="shared" si="24"/>
        <v>1</v>
      </c>
      <c r="X52" s="8" t="b">
        <f t="shared" si="25"/>
        <v>1</v>
      </c>
      <c r="Y52" s="8" t="b">
        <f t="shared" si="26"/>
        <v>1</v>
      </c>
      <c r="Z52" s="8" t="b">
        <f t="shared" si="27"/>
        <v>1</v>
      </c>
      <c r="AA52" s="8" t="b">
        <f t="shared" si="6"/>
        <v>1</v>
      </c>
      <c r="AB52" s="8" t="b">
        <f t="shared" si="7"/>
        <v>1</v>
      </c>
      <c r="AC52" s="8" t="b">
        <f>IF(E52&gt;E60,FALSE,IF(E52=E60,H52=B60,OR(H52="",H52="Referenzwert")))</f>
        <v>0</v>
      </c>
      <c r="AD52" s="18">
        <f t="shared" si="18"/>
        <v>0</v>
      </c>
    </row>
    <row r="53" spans="1:30" x14ac:dyDescent="0.35">
      <c r="A53" s="8" t="s">
        <v>141</v>
      </c>
      <c r="B53" s="8" t="s">
        <v>42</v>
      </c>
      <c r="C53" s="45" t="s">
        <v>30</v>
      </c>
      <c r="D53" s="8" t="s">
        <v>33</v>
      </c>
      <c r="E53" s="21">
        <v>6.7962962962962964E-4</v>
      </c>
      <c r="F53" s="20" t="s">
        <v>121</v>
      </c>
      <c r="G53" s="22">
        <f t="shared" si="4"/>
        <v>58.719999999999992</v>
      </c>
      <c r="H53" s="8"/>
      <c r="J53" s="8" t="s">
        <v>141</v>
      </c>
      <c r="K53" s="8" t="s">
        <v>42</v>
      </c>
      <c r="L53" s="8" t="s">
        <v>30</v>
      </c>
      <c r="M53" s="8" t="s">
        <v>33</v>
      </c>
      <c r="N53" s="23">
        <v>6.7962962962962964E-4</v>
      </c>
      <c r="O53" s="8" t="s">
        <v>121</v>
      </c>
      <c r="P53" s="22">
        <f t="shared" si="5"/>
        <v>58.719999999999992</v>
      </c>
      <c r="Q53" s="8"/>
      <c r="S53" s="8" t="b">
        <f t="shared" si="20"/>
        <v>1</v>
      </c>
      <c r="T53" s="8" t="b">
        <f t="shared" si="21"/>
        <v>1</v>
      </c>
      <c r="U53" s="8" t="b">
        <f t="shared" si="22"/>
        <v>1</v>
      </c>
      <c r="V53" s="8" t="b">
        <f t="shared" si="23"/>
        <v>1</v>
      </c>
      <c r="W53" s="8" t="b">
        <f t="shared" si="24"/>
        <v>1</v>
      </c>
      <c r="X53" s="8" t="b">
        <f t="shared" si="25"/>
        <v>1</v>
      </c>
      <c r="Y53" s="8" t="b">
        <f t="shared" si="26"/>
        <v>1</v>
      </c>
      <c r="Z53" s="8" t="b">
        <f t="shared" si="27"/>
        <v>1</v>
      </c>
      <c r="AA53" s="8" t="b">
        <f t="shared" si="6"/>
        <v>1</v>
      </c>
      <c r="AB53" s="8" t="b">
        <f t="shared" si="7"/>
        <v>1</v>
      </c>
      <c r="AC53" s="8" t="b">
        <f>IF(E53&gt;E61,FALSE,IF(E53=E61,H53=B61,OR(H53="",H53="Referenzwert")))</f>
        <v>1</v>
      </c>
      <c r="AD53" s="18">
        <f t="shared" si="18"/>
        <v>0</v>
      </c>
    </row>
    <row r="54" spans="1:30" x14ac:dyDescent="0.35">
      <c r="A54" s="8" t="s">
        <v>191</v>
      </c>
      <c r="B54" s="8" t="s">
        <v>42</v>
      </c>
      <c r="C54" s="45" t="s">
        <v>30</v>
      </c>
      <c r="D54" s="8" t="s">
        <v>36</v>
      </c>
      <c r="E54" s="23">
        <v>7.6539351851851855E-4</v>
      </c>
      <c r="F54" s="23" t="s">
        <v>196</v>
      </c>
      <c r="G54" s="22">
        <f t="shared" si="4"/>
        <v>66.13000000000001</v>
      </c>
      <c r="H54" s="8"/>
      <c r="J54" s="8" t="s">
        <v>191</v>
      </c>
      <c r="K54" s="8" t="s">
        <v>42</v>
      </c>
      <c r="L54" s="8" t="s">
        <v>30</v>
      </c>
      <c r="M54" s="8" t="s">
        <v>36</v>
      </c>
      <c r="N54" s="23">
        <v>7.6539351851851855E-4</v>
      </c>
      <c r="O54" s="8" t="s">
        <v>196</v>
      </c>
      <c r="P54" s="22">
        <f t="shared" si="5"/>
        <v>66.13000000000001</v>
      </c>
      <c r="Q54" s="8"/>
      <c r="S54" s="8" t="b">
        <f t="shared" ref="S54" si="29">EXACT(A54,J54)</f>
        <v>1</v>
      </c>
      <c r="T54" s="8" t="b">
        <f t="shared" ref="T54" si="30">EXACT(B54,K54)</f>
        <v>1</v>
      </c>
      <c r="U54" s="8" t="b">
        <f t="shared" ref="U54" si="31">EXACT(C54,L54)</f>
        <v>1</v>
      </c>
      <c r="V54" s="8" t="b">
        <f t="shared" ref="V54" si="32">EXACT(D54,M54)</f>
        <v>1</v>
      </c>
      <c r="W54" s="8" t="b">
        <f t="shared" ref="W54" si="33">EXACT(E54,N54)</f>
        <v>1</v>
      </c>
      <c r="X54" s="8" t="b">
        <f t="shared" ref="X54" si="34">EXACT(F54,O54)</f>
        <v>1</v>
      </c>
      <c r="Y54" s="8" t="b">
        <f t="shared" ref="Y54" si="35">EXACT(G54,P54)</f>
        <v>1</v>
      </c>
      <c r="Z54" s="8" t="b">
        <f t="shared" ref="Z54" si="36">EXACT(H54,Q54)</f>
        <v>1</v>
      </c>
      <c r="AA54" s="8" t="b">
        <f t="shared" ref="AA54" si="37">IF(AND(T54,U54,V54),TRUE,FALSE)</f>
        <v>1</v>
      </c>
      <c r="AB54" s="8" t="b">
        <f t="shared" ref="AB54" si="38">IF(AND(S54,W54,X54),TRUE,FALSE)</f>
        <v>1</v>
      </c>
      <c r="AC54" s="8" t="b">
        <f t="shared" ref="AC54:AC82" si="39">IF(E54&gt;E62,FALSE,IF(E54=E62,H54=B62,OR(H54="",H54="Referenzwert")))</f>
        <v>1</v>
      </c>
      <c r="AD54" s="18">
        <f t="shared" si="18"/>
        <v>0</v>
      </c>
    </row>
    <row r="55" spans="1:30" x14ac:dyDescent="0.35">
      <c r="A55" s="8" t="s">
        <v>116</v>
      </c>
      <c r="B55" s="8" t="s">
        <v>42</v>
      </c>
      <c r="C55" s="45" t="s">
        <v>31</v>
      </c>
      <c r="D55" s="8" t="s">
        <v>32</v>
      </c>
      <c r="E55" s="21">
        <v>6.4942129629629627E-4</v>
      </c>
      <c r="F55" s="20" t="s">
        <v>122</v>
      </c>
      <c r="G55" s="22">
        <f t="shared" si="4"/>
        <v>56.109999999999992</v>
      </c>
      <c r="H55" s="8"/>
      <c r="J55" s="8" t="s">
        <v>116</v>
      </c>
      <c r="K55" s="8" t="s">
        <v>42</v>
      </c>
      <c r="L55" s="8" t="s">
        <v>31</v>
      </c>
      <c r="M55" s="8" t="s">
        <v>32</v>
      </c>
      <c r="N55" s="23">
        <v>6.4942129629629627E-4</v>
      </c>
      <c r="O55" s="8" t="s">
        <v>122</v>
      </c>
      <c r="P55" s="22">
        <f t="shared" si="5"/>
        <v>56.109999999999992</v>
      </c>
      <c r="Q55" s="8"/>
      <c r="S55" s="8" t="b">
        <f t="shared" si="20"/>
        <v>1</v>
      </c>
      <c r="T55" s="8" t="b">
        <f t="shared" si="21"/>
        <v>1</v>
      </c>
      <c r="U55" s="8" t="b">
        <f t="shared" si="22"/>
        <v>1</v>
      </c>
      <c r="V55" s="8" t="b">
        <f t="shared" si="23"/>
        <v>1</v>
      </c>
      <c r="W55" s="8" t="b">
        <f t="shared" si="24"/>
        <v>1</v>
      </c>
      <c r="X55" s="8" t="b">
        <f t="shared" si="25"/>
        <v>1</v>
      </c>
      <c r="Y55" s="8" t="b">
        <f t="shared" si="26"/>
        <v>1</v>
      </c>
      <c r="Z55" s="8" t="b">
        <f t="shared" si="27"/>
        <v>1</v>
      </c>
      <c r="AA55" s="8" t="b">
        <f t="shared" si="6"/>
        <v>1</v>
      </c>
      <c r="AB55" s="8" t="b">
        <f t="shared" si="7"/>
        <v>1</v>
      </c>
      <c r="AC55" s="8" t="b">
        <f t="shared" si="39"/>
        <v>1</v>
      </c>
      <c r="AD55" s="18">
        <f t="shared" si="18"/>
        <v>0</v>
      </c>
    </row>
    <row r="56" spans="1:30" x14ac:dyDescent="0.35">
      <c r="A56" s="8" t="s">
        <v>225</v>
      </c>
      <c r="B56" s="8" t="s">
        <v>42</v>
      </c>
      <c r="C56" s="45" t="s">
        <v>31</v>
      </c>
      <c r="D56" s="8" t="s">
        <v>62</v>
      </c>
      <c r="E56" s="21">
        <v>3.4837962962962964E-4</v>
      </c>
      <c r="F56" s="20" t="s">
        <v>228</v>
      </c>
      <c r="G56" s="22">
        <f t="shared" si="4"/>
        <v>30.1</v>
      </c>
      <c r="H56" s="8" t="s">
        <v>43</v>
      </c>
      <c r="J56" s="8" t="s">
        <v>191</v>
      </c>
      <c r="K56" s="8" t="s">
        <v>42</v>
      </c>
      <c r="L56" s="8" t="s">
        <v>31</v>
      </c>
      <c r="M56" s="8" t="s">
        <v>62</v>
      </c>
      <c r="N56" s="23">
        <v>3.6157407407407405E-4</v>
      </c>
      <c r="O56" s="8" t="s">
        <v>198</v>
      </c>
      <c r="P56" s="22">
        <f t="shared" si="5"/>
        <v>31.239999999999995</v>
      </c>
      <c r="Q56" s="8" t="s">
        <v>43</v>
      </c>
      <c r="S56" s="8" t="b">
        <f t="shared" si="20"/>
        <v>0</v>
      </c>
      <c r="T56" s="8" t="b">
        <f t="shared" si="21"/>
        <v>1</v>
      </c>
      <c r="U56" s="8" t="b">
        <f t="shared" si="22"/>
        <v>1</v>
      </c>
      <c r="V56" s="8" t="b">
        <f t="shared" si="23"/>
        <v>1</v>
      </c>
      <c r="W56" s="8" t="b">
        <f t="shared" si="24"/>
        <v>0</v>
      </c>
      <c r="X56" s="8" t="b">
        <f t="shared" si="25"/>
        <v>0</v>
      </c>
      <c r="Y56" s="8" t="b">
        <f t="shared" si="26"/>
        <v>0</v>
      </c>
      <c r="Z56" s="8" t="b">
        <f t="shared" si="27"/>
        <v>1</v>
      </c>
      <c r="AA56" s="8" t="b">
        <f t="shared" si="6"/>
        <v>1</v>
      </c>
      <c r="AB56" s="8" t="b">
        <f t="shared" si="7"/>
        <v>0</v>
      </c>
      <c r="AC56" s="8" t="b">
        <f t="shared" si="39"/>
        <v>0</v>
      </c>
      <c r="AD56" s="18">
        <f t="shared" si="18"/>
        <v>3.6499999999999998E-2</v>
      </c>
    </row>
    <row r="57" spans="1:30" x14ac:dyDescent="0.35">
      <c r="A57" s="8" t="s">
        <v>191</v>
      </c>
      <c r="B57" s="8" t="s">
        <v>42</v>
      </c>
      <c r="C57" s="45" t="s">
        <v>31</v>
      </c>
      <c r="D57" s="8" t="s">
        <v>33</v>
      </c>
      <c r="E57" s="21">
        <v>5.9502314814814813E-4</v>
      </c>
      <c r="F57" s="20" t="s">
        <v>199</v>
      </c>
      <c r="G57" s="22">
        <f t="shared" si="4"/>
        <v>51.41</v>
      </c>
      <c r="H57" s="8" t="s">
        <v>43</v>
      </c>
      <c r="J57" s="8" t="s">
        <v>191</v>
      </c>
      <c r="K57" s="8" t="s">
        <v>42</v>
      </c>
      <c r="L57" s="8" t="s">
        <v>31</v>
      </c>
      <c r="M57" s="8" t="s">
        <v>33</v>
      </c>
      <c r="N57" s="23">
        <v>5.9502314814814813E-4</v>
      </c>
      <c r="O57" s="8" t="s">
        <v>199</v>
      </c>
      <c r="P57" s="22">
        <f t="shared" si="5"/>
        <v>51.41</v>
      </c>
      <c r="Q57" s="8" t="s">
        <v>43</v>
      </c>
      <c r="S57" s="8" t="b">
        <f t="shared" si="20"/>
        <v>1</v>
      </c>
      <c r="T57" s="8" t="b">
        <f t="shared" si="21"/>
        <v>1</v>
      </c>
      <c r="U57" s="8" t="b">
        <f t="shared" si="22"/>
        <v>1</v>
      </c>
      <c r="V57" s="8" t="b">
        <f t="shared" si="23"/>
        <v>1</v>
      </c>
      <c r="W57" s="8" t="b">
        <f t="shared" si="24"/>
        <v>1</v>
      </c>
      <c r="X57" s="8" t="b">
        <f t="shared" si="25"/>
        <v>1</v>
      </c>
      <c r="Y57" s="8" t="b">
        <f t="shared" si="26"/>
        <v>1</v>
      </c>
      <c r="Z57" s="8" t="b">
        <f t="shared" si="27"/>
        <v>1</v>
      </c>
      <c r="AA57" s="8" t="b">
        <f t="shared" si="6"/>
        <v>1</v>
      </c>
      <c r="AB57" s="8" t="b">
        <f t="shared" si="7"/>
        <v>1</v>
      </c>
      <c r="AC57" s="8" t="b">
        <f t="shared" si="39"/>
        <v>1</v>
      </c>
      <c r="AD57" s="18">
        <f t="shared" si="18"/>
        <v>0</v>
      </c>
    </row>
    <row r="58" spans="1:30" x14ac:dyDescent="0.35">
      <c r="A58" s="23" t="s">
        <v>191</v>
      </c>
      <c r="B58" s="8" t="s">
        <v>42</v>
      </c>
      <c r="C58" s="45" t="s">
        <v>31</v>
      </c>
      <c r="D58" s="8" t="s">
        <v>36</v>
      </c>
      <c r="E58" s="23">
        <v>6.8078703703703704E-4</v>
      </c>
      <c r="F58" s="23" t="s">
        <v>199</v>
      </c>
      <c r="G58" s="22">
        <f t="shared" si="4"/>
        <v>58.819999999999993</v>
      </c>
      <c r="H58" s="8" t="s">
        <v>43</v>
      </c>
      <c r="J58" s="8" t="s">
        <v>191</v>
      </c>
      <c r="K58" s="8" t="s">
        <v>42</v>
      </c>
      <c r="L58" s="8" t="s">
        <v>31</v>
      </c>
      <c r="M58" s="8" t="s">
        <v>36</v>
      </c>
      <c r="N58" s="23">
        <v>6.8078703703703704E-4</v>
      </c>
      <c r="O58" s="8" t="s">
        <v>199</v>
      </c>
      <c r="P58" s="22">
        <f t="shared" si="5"/>
        <v>58.819999999999993</v>
      </c>
      <c r="Q58" s="8" t="s">
        <v>43</v>
      </c>
      <c r="S58" s="8" t="b">
        <f t="shared" ref="S58" si="40">EXACT(A58,J58)</f>
        <v>1</v>
      </c>
      <c r="T58" s="8" t="b">
        <f t="shared" ref="T58" si="41">EXACT(B58,K58)</f>
        <v>1</v>
      </c>
      <c r="U58" s="8" t="b">
        <f t="shared" ref="U58" si="42">EXACT(C58,L58)</f>
        <v>1</v>
      </c>
      <c r="V58" s="8" t="b">
        <f t="shared" ref="V58" si="43">EXACT(D58,M58)</f>
        <v>1</v>
      </c>
      <c r="W58" s="8" t="b">
        <f t="shared" ref="W58" si="44">EXACT(E58,N58)</f>
        <v>1</v>
      </c>
      <c r="X58" s="8" t="b">
        <f t="shared" ref="X58" si="45">EXACT(F58,O58)</f>
        <v>1</v>
      </c>
      <c r="Y58" s="8" t="b">
        <f t="shared" ref="Y58" si="46">EXACT(G58,P58)</f>
        <v>1</v>
      </c>
      <c r="Z58" s="8" t="b">
        <f t="shared" ref="Z58" si="47">EXACT(H58,Q58)</f>
        <v>1</v>
      </c>
      <c r="AA58" s="8" t="b">
        <f t="shared" ref="AA58" si="48">IF(AND(T58,U58,V58),TRUE,FALSE)</f>
        <v>1</v>
      </c>
      <c r="AB58" s="8" t="b">
        <f t="shared" ref="AB58" si="49">IF(AND(S58,W58,X58),TRUE,FALSE)</f>
        <v>1</v>
      </c>
      <c r="AC58" s="8" t="b">
        <f t="shared" si="39"/>
        <v>0</v>
      </c>
      <c r="AD58" s="18">
        <f t="shared" si="18"/>
        <v>0</v>
      </c>
    </row>
    <row r="59" spans="1:30" x14ac:dyDescent="0.35">
      <c r="A59" s="8" t="s">
        <v>105</v>
      </c>
      <c r="B59" s="8" t="s">
        <v>43</v>
      </c>
      <c r="C59" s="45" t="s">
        <v>30</v>
      </c>
      <c r="D59" s="8" t="s">
        <v>32</v>
      </c>
      <c r="E59" s="21">
        <v>7.513888888888889E-4</v>
      </c>
      <c r="F59" s="20" t="s">
        <v>68</v>
      </c>
      <c r="G59" s="22">
        <f t="shared" si="4"/>
        <v>64.919999999999987</v>
      </c>
      <c r="H59" s="8"/>
      <c r="J59" s="8" t="s">
        <v>105</v>
      </c>
      <c r="K59" s="8" t="s">
        <v>43</v>
      </c>
      <c r="L59" s="8" t="s">
        <v>30</v>
      </c>
      <c r="M59" s="8" t="s">
        <v>32</v>
      </c>
      <c r="N59" s="23">
        <v>7.513888888888889E-4</v>
      </c>
      <c r="O59" s="8" t="s">
        <v>68</v>
      </c>
      <c r="P59" s="22">
        <f t="shared" si="5"/>
        <v>64.919999999999987</v>
      </c>
      <c r="Q59" s="8"/>
      <c r="S59" s="8" t="b">
        <f t="shared" si="20"/>
        <v>1</v>
      </c>
      <c r="T59" s="8" t="b">
        <f t="shared" si="21"/>
        <v>1</v>
      </c>
      <c r="U59" s="8" t="b">
        <f t="shared" si="22"/>
        <v>1</v>
      </c>
      <c r="V59" s="8" t="b">
        <f t="shared" si="23"/>
        <v>1</v>
      </c>
      <c r="W59" s="8" t="b">
        <f t="shared" si="24"/>
        <v>1</v>
      </c>
      <c r="X59" s="8" t="b">
        <f t="shared" si="25"/>
        <v>1</v>
      </c>
      <c r="Y59" s="8" t="b">
        <f t="shared" si="26"/>
        <v>1</v>
      </c>
      <c r="Z59" s="8" t="b">
        <f t="shared" si="27"/>
        <v>1</v>
      </c>
      <c r="AA59" s="8" t="b">
        <f t="shared" si="6"/>
        <v>1</v>
      </c>
      <c r="AB59" s="8" t="b">
        <f t="shared" si="7"/>
        <v>1</v>
      </c>
      <c r="AC59" s="8" t="b">
        <f t="shared" si="39"/>
        <v>1</v>
      </c>
      <c r="AD59" s="18">
        <f t="shared" si="18"/>
        <v>0</v>
      </c>
    </row>
    <row r="60" spans="1:30" x14ac:dyDescent="0.35">
      <c r="A60" s="8" t="s">
        <v>191</v>
      </c>
      <c r="B60" s="8" t="s">
        <v>43</v>
      </c>
      <c r="C60" s="45" t="s">
        <v>30</v>
      </c>
      <c r="D60" s="8" t="s">
        <v>62</v>
      </c>
      <c r="E60" s="21">
        <v>4.1689814814814817E-4</v>
      </c>
      <c r="F60" s="20" t="s">
        <v>68</v>
      </c>
      <c r="G60" s="22">
        <f t="shared" si="4"/>
        <v>36.020000000000003</v>
      </c>
      <c r="H60" s="8" t="s">
        <v>44</v>
      </c>
      <c r="J60" s="8" t="s">
        <v>191</v>
      </c>
      <c r="K60" s="8" t="s">
        <v>43</v>
      </c>
      <c r="L60" s="8" t="s">
        <v>30</v>
      </c>
      <c r="M60" s="8" t="s">
        <v>62</v>
      </c>
      <c r="N60" s="23">
        <v>4.1689814814814817E-4</v>
      </c>
      <c r="O60" s="8" t="s">
        <v>68</v>
      </c>
      <c r="P60" s="22">
        <f t="shared" si="5"/>
        <v>36.020000000000003</v>
      </c>
      <c r="Q60" s="8" t="s">
        <v>44</v>
      </c>
      <c r="S60" s="8" t="b">
        <f t="shared" si="20"/>
        <v>1</v>
      </c>
      <c r="T60" s="8" t="b">
        <f t="shared" si="21"/>
        <v>1</v>
      </c>
      <c r="U60" s="8" t="b">
        <f t="shared" si="22"/>
        <v>1</v>
      </c>
      <c r="V60" s="8" t="b">
        <f t="shared" si="23"/>
        <v>1</v>
      </c>
      <c r="W60" s="8" t="b">
        <f t="shared" si="24"/>
        <v>1</v>
      </c>
      <c r="X60" s="8" t="b">
        <f t="shared" si="25"/>
        <v>1</v>
      </c>
      <c r="Y60" s="8" t="b">
        <f t="shared" si="26"/>
        <v>1</v>
      </c>
      <c r="Z60" s="8" t="b">
        <f t="shared" si="27"/>
        <v>1</v>
      </c>
      <c r="AA60" s="8" t="b">
        <f t="shared" si="6"/>
        <v>1</v>
      </c>
      <c r="AB60" s="8" t="b">
        <f t="shared" si="7"/>
        <v>1</v>
      </c>
      <c r="AC60" s="8" t="b">
        <f t="shared" si="39"/>
        <v>1</v>
      </c>
      <c r="AD60" s="18">
        <f t="shared" si="18"/>
        <v>0</v>
      </c>
    </row>
    <row r="61" spans="1:30" x14ac:dyDescent="0.35">
      <c r="A61" s="8" t="s">
        <v>105</v>
      </c>
      <c r="B61" s="8" t="s">
        <v>43</v>
      </c>
      <c r="C61" s="45" t="s">
        <v>30</v>
      </c>
      <c r="D61" s="8" t="s">
        <v>33</v>
      </c>
      <c r="E61" s="21">
        <v>7.4548611111111115E-4</v>
      </c>
      <c r="F61" s="20" t="s">
        <v>86</v>
      </c>
      <c r="G61" s="22">
        <f t="shared" si="4"/>
        <v>64.410000000000011</v>
      </c>
      <c r="H61" s="8"/>
      <c r="J61" s="8" t="s">
        <v>105</v>
      </c>
      <c r="K61" s="8" t="s">
        <v>43</v>
      </c>
      <c r="L61" s="8" t="s">
        <v>30</v>
      </c>
      <c r="M61" s="8" t="s">
        <v>33</v>
      </c>
      <c r="N61" s="23">
        <v>7.4548611111111115E-4</v>
      </c>
      <c r="O61" s="8" t="s">
        <v>86</v>
      </c>
      <c r="P61" s="22">
        <f t="shared" si="5"/>
        <v>64.410000000000011</v>
      </c>
      <c r="Q61" s="8"/>
      <c r="S61" s="8" t="b">
        <f t="shared" si="20"/>
        <v>1</v>
      </c>
      <c r="T61" s="8" t="b">
        <f t="shared" si="21"/>
        <v>1</v>
      </c>
      <c r="U61" s="8" t="b">
        <f t="shared" si="22"/>
        <v>1</v>
      </c>
      <c r="V61" s="8" t="b">
        <f t="shared" si="23"/>
        <v>1</v>
      </c>
      <c r="W61" s="8" t="b">
        <f t="shared" si="24"/>
        <v>1</v>
      </c>
      <c r="X61" s="8" t="b">
        <f t="shared" si="25"/>
        <v>1</v>
      </c>
      <c r="Y61" s="8" t="b">
        <f t="shared" si="26"/>
        <v>1</v>
      </c>
      <c r="Z61" s="8" t="b">
        <f t="shared" si="27"/>
        <v>1</v>
      </c>
      <c r="AA61" s="8" t="b">
        <f t="shared" si="6"/>
        <v>1</v>
      </c>
      <c r="AB61" s="8" t="b">
        <f t="shared" si="7"/>
        <v>1</v>
      </c>
      <c r="AC61" s="8" t="b">
        <f t="shared" si="39"/>
        <v>0</v>
      </c>
      <c r="AD61" s="18">
        <f t="shared" si="18"/>
        <v>0</v>
      </c>
    </row>
    <row r="62" spans="1:30" x14ac:dyDescent="0.35">
      <c r="A62" s="23" t="s">
        <v>191</v>
      </c>
      <c r="B62" s="8" t="s">
        <v>43</v>
      </c>
      <c r="C62" s="45" t="s">
        <v>30</v>
      </c>
      <c r="D62" s="8" t="s">
        <v>36</v>
      </c>
      <c r="E62" s="23">
        <v>7.6840277777777779E-4</v>
      </c>
      <c r="F62" s="23" t="s">
        <v>197</v>
      </c>
      <c r="G62" s="22">
        <f t="shared" si="4"/>
        <v>66.39</v>
      </c>
      <c r="H62" s="8"/>
      <c r="J62" s="8" t="s">
        <v>191</v>
      </c>
      <c r="K62" s="8" t="s">
        <v>43</v>
      </c>
      <c r="L62" s="8" t="s">
        <v>30</v>
      </c>
      <c r="M62" s="8" t="s">
        <v>36</v>
      </c>
      <c r="N62" s="23">
        <v>7.6840277777777779E-4</v>
      </c>
      <c r="O62" s="8" t="s">
        <v>197</v>
      </c>
      <c r="P62" s="22">
        <f t="shared" si="5"/>
        <v>66.39</v>
      </c>
      <c r="Q62" s="8"/>
      <c r="S62" s="8" t="b">
        <f t="shared" ref="S62" si="50">EXACT(A62,J62)</f>
        <v>1</v>
      </c>
      <c r="T62" s="8" t="b">
        <f t="shared" ref="T62" si="51">EXACT(B62,K62)</f>
        <v>1</v>
      </c>
      <c r="U62" s="8" t="b">
        <f t="shared" ref="U62" si="52">EXACT(C62,L62)</f>
        <v>1</v>
      </c>
      <c r="V62" s="8" t="b">
        <f t="shared" ref="V62" si="53">EXACT(D62,M62)</f>
        <v>1</v>
      </c>
      <c r="W62" s="8" t="b">
        <f t="shared" ref="W62" si="54">EXACT(E62,N62)</f>
        <v>1</v>
      </c>
      <c r="X62" s="8" t="b">
        <f t="shared" ref="X62" si="55">EXACT(F62,O62)</f>
        <v>1</v>
      </c>
      <c r="Y62" s="8" t="b">
        <f t="shared" ref="Y62" si="56">EXACT(G62,P62)</f>
        <v>1</v>
      </c>
      <c r="Z62" s="8" t="b">
        <f t="shared" ref="Z62" si="57">EXACT(H62,Q62)</f>
        <v>1</v>
      </c>
      <c r="AA62" s="8" t="b">
        <f t="shared" ref="AA62" si="58">IF(AND(T62,U62,V62),TRUE,FALSE)</f>
        <v>1</v>
      </c>
      <c r="AB62" s="8" t="b">
        <f t="shared" ref="AB62" si="59">IF(AND(S62,W62,X62),TRUE,FALSE)</f>
        <v>1</v>
      </c>
      <c r="AC62" s="8" t="b">
        <f t="shared" si="39"/>
        <v>0</v>
      </c>
      <c r="AD62" s="18">
        <f t="shared" si="18"/>
        <v>0</v>
      </c>
    </row>
    <row r="63" spans="1:30" ht="14.25" customHeight="1" x14ac:dyDescent="0.35">
      <c r="A63" s="8" t="s">
        <v>116</v>
      </c>
      <c r="B63" s="8" t="s">
        <v>43</v>
      </c>
      <c r="C63" s="45" t="s">
        <v>31</v>
      </c>
      <c r="D63" s="8" t="s">
        <v>32</v>
      </c>
      <c r="E63" s="21">
        <v>6.5625000000000004E-4</v>
      </c>
      <c r="F63" s="20" t="s">
        <v>123</v>
      </c>
      <c r="G63" s="22">
        <f t="shared" si="4"/>
        <v>56.7</v>
      </c>
      <c r="H63" s="8"/>
      <c r="J63" s="8" t="s">
        <v>116</v>
      </c>
      <c r="K63" s="8" t="s">
        <v>43</v>
      </c>
      <c r="L63" s="8" t="s">
        <v>31</v>
      </c>
      <c r="M63" s="8" t="s">
        <v>32</v>
      </c>
      <c r="N63" s="23">
        <v>6.5625000000000004E-4</v>
      </c>
      <c r="O63" s="8" t="s">
        <v>123</v>
      </c>
      <c r="P63" s="22">
        <f t="shared" si="5"/>
        <v>56.7</v>
      </c>
      <c r="Q63" s="8"/>
      <c r="S63" s="8" t="b">
        <f t="shared" si="20"/>
        <v>1</v>
      </c>
      <c r="T63" s="8" t="b">
        <f t="shared" si="21"/>
        <v>1</v>
      </c>
      <c r="U63" s="8" t="b">
        <f t="shared" si="22"/>
        <v>1</v>
      </c>
      <c r="V63" s="8" t="b">
        <f t="shared" si="23"/>
        <v>1</v>
      </c>
      <c r="W63" s="8" t="b">
        <f t="shared" si="24"/>
        <v>1</v>
      </c>
      <c r="X63" s="8" t="b">
        <f t="shared" si="25"/>
        <v>1</v>
      </c>
      <c r="Y63" s="8" t="b">
        <f t="shared" si="26"/>
        <v>1</v>
      </c>
      <c r="Z63" s="8" t="b">
        <f t="shared" si="27"/>
        <v>1</v>
      </c>
      <c r="AA63" s="8" t="b">
        <f t="shared" si="6"/>
        <v>1</v>
      </c>
      <c r="AB63" s="8" t="b">
        <f t="shared" si="7"/>
        <v>1</v>
      </c>
      <c r="AC63" s="8" t="b">
        <f t="shared" si="39"/>
        <v>1</v>
      </c>
      <c r="AD63" s="18">
        <f t="shared" si="18"/>
        <v>0</v>
      </c>
    </row>
    <row r="64" spans="1:30" x14ac:dyDescent="0.35">
      <c r="A64" s="8" t="s">
        <v>191</v>
      </c>
      <c r="B64" s="8" t="s">
        <v>43</v>
      </c>
      <c r="C64" s="45" t="s">
        <v>31</v>
      </c>
      <c r="D64" s="8" t="s">
        <v>62</v>
      </c>
      <c r="E64" s="21">
        <v>3.6157407407407405E-4</v>
      </c>
      <c r="F64" s="20" t="s">
        <v>198</v>
      </c>
      <c r="G64" s="22">
        <f t="shared" si="4"/>
        <v>31.239999999999995</v>
      </c>
      <c r="H64" s="8"/>
      <c r="J64" s="8" t="s">
        <v>191</v>
      </c>
      <c r="K64" s="8" t="s">
        <v>43</v>
      </c>
      <c r="L64" s="8" t="s">
        <v>31</v>
      </c>
      <c r="M64" s="8" t="s">
        <v>62</v>
      </c>
      <c r="N64" s="23">
        <v>3.6157407407407405E-4</v>
      </c>
      <c r="O64" s="8" t="s">
        <v>198</v>
      </c>
      <c r="P64" s="22">
        <f t="shared" si="5"/>
        <v>31.239999999999995</v>
      </c>
      <c r="Q64" s="8"/>
      <c r="S64" s="8" t="b">
        <f t="shared" si="20"/>
        <v>1</v>
      </c>
      <c r="T64" s="8" t="b">
        <f t="shared" si="21"/>
        <v>1</v>
      </c>
      <c r="U64" s="8" t="b">
        <f t="shared" si="22"/>
        <v>1</v>
      </c>
      <c r="V64" s="8" t="b">
        <f t="shared" si="23"/>
        <v>1</v>
      </c>
      <c r="W64" s="8" t="b">
        <f t="shared" si="24"/>
        <v>1</v>
      </c>
      <c r="X64" s="8" t="b">
        <f t="shared" si="25"/>
        <v>1</v>
      </c>
      <c r="Y64" s="8" t="b">
        <f t="shared" si="26"/>
        <v>1</v>
      </c>
      <c r="Z64" s="8" t="b">
        <f t="shared" si="27"/>
        <v>1</v>
      </c>
      <c r="AA64" s="8" t="b">
        <f t="shared" si="6"/>
        <v>1</v>
      </c>
      <c r="AB64" s="8" t="b">
        <f t="shared" si="7"/>
        <v>1</v>
      </c>
      <c r="AC64" s="8" t="b">
        <f t="shared" si="39"/>
        <v>1</v>
      </c>
      <c r="AD64" s="18">
        <f t="shared" si="18"/>
        <v>0</v>
      </c>
    </row>
    <row r="65" spans="1:30" x14ac:dyDescent="0.35">
      <c r="A65" s="8" t="s">
        <v>191</v>
      </c>
      <c r="B65" s="8" t="s">
        <v>43</v>
      </c>
      <c r="C65" s="45" t="s">
        <v>31</v>
      </c>
      <c r="D65" s="8" t="s">
        <v>33</v>
      </c>
      <c r="E65" s="21">
        <v>5.9502314814814813E-4</v>
      </c>
      <c r="F65" s="20" t="s">
        <v>199</v>
      </c>
      <c r="G65" s="22">
        <f t="shared" si="4"/>
        <v>51.41</v>
      </c>
      <c r="H65" s="8"/>
      <c r="J65" s="8" t="s">
        <v>191</v>
      </c>
      <c r="K65" s="8" t="s">
        <v>43</v>
      </c>
      <c r="L65" s="8" t="s">
        <v>31</v>
      </c>
      <c r="M65" s="8" t="s">
        <v>33</v>
      </c>
      <c r="N65" s="23">
        <v>5.9502314814814813E-4</v>
      </c>
      <c r="O65" s="8" t="s">
        <v>199</v>
      </c>
      <c r="P65" s="22">
        <f t="shared" si="5"/>
        <v>51.41</v>
      </c>
      <c r="Q65" s="8"/>
      <c r="S65" s="8" t="b">
        <f t="shared" si="20"/>
        <v>1</v>
      </c>
      <c r="T65" s="8" t="b">
        <f t="shared" si="21"/>
        <v>1</v>
      </c>
      <c r="U65" s="8" t="b">
        <f t="shared" si="22"/>
        <v>1</v>
      </c>
      <c r="V65" s="8" t="b">
        <f t="shared" si="23"/>
        <v>1</v>
      </c>
      <c r="W65" s="8" t="b">
        <f t="shared" si="24"/>
        <v>1</v>
      </c>
      <c r="X65" s="8" t="b">
        <f t="shared" si="25"/>
        <v>1</v>
      </c>
      <c r="Y65" s="8" t="b">
        <f t="shared" si="26"/>
        <v>1</v>
      </c>
      <c r="Z65" s="8" t="b">
        <f t="shared" si="27"/>
        <v>1</v>
      </c>
      <c r="AA65" s="8" t="b">
        <f t="shared" si="6"/>
        <v>1</v>
      </c>
      <c r="AB65" s="8" t="b">
        <f t="shared" si="7"/>
        <v>1</v>
      </c>
      <c r="AC65" s="8" t="b">
        <f t="shared" si="39"/>
        <v>1</v>
      </c>
      <c r="AD65" s="18">
        <f t="shared" si="18"/>
        <v>0</v>
      </c>
    </row>
    <row r="66" spans="1:30" x14ac:dyDescent="0.35">
      <c r="A66" s="23" t="s">
        <v>225</v>
      </c>
      <c r="B66" s="8" t="s">
        <v>43</v>
      </c>
      <c r="C66" s="45" t="s">
        <v>31</v>
      </c>
      <c r="D66" s="8" t="s">
        <v>36</v>
      </c>
      <c r="E66" s="23">
        <v>6.7870370370370372E-4</v>
      </c>
      <c r="F66" s="23" t="s">
        <v>229</v>
      </c>
      <c r="G66" s="22">
        <f t="shared" si="4"/>
        <v>58.639999999999993</v>
      </c>
      <c r="H66" s="8"/>
      <c r="J66" s="8" t="s">
        <v>191</v>
      </c>
      <c r="K66" s="8" t="s">
        <v>43</v>
      </c>
      <c r="L66" s="8" t="s">
        <v>31</v>
      </c>
      <c r="M66" s="8" t="s">
        <v>36</v>
      </c>
      <c r="N66" s="23">
        <v>6.8078703703703704E-4</v>
      </c>
      <c r="O66" s="8" t="s">
        <v>199</v>
      </c>
      <c r="P66" s="22">
        <f t="shared" si="5"/>
        <v>58.819999999999993</v>
      </c>
      <c r="Q66" s="8"/>
      <c r="S66" s="8" t="b">
        <f t="shared" ref="S66" si="60">EXACT(A66,J66)</f>
        <v>0</v>
      </c>
      <c r="T66" s="8" t="b">
        <f t="shared" ref="T66" si="61">EXACT(B66,K66)</f>
        <v>1</v>
      </c>
      <c r="U66" s="8" t="b">
        <f t="shared" ref="U66" si="62">EXACT(C66,L66)</f>
        <v>1</v>
      </c>
      <c r="V66" s="8" t="b">
        <f t="shared" ref="V66" si="63">EXACT(D66,M66)</f>
        <v>1</v>
      </c>
      <c r="W66" s="8" t="b">
        <f t="shared" ref="W66" si="64">EXACT(E66,N66)</f>
        <v>0</v>
      </c>
      <c r="X66" s="8" t="b">
        <f t="shared" ref="X66" si="65">EXACT(F66,O66)</f>
        <v>0</v>
      </c>
      <c r="Y66" s="8" t="b">
        <f t="shared" ref="Y66" si="66">EXACT(G66,P66)</f>
        <v>0</v>
      </c>
      <c r="Z66" s="8" t="b">
        <f t="shared" ref="Z66" si="67">EXACT(H66,Q66)</f>
        <v>1</v>
      </c>
      <c r="AA66" s="8" t="b">
        <f t="shared" ref="AA66" si="68">IF(AND(T66,U66,V66),TRUE,FALSE)</f>
        <v>1</v>
      </c>
      <c r="AB66" s="8" t="b">
        <f t="shared" ref="AB66" si="69">IF(AND(S66,W66,X66),TRUE,FALSE)</f>
        <v>0</v>
      </c>
      <c r="AC66" s="8" t="b">
        <f t="shared" si="39"/>
        <v>1</v>
      </c>
      <c r="AD66" s="18">
        <f t="shared" si="18"/>
        <v>3.0999999999999999E-3</v>
      </c>
    </row>
    <row r="67" spans="1:30" x14ac:dyDescent="0.35">
      <c r="A67" s="8" t="s">
        <v>191</v>
      </c>
      <c r="B67" s="8" t="s">
        <v>44</v>
      </c>
      <c r="C67" s="45" t="s">
        <v>30</v>
      </c>
      <c r="D67" s="8" t="s">
        <v>32</v>
      </c>
      <c r="E67" s="21">
        <v>7.600694444444444E-4</v>
      </c>
      <c r="F67" s="20" t="s">
        <v>68</v>
      </c>
      <c r="G67" s="22">
        <f t="shared" si="4"/>
        <v>65.67</v>
      </c>
      <c r="H67" s="8"/>
      <c r="J67" s="8" t="s">
        <v>191</v>
      </c>
      <c r="K67" s="8" t="s">
        <v>44</v>
      </c>
      <c r="L67" s="8" t="s">
        <v>30</v>
      </c>
      <c r="M67" s="8" t="s">
        <v>32</v>
      </c>
      <c r="N67" s="23">
        <v>7.600694444444444E-4</v>
      </c>
      <c r="O67" s="8" t="s">
        <v>68</v>
      </c>
      <c r="P67" s="22">
        <f t="shared" si="5"/>
        <v>65.67</v>
      </c>
      <c r="Q67" s="8"/>
      <c r="S67" s="8" t="b">
        <f t="shared" si="20"/>
        <v>1</v>
      </c>
      <c r="T67" s="8" t="b">
        <f t="shared" si="21"/>
        <v>1</v>
      </c>
      <c r="U67" s="8" t="b">
        <f t="shared" si="22"/>
        <v>1</v>
      </c>
      <c r="V67" s="8" t="b">
        <f t="shared" si="23"/>
        <v>1</v>
      </c>
      <c r="W67" s="8" t="b">
        <f t="shared" si="24"/>
        <v>1</v>
      </c>
      <c r="X67" s="8" t="b">
        <f t="shared" si="25"/>
        <v>1</v>
      </c>
      <c r="Y67" s="8" t="b">
        <f t="shared" si="26"/>
        <v>1</v>
      </c>
      <c r="Z67" s="8" t="b">
        <f t="shared" si="27"/>
        <v>1</v>
      </c>
      <c r="AA67" s="8" t="b">
        <f t="shared" si="6"/>
        <v>1</v>
      </c>
      <c r="AB67" s="8" t="b">
        <f t="shared" si="7"/>
        <v>1</v>
      </c>
      <c r="AC67" s="8" t="b">
        <f t="shared" si="39"/>
        <v>1</v>
      </c>
      <c r="AD67" s="18">
        <f t="shared" si="18"/>
        <v>0</v>
      </c>
    </row>
    <row r="68" spans="1:30" x14ac:dyDescent="0.35">
      <c r="A68" s="8" t="s">
        <v>191</v>
      </c>
      <c r="B68" s="8" t="s">
        <v>44</v>
      </c>
      <c r="C68" s="45" t="s">
        <v>30</v>
      </c>
      <c r="D68" s="8" t="s">
        <v>62</v>
      </c>
      <c r="E68" s="21">
        <v>4.1689814814814817E-4</v>
      </c>
      <c r="F68" s="20" t="s">
        <v>68</v>
      </c>
      <c r="G68" s="22">
        <f t="shared" si="4"/>
        <v>36.020000000000003</v>
      </c>
      <c r="H68" s="8"/>
      <c r="J68" s="8" t="s">
        <v>191</v>
      </c>
      <c r="K68" s="8" t="s">
        <v>44</v>
      </c>
      <c r="L68" s="8" t="s">
        <v>30</v>
      </c>
      <c r="M68" s="8" t="s">
        <v>62</v>
      </c>
      <c r="N68" s="23">
        <v>4.1689814814814817E-4</v>
      </c>
      <c r="O68" s="8" t="s">
        <v>68</v>
      </c>
      <c r="P68" s="22">
        <f t="shared" ref="P68:P131" si="70">N68*24*60*60</f>
        <v>36.020000000000003</v>
      </c>
      <c r="Q68" s="8"/>
      <c r="S68" s="8" t="b">
        <f t="shared" si="20"/>
        <v>1</v>
      </c>
      <c r="T68" s="8" t="b">
        <f t="shared" si="21"/>
        <v>1</v>
      </c>
      <c r="U68" s="8" t="b">
        <f t="shared" si="22"/>
        <v>1</v>
      </c>
      <c r="V68" s="8" t="b">
        <f t="shared" si="23"/>
        <v>1</v>
      </c>
      <c r="W68" s="8" t="b">
        <f t="shared" si="24"/>
        <v>1</v>
      </c>
      <c r="X68" s="8" t="b">
        <f t="shared" si="25"/>
        <v>1</v>
      </c>
      <c r="Y68" s="8" t="b">
        <f t="shared" si="26"/>
        <v>1</v>
      </c>
      <c r="Z68" s="8" t="b">
        <f t="shared" si="27"/>
        <v>1</v>
      </c>
      <c r="AA68" s="8" t="b">
        <f t="shared" si="6"/>
        <v>1</v>
      </c>
      <c r="AB68" s="8" t="b">
        <f t="shared" si="7"/>
        <v>1</v>
      </c>
      <c r="AC68" s="8" t="b">
        <f t="shared" si="39"/>
        <v>1</v>
      </c>
      <c r="AD68" s="18">
        <f t="shared" si="18"/>
        <v>0</v>
      </c>
    </row>
    <row r="69" spans="1:30" x14ac:dyDescent="0.35">
      <c r="A69" s="8" t="s">
        <v>225</v>
      </c>
      <c r="B69" s="8" t="s">
        <v>44</v>
      </c>
      <c r="C69" s="45" t="s">
        <v>30</v>
      </c>
      <c r="D69" s="8" t="s">
        <v>33</v>
      </c>
      <c r="E69" s="21">
        <v>7.2962962962962966E-4</v>
      </c>
      <c r="F69" s="20" t="s">
        <v>68</v>
      </c>
      <c r="G69" s="22">
        <f t="shared" si="4"/>
        <v>63.040000000000013</v>
      </c>
      <c r="H69" s="8" t="s">
        <v>45</v>
      </c>
      <c r="J69" s="8" t="s">
        <v>130</v>
      </c>
      <c r="K69" s="8" t="s">
        <v>44</v>
      </c>
      <c r="L69" s="8" t="s">
        <v>30</v>
      </c>
      <c r="M69" s="8" t="s">
        <v>33</v>
      </c>
      <c r="N69" s="23">
        <v>7.4918981481481484E-4</v>
      </c>
      <c r="O69" s="8" t="s">
        <v>134</v>
      </c>
      <c r="P69" s="22">
        <f t="shared" si="70"/>
        <v>64.73</v>
      </c>
      <c r="Q69" s="8" t="s">
        <v>45</v>
      </c>
      <c r="S69" s="8" t="b">
        <f t="shared" si="20"/>
        <v>0</v>
      </c>
      <c r="T69" s="8" t="b">
        <f t="shared" si="21"/>
        <v>1</v>
      </c>
      <c r="U69" s="8" t="b">
        <f t="shared" si="22"/>
        <v>1</v>
      </c>
      <c r="V69" s="8" t="b">
        <f t="shared" si="23"/>
        <v>1</v>
      </c>
      <c r="W69" s="8" t="b">
        <f t="shared" si="24"/>
        <v>0</v>
      </c>
      <c r="X69" s="8" t="b">
        <f t="shared" si="25"/>
        <v>0</v>
      </c>
      <c r="Y69" s="8" t="b">
        <f t="shared" si="26"/>
        <v>0</v>
      </c>
      <c r="Z69" s="8" t="b">
        <f t="shared" si="27"/>
        <v>1</v>
      </c>
      <c r="AA69" s="8" t="b">
        <f t="shared" si="6"/>
        <v>1</v>
      </c>
      <c r="AB69" s="8" t="b">
        <f t="shared" si="7"/>
        <v>0</v>
      </c>
      <c r="AC69" s="8" t="b">
        <f t="shared" si="39"/>
        <v>0</v>
      </c>
      <c r="AD69" s="18">
        <f t="shared" si="18"/>
        <v>2.6100000000000002E-2</v>
      </c>
    </row>
    <row r="70" spans="1:30" x14ac:dyDescent="0.35">
      <c r="A70" s="23" t="s">
        <v>225</v>
      </c>
      <c r="B70" s="8" t="s">
        <v>44</v>
      </c>
      <c r="C70" s="45" t="s">
        <v>30</v>
      </c>
      <c r="D70" s="8" t="s">
        <v>36</v>
      </c>
      <c r="E70" s="23">
        <v>7.5763888888888886E-4</v>
      </c>
      <c r="F70" s="23" t="s">
        <v>68</v>
      </c>
      <c r="G70" s="22">
        <f t="shared" si="4"/>
        <v>65.459999999999994</v>
      </c>
      <c r="H70" s="8"/>
      <c r="J70" s="8" t="s">
        <v>191</v>
      </c>
      <c r="K70" s="8" t="s">
        <v>44</v>
      </c>
      <c r="L70" s="8" t="s">
        <v>30</v>
      </c>
      <c r="M70" s="8" t="s">
        <v>36</v>
      </c>
      <c r="N70" s="23">
        <v>7.7685185185185181E-4</v>
      </c>
      <c r="O70" s="8" t="s">
        <v>68</v>
      </c>
      <c r="P70" s="22">
        <f t="shared" si="70"/>
        <v>67.11999999999999</v>
      </c>
      <c r="Q70" s="8"/>
      <c r="S70" s="8" t="b">
        <f t="shared" ref="S70" si="71">EXACT(A70,J70)</f>
        <v>0</v>
      </c>
      <c r="T70" s="8" t="b">
        <f t="shared" ref="T70" si="72">EXACT(B70,K70)</f>
        <v>1</v>
      </c>
      <c r="U70" s="8" t="b">
        <f t="shared" ref="U70" si="73">EXACT(C70,L70)</f>
        <v>1</v>
      </c>
      <c r="V70" s="8" t="b">
        <f t="shared" ref="V70" si="74">EXACT(D70,M70)</f>
        <v>1</v>
      </c>
      <c r="W70" s="8" t="b">
        <f t="shared" ref="W70" si="75">EXACT(E70,N70)</f>
        <v>0</v>
      </c>
      <c r="X70" s="8" t="b">
        <f t="shared" ref="X70" si="76">EXACT(F70,O70)</f>
        <v>1</v>
      </c>
      <c r="Y70" s="8" t="b">
        <f t="shared" ref="Y70" si="77">EXACT(G70,P70)</f>
        <v>0</v>
      </c>
      <c r="Z70" s="8" t="b">
        <f t="shared" ref="Z70" si="78">EXACT(H70,Q70)</f>
        <v>1</v>
      </c>
      <c r="AA70" s="8" t="b">
        <f t="shared" ref="AA70" si="79">IF(AND(T70,U70,V70),TRUE,FALSE)</f>
        <v>1</v>
      </c>
      <c r="AB70" s="8" t="b">
        <f t="shared" ref="AB70" si="80">IF(AND(S70,W70,X70),TRUE,FALSE)</f>
        <v>0</v>
      </c>
      <c r="AC70" s="8" t="b">
        <f t="shared" si="39"/>
        <v>1</v>
      </c>
      <c r="AD70" s="18">
        <f t="shared" si="18"/>
        <v>2.47E-2</v>
      </c>
    </row>
    <row r="71" spans="1:30" x14ac:dyDescent="0.35">
      <c r="A71" s="8" t="s">
        <v>20</v>
      </c>
      <c r="B71" s="8" t="s">
        <v>44</v>
      </c>
      <c r="C71" s="45" t="s">
        <v>31</v>
      </c>
      <c r="D71" s="8" t="s">
        <v>32</v>
      </c>
      <c r="E71" s="21">
        <v>6.6574074074074072E-4</v>
      </c>
      <c r="F71" s="20" t="s">
        <v>74</v>
      </c>
      <c r="G71" s="22">
        <f t="shared" si="4"/>
        <v>57.52</v>
      </c>
      <c r="H71" s="8"/>
      <c r="J71" s="8" t="s">
        <v>20</v>
      </c>
      <c r="K71" s="8" t="s">
        <v>44</v>
      </c>
      <c r="L71" s="8" t="s">
        <v>31</v>
      </c>
      <c r="M71" s="8" t="s">
        <v>32</v>
      </c>
      <c r="N71" s="23">
        <v>6.6574074074074072E-4</v>
      </c>
      <c r="O71" s="8" t="s">
        <v>74</v>
      </c>
      <c r="P71" s="22">
        <f t="shared" si="70"/>
        <v>57.52</v>
      </c>
      <c r="Q71" s="8"/>
      <c r="S71" s="8" t="b">
        <f t="shared" si="20"/>
        <v>1</v>
      </c>
      <c r="T71" s="8" t="b">
        <f t="shared" si="21"/>
        <v>1</v>
      </c>
      <c r="U71" s="8" t="b">
        <f t="shared" si="22"/>
        <v>1</v>
      </c>
      <c r="V71" s="8" t="b">
        <f t="shared" si="23"/>
        <v>1</v>
      </c>
      <c r="W71" s="8" t="b">
        <f t="shared" si="24"/>
        <v>1</v>
      </c>
      <c r="X71" s="8" t="b">
        <f t="shared" si="25"/>
        <v>1</v>
      </c>
      <c r="Y71" s="8" t="b">
        <f t="shared" si="26"/>
        <v>1</v>
      </c>
      <c r="Z71" s="8" t="b">
        <f t="shared" si="27"/>
        <v>1</v>
      </c>
      <c r="AA71" s="8" t="b">
        <f t="shared" si="6"/>
        <v>1</v>
      </c>
      <c r="AB71" s="8" t="b">
        <f t="shared" si="7"/>
        <v>1</v>
      </c>
      <c r="AC71" s="8" t="b">
        <f t="shared" si="39"/>
        <v>1</v>
      </c>
      <c r="AD71" s="18">
        <f t="shared" si="18"/>
        <v>0</v>
      </c>
    </row>
    <row r="72" spans="1:30" x14ac:dyDescent="0.35">
      <c r="A72" s="8" t="s">
        <v>116</v>
      </c>
      <c r="B72" s="8" t="s">
        <v>44</v>
      </c>
      <c r="C72" s="45" t="s">
        <v>31</v>
      </c>
      <c r="D72" s="8" t="s">
        <v>62</v>
      </c>
      <c r="E72" s="21">
        <v>3.7326388888888891E-4</v>
      </c>
      <c r="F72" s="20" t="s">
        <v>109</v>
      </c>
      <c r="G72" s="22">
        <f t="shared" si="4"/>
        <v>32.25</v>
      </c>
      <c r="H72" s="24" t="s">
        <v>45</v>
      </c>
      <c r="J72" s="8" t="s">
        <v>116</v>
      </c>
      <c r="K72" s="8" t="s">
        <v>44</v>
      </c>
      <c r="L72" s="8" t="s">
        <v>31</v>
      </c>
      <c r="M72" s="8" t="s">
        <v>62</v>
      </c>
      <c r="N72" s="23">
        <v>3.7326388888888891E-4</v>
      </c>
      <c r="O72" s="8" t="s">
        <v>109</v>
      </c>
      <c r="P72" s="22">
        <f t="shared" si="70"/>
        <v>32.25</v>
      </c>
      <c r="Q72" s="8" t="s">
        <v>45</v>
      </c>
      <c r="S72" s="8" t="b">
        <f t="shared" si="20"/>
        <v>1</v>
      </c>
      <c r="T72" s="8" t="b">
        <f t="shared" si="21"/>
        <v>1</v>
      </c>
      <c r="U72" s="8" t="b">
        <f t="shared" si="22"/>
        <v>1</v>
      </c>
      <c r="V72" s="8" t="b">
        <f t="shared" si="23"/>
        <v>1</v>
      </c>
      <c r="W72" s="8" t="b">
        <f t="shared" si="24"/>
        <v>1</v>
      </c>
      <c r="X72" s="8" t="b">
        <f t="shared" si="25"/>
        <v>1</v>
      </c>
      <c r="Y72" s="8" t="b">
        <f t="shared" si="26"/>
        <v>1</v>
      </c>
      <c r="Z72" s="8" t="b">
        <f t="shared" si="27"/>
        <v>1</v>
      </c>
      <c r="AA72" s="8" t="b">
        <f t="shared" si="6"/>
        <v>1</v>
      </c>
      <c r="AB72" s="8" t="b">
        <f t="shared" si="7"/>
        <v>1</v>
      </c>
      <c r="AC72" s="8" t="b">
        <f t="shared" si="39"/>
        <v>1</v>
      </c>
      <c r="AD72" s="18">
        <f t="shared" si="18"/>
        <v>0</v>
      </c>
    </row>
    <row r="73" spans="1:30" x14ac:dyDescent="0.35">
      <c r="A73" s="8" t="s">
        <v>225</v>
      </c>
      <c r="B73" s="8" t="s">
        <v>44</v>
      </c>
      <c r="C73" s="45" t="s">
        <v>31</v>
      </c>
      <c r="D73" s="8" t="s">
        <v>33</v>
      </c>
      <c r="E73" s="21">
        <v>6.1481481481481478E-4</v>
      </c>
      <c r="F73" s="20" t="s">
        <v>133</v>
      </c>
      <c r="G73" s="22">
        <f t="shared" si="4"/>
        <v>53.12</v>
      </c>
      <c r="H73" s="8"/>
      <c r="J73" s="8" t="s">
        <v>191</v>
      </c>
      <c r="K73" s="8" t="s">
        <v>44</v>
      </c>
      <c r="L73" s="8" t="s">
        <v>31</v>
      </c>
      <c r="M73" s="8" t="s">
        <v>33</v>
      </c>
      <c r="N73" s="23">
        <v>6.2615740740740741E-4</v>
      </c>
      <c r="O73" s="8" t="s">
        <v>133</v>
      </c>
      <c r="P73" s="22">
        <f t="shared" si="70"/>
        <v>54.1</v>
      </c>
      <c r="Q73" s="8"/>
      <c r="S73" s="8" t="b">
        <f t="shared" si="20"/>
        <v>0</v>
      </c>
      <c r="T73" s="8" t="b">
        <f t="shared" si="21"/>
        <v>1</v>
      </c>
      <c r="U73" s="8" t="b">
        <f t="shared" si="22"/>
        <v>1</v>
      </c>
      <c r="V73" s="8" t="b">
        <f t="shared" si="23"/>
        <v>1</v>
      </c>
      <c r="W73" s="8" t="b">
        <f t="shared" si="24"/>
        <v>0</v>
      </c>
      <c r="X73" s="8" t="b">
        <f t="shared" si="25"/>
        <v>1</v>
      </c>
      <c r="Y73" s="8" t="b">
        <f t="shared" si="26"/>
        <v>0</v>
      </c>
      <c r="Z73" s="8" t="b">
        <f t="shared" si="27"/>
        <v>1</v>
      </c>
      <c r="AA73" s="8" t="b">
        <f t="shared" si="6"/>
        <v>1</v>
      </c>
      <c r="AB73" s="8" t="b">
        <f t="shared" si="7"/>
        <v>0</v>
      </c>
      <c r="AC73" s="8" t="b">
        <f t="shared" si="39"/>
        <v>1</v>
      </c>
      <c r="AD73" s="18">
        <f t="shared" si="18"/>
        <v>1.8100000000000002E-2</v>
      </c>
    </row>
    <row r="74" spans="1:30" x14ac:dyDescent="0.35">
      <c r="A74" s="23" t="s">
        <v>225</v>
      </c>
      <c r="B74" s="8" t="s">
        <v>44</v>
      </c>
      <c r="C74" s="45" t="s">
        <v>31</v>
      </c>
      <c r="D74" s="8" t="s">
        <v>36</v>
      </c>
      <c r="E74" s="23">
        <v>6.8668981481481478E-4</v>
      </c>
      <c r="F74" s="23" t="s">
        <v>133</v>
      </c>
      <c r="G74" s="22">
        <f t="shared" si="4"/>
        <v>59.329999999999991</v>
      </c>
      <c r="H74" s="8"/>
      <c r="J74" s="8" t="s">
        <v>191</v>
      </c>
      <c r="K74" s="8" t="s">
        <v>44</v>
      </c>
      <c r="L74" s="8" t="s">
        <v>31</v>
      </c>
      <c r="M74" s="8" t="s">
        <v>36</v>
      </c>
      <c r="N74" s="23">
        <v>6.9259259259259263E-4</v>
      </c>
      <c r="O74" s="8" t="s">
        <v>133</v>
      </c>
      <c r="P74" s="22">
        <f t="shared" si="70"/>
        <v>59.839999999999996</v>
      </c>
      <c r="Q74" s="8"/>
      <c r="S74" s="8" t="b">
        <f t="shared" ref="S74" si="81">EXACT(A74,J74)</f>
        <v>0</v>
      </c>
      <c r="T74" s="8" t="b">
        <f t="shared" ref="T74" si="82">EXACT(B74,K74)</f>
        <v>1</v>
      </c>
      <c r="U74" s="8" t="b">
        <f t="shared" ref="U74" si="83">EXACT(C74,L74)</f>
        <v>1</v>
      </c>
      <c r="V74" s="8" t="b">
        <f t="shared" ref="V74" si="84">EXACT(D74,M74)</f>
        <v>1</v>
      </c>
      <c r="W74" s="8" t="b">
        <f t="shared" ref="W74" si="85">EXACT(E74,N74)</f>
        <v>0</v>
      </c>
      <c r="X74" s="8" t="b">
        <f t="shared" ref="X74" si="86">EXACT(F74,O74)</f>
        <v>1</v>
      </c>
      <c r="Y74" s="8" t="b">
        <f t="shared" ref="Y74" si="87">EXACT(G74,P74)</f>
        <v>0</v>
      </c>
      <c r="Z74" s="8" t="b">
        <f t="shared" ref="Z74" si="88">EXACT(H74,Q74)</f>
        <v>1</v>
      </c>
      <c r="AA74" s="8" t="b">
        <f t="shared" ref="AA74" si="89">IF(AND(T74,U74,V74),TRUE,FALSE)</f>
        <v>1</v>
      </c>
      <c r="AB74" s="8" t="b">
        <f t="shared" ref="AB74" si="90">IF(AND(S74,W74,X74),TRUE,FALSE)</f>
        <v>0</v>
      </c>
      <c r="AC74" s="8" t="b">
        <f t="shared" si="39"/>
        <v>1</v>
      </c>
      <c r="AD74" s="18">
        <f t="shared" si="18"/>
        <v>8.5000000000000006E-3</v>
      </c>
    </row>
    <row r="75" spans="1:30" x14ac:dyDescent="0.35">
      <c r="A75" s="8" t="s">
        <v>116</v>
      </c>
      <c r="B75" s="8" t="s">
        <v>45</v>
      </c>
      <c r="C75" s="45" t="s">
        <v>30</v>
      </c>
      <c r="D75" s="8" t="s">
        <v>32</v>
      </c>
      <c r="E75" s="21">
        <v>8.0034722222222226E-4</v>
      </c>
      <c r="F75" s="20" t="s">
        <v>124</v>
      </c>
      <c r="G75" s="22">
        <f t="shared" si="4"/>
        <v>69.150000000000006</v>
      </c>
      <c r="H75" s="8"/>
      <c r="J75" s="8" t="s">
        <v>116</v>
      </c>
      <c r="K75" s="8" t="s">
        <v>45</v>
      </c>
      <c r="L75" s="8" t="s">
        <v>30</v>
      </c>
      <c r="M75" s="8" t="s">
        <v>32</v>
      </c>
      <c r="N75" s="23">
        <v>8.0034722222222226E-4</v>
      </c>
      <c r="O75" s="8" t="s">
        <v>124</v>
      </c>
      <c r="P75" s="22">
        <f t="shared" si="70"/>
        <v>69.150000000000006</v>
      </c>
      <c r="Q75" s="8"/>
      <c r="S75" s="8" t="b">
        <f t="shared" si="20"/>
        <v>1</v>
      </c>
      <c r="T75" s="8" t="b">
        <f t="shared" si="21"/>
        <v>1</v>
      </c>
      <c r="U75" s="8" t="b">
        <f t="shared" si="22"/>
        <v>1</v>
      </c>
      <c r="V75" s="8" t="b">
        <f t="shared" si="23"/>
        <v>1</v>
      </c>
      <c r="W75" s="8" t="b">
        <f t="shared" si="24"/>
        <v>1</v>
      </c>
      <c r="X75" s="8" t="b">
        <f t="shared" si="25"/>
        <v>1</v>
      </c>
      <c r="Y75" s="8" t="b">
        <f t="shared" si="26"/>
        <v>1</v>
      </c>
      <c r="Z75" s="8" t="b">
        <f t="shared" si="27"/>
        <v>1</v>
      </c>
      <c r="AA75" s="8" t="b">
        <f t="shared" si="6"/>
        <v>1</v>
      </c>
      <c r="AB75" s="8" t="b">
        <f t="shared" si="7"/>
        <v>1</v>
      </c>
      <c r="AC75" s="8" t="b">
        <f t="shared" si="39"/>
        <v>1</v>
      </c>
      <c r="AD75" s="18">
        <f t="shared" si="18"/>
        <v>0</v>
      </c>
    </row>
    <row r="76" spans="1:30" x14ac:dyDescent="0.35">
      <c r="A76" s="8" t="s">
        <v>116</v>
      </c>
      <c r="B76" s="8" t="s">
        <v>45</v>
      </c>
      <c r="C76" s="45" t="s">
        <v>30</v>
      </c>
      <c r="D76" s="8" t="s">
        <v>62</v>
      </c>
      <c r="E76" s="21">
        <v>4.4421296296296299E-4</v>
      </c>
      <c r="F76" s="20" t="s">
        <v>70</v>
      </c>
      <c r="G76" s="22">
        <f t="shared" si="4"/>
        <v>38.379999999999995</v>
      </c>
      <c r="H76" s="8"/>
      <c r="J76" s="8" t="s">
        <v>116</v>
      </c>
      <c r="K76" s="8" t="s">
        <v>45</v>
      </c>
      <c r="L76" s="8" t="s">
        <v>30</v>
      </c>
      <c r="M76" s="8" t="s">
        <v>62</v>
      </c>
      <c r="N76" s="23">
        <v>4.4421296296296299E-4</v>
      </c>
      <c r="O76" s="8" t="s">
        <v>70</v>
      </c>
      <c r="P76" s="22">
        <f t="shared" si="70"/>
        <v>38.379999999999995</v>
      </c>
      <c r="Q76" s="8"/>
      <c r="S76" s="8" t="b">
        <f t="shared" si="20"/>
        <v>1</v>
      </c>
      <c r="T76" s="8" t="b">
        <f t="shared" si="21"/>
        <v>1</v>
      </c>
      <c r="U76" s="8" t="b">
        <f t="shared" si="22"/>
        <v>1</v>
      </c>
      <c r="V76" s="8" t="b">
        <f t="shared" si="23"/>
        <v>1</v>
      </c>
      <c r="W76" s="8" t="b">
        <f t="shared" si="24"/>
        <v>1</v>
      </c>
      <c r="X76" s="8" t="b">
        <f t="shared" si="25"/>
        <v>1</v>
      </c>
      <c r="Y76" s="8" t="b">
        <f t="shared" si="26"/>
        <v>1</v>
      </c>
      <c r="Z76" s="8" t="b">
        <f t="shared" si="27"/>
        <v>1</v>
      </c>
      <c r="AA76" s="8" t="b">
        <f t="shared" si="6"/>
        <v>1</v>
      </c>
      <c r="AB76" s="8" t="b">
        <f t="shared" si="7"/>
        <v>1</v>
      </c>
      <c r="AC76" s="8" t="b">
        <f t="shared" si="39"/>
        <v>1</v>
      </c>
      <c r="AD76" s="18">
        <f t="shared" si="18"/>
        <v>0</v>
      </c>
    </row>
    <row r="77" spans="1:30" x14ac:dyDescent="0.35">
      <c r="A77" s="8" t="s">
        <v>130</v>
      </c>
      <c r="B77" s="8" t="s">
        <v>45</v>
      </c>
      <c r="C77" s="45" t="s">
        <v>30</v>
      </c>
      <c r="D77" s="8" t="s">
        <v>33</v>
      </c>
      <c r="E77" s="21">
        <v>7.4918981481481484E-4</v>
      </c>
      <c r="F77" s="20" t="s">
        <v>134</v>
      </c>
      <c r="G77" s="22">
        <f t="shared" si="4"/>
        <v>64.73</v>
      </c>
      <c r="H77" s="8"/>
      <c r="J77" s="8" t="s">
        <v>130</v>
      </c>
      <c r="K77" s="8" t="s">
        <v>45</v>
      </c>
      <c r="L77" s="8" t="s">
        <v>30</v>
      </c>
      <c r="M77" s="8" t="s">
        <v>33</v>
      </c>
      <c r="N77" s="23">
        <v>7.4918981481481484E-4</v>
      </c>
      <c r="O77" s="8" t="s">
        <v>134</v>
      </c>
      <c r="P77" s="22">
        <f t="shared" si="70"/>
        <v>64.73</v>
      </c>
      <c r="Q77" s="8"/>
      <c r="S77" s="8" t="b">
        <f t="shared" si="20"/>
        <v>1</v>
      </c>
      <c r="T77" s="8" t="b">
        <f t="shared" si="21"/>
        <v>1</v>
      </c>
      <c r="U77" s="8" t="b">
        <f t="shared" si="22"/>
        <v>1</v>
      </c>
      <c r="V77" s="8" t="b">
        <f t="shared" si="23"/>
        <v>1</v>
      </c>
      <c r="W77" s="8" t="b">
        <f t="shared" si="24"/>
        <v>1</v>
      </c>
      <c r="X77" s="8" t="b">
        <f t="shared" si="25"/>
        <v>1</v>
      </c>
      <c r="Y77" s="8" t="b">
        <f t="shared" si="26"/>
        <v>1</v>
      </c>
      <c r="Z77" s="8" t="b">
        <f t="shared" si="27"/>
        <v>1</v>
      </c>
      <c r="AA77" s="8" t="b">
        <f t="shared" si="6"/>
        <v>1</v>
      </c>
      <c r="AB77" s="8" t="b">
        <f t="shared" si="7"/>
        <v>1</v>
      </c>
      <c r="AC77" s="8" t="b">
        <f t="shared" si="39"/>
        <v>0</v>
      </c>
      <c r="AD77" s="18">
        <f t="shared" si="18"/>
        <v>0</v>
      </c>
    </row>
    <row r="78" spans="1:30" x14ac:dyDescent="0.35">
      <c r="A78" s="23" t="s">
        <v>225</v>
      </c>
      <c r="B78" s="8" t="s">
        <v>45</v>
      </c>
      <c r="C78" s="45" t="s">
        <v>30</v>
      </c>
      <c r="D78" s="8" t="s">
        <v>36</v>
      </c>
      <c r="E78" s="23">
        <v>8.6597222222222219E-4</v>
      </c>
      <c r="F78" s="23" t="s">
        <v>230</v>
      </c>
      <c r="G78" s="22">
        <f t="shared" si="4"/>
        <v>74.820000000000007</v>
      </c>
      <c r="H78" s="8" t="s">
        <v>46</v>
      </c>
      <c r="J78" s="8" t="s">
        <v>191</v>
      </c>
      <c r="K78" s="8" t="s">
        <v>45</v>
      </c>
      <c r="L78" s="8" t="s">
        <v>30</v>
      </c>
      <c r="M78" s="8" t="s">
        <v>36</v>
      </c>
      <c r="N78" s="23">
        <v>8.9120370370370373E-4</v>
      </c>
      <c r="O78" s="8" t="s">
        <v>201</v>
      </c>
      <c r="P78" s="22">
        <f t="shared" si="70"/>
        <v>77</v>
      </c>
      <c r="Q78" s="8" t="s">
        <v>46</v>
      </c>
      <c r="S78" s="8" t="b">
        <f t="shared" ref="S78" si="91">EXACT(A78,J78)</f>
        <v>0</v>
      </c>
      <c r="T78" s="8" t="b">
        <f t="shared" ref="T78" si="92">EXACT(B78,K78)</f>
        <v>1</v>
      </c>
      <c r="U78" s="8" t="b">
        <f t="shared" ref="U78" si="93">EXACT(C78,L78)</f>
        <v>1</v>
      </c>
      <c r="V78" s="8" t="b">
        <f t="shared" ref="V78" si="94">EXACT(D78,M78)</f>
        <v>1</v>
      </c>
      <c r="W78" s="8" t="b">
        <f t="shared" ref="W78" si="95">EXACT(E78,N78)</f>
        <v>0</v>
      </c>
      <c r="X78" s="8" t="b">
        <f t="shared" ref="X78" si="96">EXACT(F78,O78)</f>
        <v>0</v>
      </c>
      <c r="Y78" s="8" t="b">
        <f t="shared" ref="Y78" si="97">EXACT(G78,P78)</f>
        <v>0</v>
      </c>
      <c r="Z78" s="8" t="b">
        <f t="shared" ref="Z78" si="98">EXACT(H78,Q78)</f>
        <v>1</v>
      </c>
      <c r="AA78" s="8" t="b">
        <f t="shared" ref="AA78" si="99">IF(AND(T78,U78,V78),TRUE,FALSE)</f>
        <v>1</v>
      </c>
      <c r="AB78" s="8" t="b">
        <f t="shared" ref="AB78" si="100">IF(AND(S78,W78,X78),TRUE,FALSE)</f>
        <v>0</v>
      </c>
      <c r="AC78" s="8" t="b">
        <f t="shared" si="39"/>
        <v>0</v>
      </c>
      <c r="AD78" s="18">
        <f t="shared" si="18"/>
        <v>2.8299999999999999E-2</v>
      </c>
    </row>
    <row r="79" spans="1:30" x14ac:dyDescent="0.35">
      <c r="A79" s="8" t="s">
        <v>116</v>
      </c>
      <c r="B79" s="8" t="s">
        <v>45</v>
      </c>
      <c r="C79" s="45" t="s">
        <v>31</v>
      </c>
      <c r="D79" s="8" t="s">
        <v>32</v>
      </c>
      <c r="E79" s="21">
        <v>6.6759259259259256E-4</v>
      </c>
      <c r="F79" s="20" t="s">
        <v>109</v>
      </c>
      <c r="G79" s="22">
        <f t="shared" si="4"/>
        <v>57.68</v>
      </c>
      <c r="H79" s="8"/>
      <c r="J79" s="8" t="s">
        <v>116</v>
      </c>
      <c r="K79" s="8" t="s">
        <v>45</v>
      </c>
      <c r="L79" s="8" t="s">
        <v>31</v>
      </c>
      <c r="M79" s="8" t="s">
        <v>32</v>
      </c>
      <c r="N79" s="23">
        <v>6.6759259259259256E-4</v>
      </c>
      <c r="O79" s="8" t="s">
        <v>109</v>
      </c>
      <c r="P79" s="22">
        <f t="shared" si="70"/>
        <v>57.68</v>
      </c>
      <c r="Q79" s="8"/>
      <c r="S79" s="8" t="b">
        <f t="shared" si="20"/>
        <v>1</v>
      </c>
      <c r="T79" s="8" t="b">
        <f t="shared" si="21"/>
        <v>1</v>
      </c>
      <c r="U79" s="8" t="b">
        <f t="shared" si="22"/>
        <v>1</v>
      </c>
      <c r="V79" s="8" t="b">
        <f t="shared" si="23"/>
        <v>1</v>
      </c>
      <c r="W79" s="8" t="b">
        <f t="shared" si="24"/>
        <v>1</v>
      </c>
      <c r="X79" s="8" t="b">
        <f t="shared" si="25"/>
        <v>1</v>
      </c>
      <c r="Y79" s="8" t="b">
        <f t="shared" si="26"/>
        <v>1</v>
      </c>
      <c r="Z79" s="8" t="b">
        <f t="shared" si="27"/>
        <v>1</v>
      </c>
      <c r="AA79" s="8" t="b">
        <f t="shared" si="6"/>
        <v>1</v>
      </c>
      <c r="AB79" s="8" t="b">
        <f t="shared" si="7"/>
        <v>1</v>
      </c>
      <c r="AC79" s="8" t="b">
        <f t="shared" si="39"/>
        <v>1</v>
      </c>
      <c r="AD79" s="18">
        <f t="shared" si="18"/>
        <v>0</v>
      </c>
    </row>
    <row r="80" spans="1:30" x14ac:dyDescent="0.35">
      <c r="A80" s="8" t="s">
        <v>116</v>
      </c>
      <c r="B80" s="8" t="s">
        <v>45</v>
      </c>
      <c r="C80" s="45" t="s">
        <v>31</v>
      </c>
      <c r="D80" s="8" t="s">
        <v>62</v>
      </c>
      <c r="E80" s="21">
        <v>3.7326388888888891E-4</v>
      </c>
      <c r="F80" s="20" t="s">
        <v>109</v>
      </c>
      <c r="G80" s="22">
        <f t="shared" si="4"/>
        <v>32.25</v>
      </c>
      <c r="H80" s="8"/>
      <c r="J80" s="8" t="s">
        <v>116</v>
      </c>
      <c r="K80" s="8" t="s">
        <v>45</v>
      </c>
      <c r="L80" s="8" t="s">
        <v>31</v>
      </c>
      <c r="M80" s="8" t="s">
        <v>62</v>
      </c>
      <c r="N80" s="23">
        <v>3.7326388888888891E-4</v>
      </c>
      <c r="O80" s="8" t="s">
        <v>109</v>
      </c>
      <c r="P80" s="22">
        <f t="shared" si="70"/>
        <v>32.25</v>
      </c>
      <c r="Q80" s="8"/>
      <c r="S80" s="8" t="b">
        <f t="shared" si="20"/>
        <v>1</v>
      </c>
      <c r="T80" s="8" t="b">
        <f t="shared" si="21"/>
        <v>1</v>
      </c>
      <c r="U80" s="8" t="b">
        <f t="shared" si="22"/>
        <v>1</v>
      </c>
      <c r="V80" s="8" t="b">
        <f t="shared" si="23"/>
        <v>1</v>
      </c>
      <c r="W80" s="8" t="b">
        <f t="shared" si="24"/>
        <v>1</v>
      </c>
      <c r="X80" s="8" t="b">
        <f t="shared" si="25"/>
        <v>1</v>
      </c>
      <c r="Y80" s="8" t="b">
        <f t="shared" si="26"/>
        <v>1</v>
      </c>
      <c r="Z80" s="8" t="b">
        <f t="shared" si="27"/>
        <v>1</v>
      </c>
      <c r="AA80" s="8" t="b">
        <f t="shared" si="6"/>
        <v>1</v>
      </c>
      <c r="AB80" s="8" t="b">
        <f t="shared" si="7"/>
        <v>1</v>
      </c>
      <c r="AC80" s="8" t="b">
        <f t="shared" si="39"/>
        <v>1</v>
      </c>
      <c r="AD80" s="18">
        <f t="shared" si="18"/>
        <v>0</v>
      </c>
    </row>
    <row r="81" spans="1:30" x14ac:dyDescent="0.35">
      <c r="A81" s="8" t="s">
        <v>152</v>
      </c>
      <c r="B81" s="8" t="s">
        <v>45</v>
      </c>
      <c r="C81" s="45" t="s">
        <v>31</v>
      </c>
      <c r="D81" s="8" t="s">
        <v>33</v>
      </c>
      <c r="E81" s="21">
        <v>6.3148148148148146E-4</v>
      </c>
      <c r="F81" s="20" t="s">
        <v>155</v>
      </c>
      <c r="G81" s="22">
        <f t="shared" ref="G81:G138" si="101">E81*24*60*60</f>
        <v>54.559999999999995</v>
      </c>
      <c r="H81" s="8"/>
      <c r="J81" s="8" t="s">
        <v>152</v>
      </c>
      <c r="K81" s="8" t="s">
        <v>45</v>
      </c>
      <c r="L81" s="8" t="s">
        <v>31</v>
      </c>
      <c r="M81" s="8" t="s">
        <v>33</v>
      </c>
      <c r="N81" s="23">
        <v>6.3148148148148146E-4</v>
      </c>
      <c r="O81" s="8" t="s">
        <v>155</v>
      </c>
      <c r="P81" s="22">
        <f t="shared" si="70"/>
        <v>54.559999999999995</v>
      </c>
      <c r="Q81" s="8" t="s">
        <v>47</v>
      </c>
      <c r="S81" s="8" t="b">
        <f t="shared" si="20"/>
        <v>1</v>
      </c>
      <c r="T81" s="8" t="b">
        <f t="shared" si="21"/>
        <v>1</v>
      </c>
      <c r="U81" s="8" t="b">
        <f t="shared" si="22"/>
        <v>1</v>
      </c>
      <c r="V81" s="8" t="b">
        <f t="shared" si="23"/>
        <v>1</v>
      </c>
      <c r="W81" s="8" t="b">
        <f t="shared" si="24"/>
        <v>1</v>
      </c>
      <c r="X81" s="8" t="b">
        <f t="shared" si="25"/>
        <v>1</v>
      </c>
      <c r="Y81" s="8" t="b">
        <f t="shared" si="26"/>
        <v>1</v>
      </c>
      <c r="Z81" s="8" t="b">
        <f t="shared" si="27"/>
        <v>0</v>
      </c>
      <c r="AA81" s="8" t="b">
        <f t="shared" si="6"/>
        <v>1</v>
      </c>
      <c r="AB81" s="8" t="b">
        <f t="shared" si="7"/>
        <v>1</v>
      </c>
      <c r="AC81" s="8" t="b">
        <f t="shared" si="39"/>
        <v>1</v>
      </c>
      <c r="AD81" s="18">
        <f t="shared" si="18"/>
        <v>0</v>
      </c>
    </row>
    <row r="82" spans="1:30" x14ac:dyDescent="0.35">
      <c r="A82" s="23" t="s">
        <v>191</v>
      </c>
      <c r="B82" s="8" t="s">
        <v>45</v>
      </c>
      <c r="C82" s="45" t="s">
        <v>31</v>
      </c>
      <c r="D82" s="8" t="s">
        <v>36</v>
      </c>
      <c r="E82" s="23">
        <v>7.0289351851851849E-4</v>
      </c>
      <c r="F82" s="23" t="s">
        <v>200</v>
      </c>
      <c r="G82" s="22">
        <f t="shared" si="4"/>
        <v>60.73</v>
      </c>
      <c r="H82" s="8"/>
      <c r="J82" s="8" t="s">
        <v>191</v>
      </c>
      <c r="K82" s="8" t="s">
        <v>45</v>
      </c>
      <c r="L82" s="8" t="s">
        <v>31</v>
      </c>
      <c r="M82" s="8" t="s">
        <v>36</v>
      </c>
      <c r="N82" s="23">
        <v>7.0289351851851849E-4</v>
      </c>
      <c r="O82" s="8" t="s">
        <v>200</v>
      </c>
      <c r="P82" s="22">
        <f t="shared" si="70"/>
        <v>60.73</v>
      </c>
      <c r="Q82" s="8"/>
      <c r="S82" s="8" t="b">
        <f t="shared" ref="S82" si="102">EXACT(A82,J82)</f>
        <v>1</v>
      </c>
      <c r="T82" s="8" t="b">
        <f t="shared" ref="T82" si="103">EXACT(B82,K82)</f>
        <v>1</v>
      </c>
      <c r="U82" s="8" t="b">
        <f t="shared" ref="U82" si="104">EXACT(C82,L82)</f>
        <v>1</v>
      </c>
      <c r="V82" s="8" t="b">
        <f t="shared" ref="V82" si="105">EXACT(D82,M82)</f>
        <v>1</v>
      </c>
      <c r="W82" s="8" t="b">
        <f t="shared" ref="W82" si="106">EXACT(E82,N82)</f>
        <v>1</v>
      </c>
      <c r="X82" s="8" t="b">
        <f t="shared" ref="X82" si="107">EXACT(F82,O82)</f>
        <v>1</v>
      </c>
      <c r="Y82" s="8" t="b">
        <f t="shared" ref="Y82" si="108">EXACT(G82,P82)</f>
        <v>1</v>
      </c>
      <c r="Z82" s="8" t="b">
        <f t="shared" ref="Z82" si="109">EXACT(H82,Q82)</f>
        <v>1</v>
      </c>
      <c r="AA82" s="8" t="b">
        <f t="shared" ref="AA82" si="110">IF(AND(T82,U82,V82),TRUE,FALSE)</f>
        <v>1</v>
      </c>
      <c r="AB82" s="8" t="b">
        <f t="shared" ref="AB82" si="111">IF(AND(S82,W82,X82),TRUE,FALSE)</f>
        <v>1</v>
      </c>
      <c r="AC82" s="8" t="b">
        <f t="shared" si="39"/>
        <v>1</v>
      </c>
      <c r="AD82" s="18">
        <f t="shared" si="18"/>
        <v>0</v>
      </c>
    </row>
    <row r="83" spans="1:30" x14ac:dyDescent="0.35">
      <c r="A83" s="8" t="s">
        <v>130</v>
      </c>
      <c r="B83" s="8" t="s">
        <v>46</v>
      </c>
      <c r="C83" s="45" t="s">
        <v>30</v>
      </c>
      <c r="D83" s="8" t="s">
        <v>32</v>
      </c>
      <c r="E83" s="21">
        <v>8.1539351851851857E-4</v>
      </c>
      <c r="F83" s="20" t="s">
        <v>135</v>
      </c>
      <c r="G83" s="22">
        <f t="shared" si="101"/>
        <v>70.45</v>
      </c>
      <c r="H83" s="8"/>
      <c r="J83" s="8" t="s">
        <v>130</v>
      </c>
      <c r="K83" s="8" t="s">
        <v>46</v>
      </c>
      <c r="L83" s="8" t="s">
        <v>30</v>
      </c>
      <c r="M83" s="8" t="s">
        <v>32</v>
      </c>
      <c r="N83" s="23">
        <v>8.1539351851851857E-4</v>
      </c>
      <c r="O83" s="8" t="s">
        <v>135</v>
      </c>
      <c r="P83" s="22">
        <f t="shared" si="70"/>
        <v>70.45</v>
      </c>
      <c r="Q83" s="8"/>
      <c r="S83" s="8" t="b">
        <f t="shared" si="20"/>
        <v>1</v>
      </c>
      <c r="T83" s="8" t="b">
        <f t="shared" si="21"/>
        <v>1</v>
      </c>
      <c r="U83" s="8" t="b">
        <f t="shared" si="22"/>
        <v>1</v>
      </c>
      <c r="V83" s="8" t="b">
        <f t="shared" si="23"/>
        <v>1</v>
      </c>
      <c r="W83" s="8" t="b">
        <f t="shared" si="24"/>
        <v>1</v>
      </c>
      <c r="X83" s="8" t="b">
        <f t="shared" si="25"/>
        <v>1</v>
      </c>
      <c r="Y83" s="8" t="b">
        <f t="shared" si="26"/>
        <v>1</v>
      </c>
      <c r="Z83" s="8" t="b">
        <f t="shared" si="27"/>
        <v>1</v>
      </c>
      <c r="AA83" s="8" t="b">
        <f t="shared" si="6"/>
        <v>1</v>
      </c>
      <c r="AB83" s="8" t="b">
        <f t="shared" si="7"/>
        <v>1</v>
      </c>
      <c r="AC83" s="8" t="b">
        <f t="shared" ref="AC83:AC84" si="112">IF(E83&gt;E91,FALSE,IF(H83=B91,E83=E91,OR(H83="",H83="Referenzwert")))</f>
        <v>1</v>
      </c>
      <c r="AD83" s="18">
        <f t="shared" si="18"/>
        <v>0</v>
      </c>
    </row>
    <row r="84" spans="1:30" x14ac:dyDescent="0.35">
      <c r="A84" s="8" t="s">
        <v>141</v>
      </c>
      <c r="B84" s="8" t="s">
        <v>46</v>
      </c>
      <c r="C84" s="45" t="s">
        <v>30</v>
      </c>
      <c r="D84" s="8" t="s">
        <v>62</v>
      </c>
      <c r="E84" s="21">
        <v>4.5532407407407408E-4</v>
      </c>
      <c r="F84" s="20" t="s">
        <v>70</v>
      </c>
      <c r="G84" s="22">
        <f t="shared" si="101"/>
        <v>39.339999999999996</v>
      </c>
      <c r="H84" s="8"/>
      <c r="J84" s="8" t="s">
        <v>141</v>
      </c>
      <c r="K84" s="8" t="s">
        <v>46</v>
      </c>
      <c r="L84" s="8" t="s">
        <v>30</v>
      </c>
      <c r="M84" s="8" t="s">
        <v>62</v>
      </c>
      <c r="N84" s="23">
        <v>4.5532407407407408E-4</v>
      </c>
      <c r="O84" s="8" t="s">
        <v>70</v>
      </c>
      <c r="P84" s="22">
        <f t="shared" si="70"/>
        <v>39.339999999999996</v>
      </c>
      <c r="Q84" s="8"/>
      <c r="S84" s="8" t="b">
        <f t="shared" si="20"/>
        <v>1</v>
      </c>
      <c r="T84" s="8" t="b">
        <f t="shared" si="21"/>
        <v>1</v>
      </c>
      <c r="U84" s="8" t="b">
        <f t="shared" si="22"/>
        <v>1</v>
      </c>
      <c r="V84" s="8" t="b">
        <f t="shared" si="23"/>
        <v>1</v>
      </c>
      <c r="W84" s="8" t="b">
        <f t="shared" si="24"/>
        <v>1</v>
      </c>
      <c r="X84" s="8" t="b">
        <f t="shared" si="25"/>
        <v>1</v>
      </c>
      <c r="Y84" s="8" t="b">
        <f t="shared" si="26"/>
        <v>1</v>
      </c>
      <c r="Z84" s="8" t="b">
        <f t="shared" si="27"/>
        <v>1</v>
      </c>
      <c r="AA84" s="8" t="b">
        <f t="shared" si="6"/>
        <v>1</v>
      </c>
      <c r="AB84" s="8" t="b">
        <f t="shared" si="7"/>
        <v>1</v>
      </c>
      <c r="AC84" s="8" t="b">
        <f t="shared" si="112"/>
        <v>1</v>
      </c>
      <c r="AD84" s="18">
        <f t="shared" ref="AD84:AD144" si="113">ROUND((P84-G84)/P84,4)</f>
        <v>0</v>
      </c>
    </row>
    <row r="85" spans="1:30" x14ac:dyDescent="0.35">
      <c r="A85" s="8" t="s">
        <v>225</v>
      </c>
      <c r="B85" s="8" t="s">
        <v>46</v>
      </c>
      <c r="C85" s="45" t="s">
        <v>30</v>
      </c>
      <c r="D85" s="8" t="s">
        <v>33</v>
      </c>
      <c r="E85" s="21">
        <v>7.4837962962962966E-4</v>
      </c>
      <c r="F85" s="20" t="s">
        <v>134</v>
      </c>
      <c r="G85" s="22">
        <f t="shared" si="101"/>
        <v>64.660000000000011</v>
      </c>
      <c r="H85" s="8"/>
      <c r="J85" s="8" t="s">
        <v>191</v>
      </c>
      <c r="K85" s="8" t="s">
        <v>46</v>
      </c>
      <c r="L85" s="8" t="s">
        <v>30</v>
      </c>
      <c r="M85" s="8" t="s">
        <v>33</v>
      </c>
      <c r="N85" s="23">
        <v>7.5150462962962964E-4</v>
      </c>
      <c r="O85" s="8" t="s">
        <v>134</v>
      </c>
      <c r="P85" s="22">
        <f t="shared" si="70"/>
        <v>64.930000000000007</v>
      </c>
      <c r="Q85" s="8"/>
      <c r="S85" s="8" t="b">
        <f t="shared" si="20"/>
        <v>0</v>
      </c>
      <c r="T85" s="8" t="b">
        <f t="shared" si="21"/>
        <v>1</v>
      </c>
      <c r="U85" s="8" t="b">
        <f t="shared" si="22"/>
        <v>1</v>
      </c>
      <c r="V85" s="8" t="b">
        <f t="shared" si="23"/>
        <v>1</v>
      </c>
      <c r="W85" s="8" t="b">
        <f t="shared" si="24"/>
        <v>0</v>
      </c>
      <c r="X85" s="8" t="b">
        <f t="shared" si="25"/>
        <v>1</v>
      </c>
      <c r="Y85" s="8" t="b">
        <f t="shared" si="26"/>
        <v>0</v>
      </c>
      <c r="Z85" s="8" t="b">
        <f t="shared" si="27"/>
        <v>1</v>
      </c>
      <c r="AA85" s="8" t="b">
        <f t="shared" si="6"/>
        <v>1</v>
      </c>
      <c r="AB85" s="8" t="b">
        <f t="shared" si="7"/>
        <v>0</v>
      </c>
      <c r="AC85" s="27"/>
      <c r="AD85" s="18">
        <f t="shared" si="113"/>
        <v>4.1999999999999997E-3</v>
      </c>
    </row>
    <row r="86" spans="1:30" x14ac:dyDescent="0.35">
      <c r="A86" s="23" t="s">
        <v>225</v>
      </c>
      <c r="B86" s="8" t="s">
        <v>46</v>
      </c>
      <c r="C86" s="45" t="s">
        <v>30</v>
      </c>
      <c r="D86" s="8" t="s">
        <v>36</v>
      </c>
      <c r="E86" s="23">
        <v>8.3009259259259256E-4</v>
      </c>
      <c r="F86" s="23" t="s">
        <v>134</v>
      </c>
      <c r="G86" s="22">
        <f t="shared" si="101"/>
        <v>71.72</v>
      </c>
      <c r="H86" s="8"/>
      <c r="J86" s="8" t="s">
        <v>191</v>
      </c>
      <c r="K86" s="8" t="s">
        <v>46</v>
      </c>
      <c r="L86" s="8" t="s">
        <v>30</v>
      </c>
      <c r="M86" s="8" t="s">
        <v>36</v>
      </c>
      <c r="N86" s="23">
        <v>8.9120370370370373E-4</v>
      </c>
      <c r="O86" s="8" t="s">
        <v>201</v>
      </c>
      <c r="P86" s="22">
        <f t="shared" si="70"/>
        <v>77</v>
      </c>
      <c r="Q86" s="8"/>
      <c r="S86" s="8" t="b">
        <f t="shared" ref="S86" si="114">EXACT(A86,J86)</f>
        <v>0</v>
      </c>
      <c r="T86" s="8" t="b">
        <f t="shared" ref="T86" si="115">EXACT(B86,K86)</f>
        <v>1</v>
      </c>
      <c r="U86" s="8" t="b">
        <f t="shared" ref="U86" si="116">EXACT(C86,L86)</f>
        <v>1</v>
      </c>
      <c r="V86" s="8" t="b">
        <f t="shared" ref="V86" si="117">EXACT(D86,M86)</f>
        <v>1</v>
      </c>
      <c r="W86" s="8" t="b">
        <f t="shared" ref="W86" si="118">EXACT(E86,N86)</f>
        <v>0</v>
      </c>
      <c r="X86" s="8" t="b">
        <f t="shared" ref="X86" si="119">EXACT(F86,O86)</f>
        <v>0</v>
      </c>
      <c r="Y86" s="8" t="b">
        <f t="shared" ref="Y86" si="120">EXACT(G86,P86)</f>
        <v>0</v>
      </c>
      <c r="Z86" s="8" t="b">
        <f t="shared" ref="Z86" si="121">EXACT(H86,Q86)</f>
        <v>1</v>
      </c>
      <c r="AA86" s="8" t="b">
        <f t="shared" ref="AA86" si="122">IF(AND(T86,U86,V86),TRUE,FALSE)</f>
        <v>1</v>
      </c>
      <c r="AB86" s="8" t="b">
        <f t="shared" ref="AB86" si="123">IF(AND(S86,W86,X86),TRUE,FALSE)</f>
        <v>0</v>
      </c>
      <c r="AC86" s="8"/>
      <c r="AD86" s="18">
        <f t="shared" si="113"/>
        <v>6.8599999999999994E-2</v>
      </c>
    </row>
    <row r="87" spans="1:30" x14ac:dyDescent="0.35">
      <c r="A87" s="8" t="s">
        <v>130</v>
      </c>
      <c r="B87" s="8" t="s">
        <v>46</v>
      </c>
      <c r="C87" s="45" t="s">
        <v>31</v>
      </c>
      <c r="D87" s="8" t="s">
        <v>32</v>
      </c>
      <c r="E87" s="21">
        <v>7.1111111111111115E-4</v>
      </c>
      <c r="F87" s="20" t="s">
        <v>125</v>
      </c>
      <c r="G87" s="22">
        <f t="shared" si="101"/>
        <v>61.44</v>
      </c>
      <c r="H87" s="8"/>
      <c r="J87" s="8" t="s">
        <v>130</v>
      </c>
      <c r="K87" s="8" t="s">
        <v>46</v>
      </c>
      <c r="L87" s="8" t="s">
        <v>31</v>
      </c>
      <c r="M87" s="8" t="s">
        <v>32</v>
      </c>
      <c r="N87" s="23">
        <v>7.1111111111111115E-4</v>
      </c>
      <c r="O87" s="8" t="s">
        <v>125</v>
      </c>
      <c r="P87" s="22">
        <f t="shared" si="70"/>
        <v>61.44</v>
      </c>
      <c r="Q87" s="8"/>
      <c r="S87" s="8" t="b">
        <f t="shared" si="20"/>
        <v>1</v>
      </c>
      <c r="T87" s="8" t="b">
        <f t="shared" si="21"/>
        <v>1</v>
      </c>
      <c r="U87" s="8" t="b">
        <f t="shared" si="22"/>
        <v>1</v>
      </c>
      <c r="V87" s="8" t="b">
        <f t="shared" si="23"/>
        <v>1</v>
      </c>
      <c r="W87" s="8" t="b">
        <f t="shared" si="24"/>
        <v>1</v>
      </c>
      <c r="X87" s="8" t="b">
        <f t="shared" si="25"/>
        <v>1</v>
      </c>
      <c r="Y87" s="8" t="b">
        <f t="shared" si="26"/>
        <v>1</v>
      </c>
      <c r="Z87" s="8" t="b">
        <f t="shared" si="27"/>
        <v>1</v>
      </c>
      <c r="AA87" s="8" t="b">
        <f t="shared" si="6"/>
        <v>1</v>
      </c>
      <c r="AB87" s="8" t="b">
        <f t="shared" si="7"/>
        <v>1</v>
      </c>
      <c r="AC87" s="8" t="b">
        <f>IF(E87&gt;E94,FALSE,IF(H87=B94,E87=E94,OR(H87="",H87="Referenzwert")))</f>
        <v>1</v>
      </c>
      <c r="AD87" s="18">
        <f t="shared" si="113"/>
        <v>0</v>
      </c>
    </row>
    <row r="88" spans="1:30" x14ac:dyDescent="0.35">
      <c r="A88" s="8" t="s">
        <v>225</v>
      </c>
      <c r="B88" s="8" t="s">
        <v>46</v>
      </c>
      <c r="C88" s="45" t="s">
        <v>31</v>
      </c>
      <c r="D88" s="8" t="s">
        <v>62</v>
      </c>
      <c r="E88" s="21">
        <v>3.9120370370370372E-4</v>
      </c>
      <c r="F88" s="42" t="s">
        <v>155</v>
      </c>
      <c r="G88" s="22">
        <f t="shared" si="101"/>
        <v>33.800000000000004</v>
      </c>
      <c r="H88" s="8" t="s">
        <v>47</v>
      </c>
      <c r="J88" s="8" t="s">
        <v>152</v>
      </c>
      <c r="K88" s="8" t="s">
        <v>46</v>
      </c>
      <c r="L88" s="8" t="s">
        <v>31</v>
      </c>
      <c r="M88" s="8" t="s">
        <v>62</v>
      </c>
      <c r="N88" s="23">
        <v>3.9502314814814814E-4</v>
      </c>
      <c r="O88" s="8" t="s">
        <v>156</v>
      </c>
      <c r="P88" s="22">
        <f t="shared" si="70"/>
        <v>34.129999999999995</v>
      </c>
      <c r="Q88" s="8" t="s">
        <v>47</v>
      </c>
      <c r="S88" s="8" t="b">
        <f t="shared" si="20"/>
        <v>0</v>
      </c>
      <c r="T88" s="8" t="b">
        <f t="shared" si="21"/>
        <v>1</v>
      </c>
      <c r="U88" s="8" t="b">
        <f t="shared" si="22"/>
        <v>1</v>
      </c>
      <c r="V88" s="8" t="b">
        <f t="shared" si="23"/>
        <v>1</v>
      </c>
      <c r="W88" s="8" t="b">
        <f t="shared" si="24"/>
        <v>0</v>
      </c>
      <c r="X88" s="8" t="b">
        <f t="shared" si="25"/>
        <v>0</v>
      </c>
      <c r="Y88" s="8" t="b">
        <f t="shared" si="26"/>
        <v>0</v>
      </c>
      <c r="Z88" s="8" t="b">
        <f t="shared" si="27"/>
        <v>1</v>
      </c>
      <c r="AA88" s="8" t="b">
        <f t="shared" ref="AA88:AA138" si="124">IF(AND(T88,U88,V88),TRUE,FALSE)</f>
        <v>1</v>
      </c>
      <c r="AB88" s="8" t="b">
        <f t="shared" ref="AB88:AB138" si="125">IF(AND(S88,W88,X88),TRUE,FALSE)</f>
        <v>0</v>
      </c>
      <c r="AC88" s="8" t="b">
        <f>IF(E88&gt;E95,FALSE,IF(H88=B95,E88=E95,OR(H88="",H88="Referenzwert")))</f>
        <v>0</v>
      </c>
      <c r="AD88" s="18">
        <f t="shared" si="113"/>
        <v>9.7000000000000003E-3</v>
      </c>
    </row>
    <row r="89" spans="1:30" x14ac:dyDescent="0.35">
      <c r="A89" s="8" t="s">
        <v>225</v>
      </c>
      <c r="B89" s="8" t="s">
        <v>46</v>
      </c>
      <c r="C89" s="45" t="s">
        <v>31</v>
      </c>
      <c r="D89" s="8" t="s">
        <v>33</v>
      </c>
      <c r="E89" s="21">
        <v>6.5358796296296291E-4</v>
      </c>
      <c r="F89" s="20" t="s">
        <v>155</v>
      </c>
      <c r="G89" s="22">
        <f t="shared" si="101"/>
        <v>56.469999999999992</v>
      </c>
      <c r="H89" s="8"/>
      <c r="J89" s="8" t="s">
        <v>14</v>
      </c>
      <c r="K89" s="8" t="s">
        <v>46</v>
      </c>
      <c r="L89" s="8" t="s">
        <v>31</v>
      </c>
      <c r="M89" s="8" t="s">
        <v>33</v>
      </c>
      <c r="N89" s="23">
        <v>6.6932870370370367E-4</v>
      </c>
      <c r="O89" s="8" t="s">
        <v>75</v>
      </c>
      <c r="P89" s="22">
        <f t="shared" si="70"/>
        <v>57.83</v>
      </c>
      <c r="Q89" s="8"/>
      <c r="S89" s="8" t="b">
        <f t="shared" si="20"/>
        <v>0</v>
      </c>
      <c r="T89" s="8" t="b">
        <f t="shared" si="21"/>
        <v>1</v>
      </c>
      <c r="U89" s="8" t="b">
        <f t="shared" si="22"/>
        <v>1</v>
      </c>
      <c r="V89" s="8" t="b">
        <f t="shared" si="23"/>
        <v>1</v>
      </c>
      <c r="W89" s="8" t="b">
        <f t="shared" si="24"/>
        <v>0</v>
      </c>
      <c r="X89" s="8" t="b">
        <f t="shared" si="25"/>
        <v>0</v>
      </c>
      <c r="Y89" s="8" t="b">
        <f t="shared" si="26"/>
        <v>0</v>
      </c>
      <c r="Z89" s="8" t="b">
        <f t="shared" si="27"/>
        <v>1</v>
      </c>
      <c r="AA89" s="8" t="b">
        <f t="shared" si="124"/>
        <v>1</v>
      </c>
      <c r="AB89" s="8" t="b">
        <f t="shared" si="125"/>
        <v>0</v>
      </c>
      <c r="AC89" s="27"/>
      <c r="AD89" s="18">
        <f t="shared" si="113"/>
        <v>2.35E-2</v>
      </c>
    </row>
    <row r="90" spans="1:30" x14ac:dyDescent="0.35">
      <c r="A90" s="23" t="s">
        <v>225</v>
      </c>
      <c r="B90" s="8" t="s">
        <v>46</v>
      </c>
      <c r="C90" s="45" t="s">
        <v>31</v>
      </c>
      <c r="D90" s="8" t="s">
        <v>36</v>
      </c>
      <c r="E90" s="23">
        <v>7.3067129629629632E-4</v>
      </c>
      <c r="F90" s="23" t="s">
        <v>155</v>
      </c>
      <c r="G90" s="22">
        <f t="shared" si="101"/>
        <v>63.130000000000017</v>
      </c>
      <c r="H90" s="8"/>
      <c r="J90" s="8" t="s">
        <v>191</v>
      </c>
      <c r="K90" s="8" t="s">
        <v>46</v>
      </c>
      <c r="L90" s="8" t="s">
        <v>31</v>
      </c>
      <c r="M90" s="8" t="s">
        <v>36</v>
      </c>
      <c r="N90" s="23">
        <v>8.2569444444444444E-4</v>
      </c>
      <c r="O90" s="8" t="s">
        <v>202</v>
      </c>
      <c r="P90" s="22">
        <f t="shared" si="70"/>
        <v>71.34</v>
      </c>
      <c r="Q90" s="8"/>
      <c r="S90" s="8" t="b">
        <f t="shared" ref="S90" si="126">EXACT(A90,J90)</f>
        <v>0</v>
      </c>
      <c r="T90" s="8" t="b">
        <f t="shared" ref="T90" si="127">EXACT(B90,K90)</f>
        <v>1</v>
      </c>
      <c r="U90" s="8" t="b">
        <f t="shared" ref="U90" si="128">EXACT(C90,L90)</f>
        <v>1</v>
      </c>
      <c r="V90" s="8" t="b">
        <f t="shared" ref="V90" si="129">EXACT(D90,M90)</f>
        <v>1</v>
      </c>
      <c r="W90" s="8" t="b">
        <f t="shared" ref="W90" si="130">EXACT(E90,N90)</f>
        <v>0</v>
      </c>
      <c r="X90" s="8" t="b">
        <f t="shared" ref="X90" si="131">EXACT(F90,O90)</f>
        <v>0</v>
      </c>
      <c r="Y90" s="8" t="b">
        <f t="shared" ref="Y90" si="132">EXACT(G90,P90)</f>
        <v>0</v>
      </c>
      <c r="Z90" s="8" t="b">
        <f>EXACT(H90,Q90)</f>
        <v>1</v>
      </c>
      <c r="AA90" s="8" t="b">
        <f>IF(AND(T90,U90,V90),TRUE,FALSE)</f>
        <v>1</v>
      </c>
      <c r="AB90" s="8" t="b">
        <f t="shared" si="125"/>
        <v>0</v>
      </c>
      <c r="AC90" s="8"/>
      <c r="AD90" s="18">
        <f t="shared" si="113"/>
        <v>0.11509999999999999</v>
      </c>
    </row>
    <row r="91" spans="1:30" x14ac:dyDescent="0.35">
      <c r="A91" s="8" t="s">
        <v>191</v>
      </c>
      <c r="B91" s="8" t="s">
        <v>47</v>
      </c>
      <c r="C91" s="45" t="s">
        <v>30</v>
      </c>
      <c r="D91" s="8" t="s">
        <v>32</v>
      </c>
      <c r="E91" s="21">
        <v>8.7418981481481484E-4</v>
      </c>
      <c r="F91" s="20" t="s">
        <v>203</v>
      </c>
      <c r="G91" s="22">
        <f t="shared" si="101"/>
        <v>75.53</v>
      </c>
      <c r="H91" s="8"/>
      <c r="J91" s="8" t="s">
        <v>191</v>
      </c>
      <c r="K91" s="8" t="s">
        <v>47</v>
      </c>
      <c r="L91" s="8" t="s">
        <v>30</v>
      </c>
      <c r="M91" s="8" t="s">
        <v>32</v>
      </c>
      <c r="N91" s="23">
        <v>8.7418981481481484E-4</v>
      </c>
      <c r="O91" s="8" t="s">
        <v>203</v>
      </c>
      <c r="P91" s="22">
        <f t="shared" si="70"/>
        <v>75.53</v>
      </c>
      <c r="Q91" s="8"/>
      <c r="S91" s="8" t="b">
        <f t="shared" si="20"/>
        <v>1</v>
      </c>
      <c r="T91" s="8" t="b">
        <f t="shared" si="21"/>
        <v>1</v>
      </c>
      <c r="U91" s="8" t="b">
        <f t="shared" si="22"/>
        <v>1</v>
      </c>
      <c r="V91" s="8" t="b">
        <f t="shared" si="23"/>
        <v>1</v>
      </c>
      <c r="W91" s="8" t="b">
        <f t="shared" si="24"/>
        <v>1</v>
      </c>
      <c r="X91" s="8" t="b">
        <f t="shared" si="25"/>
        <v>1</v>
      </c>
      <c r="Y91" s="8" t="b">
        <f t="shared" si="26"/>
        <v>1</v>
      </c>
      <c r="Z91" s="8" t="b">
        <f t="shared" si="27"/>
        <v>1</v>
      </c>
      <c r="AA91" s="8" t="b">
        <f t="shared" si="124"/>
        <v>1</v>
      </c>
      <c r="AB91" s="8" t="b">
        <f t="shared" si="125"/>
        <v>1</v>
      </c>
      <c r="AC91" s="8" t="b">
        <f t="shared" ref="AC91:AC96" si="133">IF(E91&gt;E97,FALSE,IF(H91=B97,E91=E97,OR(H91="",H91="Referenzwert")))</f>
        <v>1</v>
      </c>
      <c r="AD91" s="18">
        <f t="shared" si="113"/>
        <v>0</v>
      </c>
    </row>
    <row r="92" spans="1:30" x14ac:dyDescent="0.35">
      <c r="A92" s="8" t="s">
        <v>191</v>
      </c>
      <c r="B92" s="8" t="s">
        <v>47</v>
      </c>
      <c r="C92" s="45" t="s">
        <v>30</v>
      </c>
      <c r="D92" s="8" t="s">
        <v>62</v>
      </c>
      <c r="E92" s="21">
        <v>5.0138888888888889E-4</v>
      </c>
      <c r="F92" s="20" t="s">
        <v>203</v>
      </c>
      <c r="G92" s="22">
        <f t="shared" si="101"/>
        <v>43.32</v>
      </c>
      <c r="H92" s="8"/>
      <c r="J92" s="8" t="s">
        <v>191</v>
      </c>
      <c r="K92" s="8" t="s">
        <v>47</v>
      </c>
      <c r="L92" s="8" t="s">
        <v>30</v>
      </c>
      <c r="M92" s="8" t="s">
        <v>62</v>
      </c>
      <c r="N92" s="23">
        <v>5.0138888888888889E-4</v>
      </c>
      <c r="O92" s="8" t="s">
        <v>203</v>
      </c>
      <c r="P92" s="22">
        <f t="shared" si="70"/>
        <v>43.32</v>
      </c>
      <c r="Q92" s="8"/>
      <c r="S92" s="8" t="b">
        <f t="shared" si="20"/>
        <v>1</v>
      </c>
      <c r="T92" s="8" t="b">
        <f t="shared" si="21"/>
        <v>1</v>
      </c>
      <c r="U92" s="8" t="b">
        <f t="shared" si="22"/>
        <v>1</v>
      </c>
      <c r="V92" s="8" t="b">
        <f t="shared" si="23"/>
        <v>1</v>
      </c>
      <c r="W92" s="8" t="b">
        <f t="shared" si="24"/>
        <v>1</v>
      </c>
      <c r="X92" s="8" t="b">
        <f t="shared" si="25"/>
        <v>1</v>
      </c>
      <c r="Y92" s="8" t="b">
        <f t="shared" si="26"/>
        <v>1</v>
      </c>
      <c r="Z92" s="8" t="b">
        <f t="shared" si="27"/>
        <v>1</v>
      </c>
      <c r="AA92" s="8" t="b">
        <f t="shared" si="124"/>
        <v>1</v>
      </c>
      <c r="AB92" s="8" t="b">
        <f t="shared" si="125"/>
        <v>1</v>
      </c>
      <c r="AC92" s="8" t="b">
        <f t="shared" si="133"/>
        <v>1</v>
      </c>
      <c r="AD92" s="18">
        <f t="shared" si="113"/>
        <v>0</v>
      </c>
    </row>
    <row r="93" spans="1:30" x14ac:dyDescent="0.35">
      <c r="A93" s="8" t="s">
        <v>152</v>
      </c>
      <c r="B93" s="8" t="s">
        <v>47</v>
      </c>
      <c r="C93" s="45" t="s">
        <v>30</v>
      </c>
      <c r="D93" s="8" t="s">
        <v>63</v>
      </c>
      <c r="E93" s="21">
        <v>3.7025462962962961E-4</v>
      </c>
      <c r="F93" s="20" t="s">
        <v>136</v>
      </c>
      <c r="G93" s="22">
        <f t="shared" si="101"/>
        <v>31.989999999999995</v>
      </c>
      <c r="H93" s="8" t="s">
        <v>48</v>
      </c>
      <c r="J93" s="8" t="s">
        <v>152</v>
      </c>
      <c r="K93" s="8" t="s">
        <v>47</v>
      </c>
      <c r="L93" s="8" t="s">
        <v>30</v>
      </c>
      <c r="M93" s="8" t="s">
        <v>63</v>
      </c>
      <c r="N93" s="23">
        <v>3.7025462962962961E-4</v>
      </c>
      <c r="O93" s="8" t="s">
        <v>136</v>
      </c>
      <c r="P93" s="22">
        <f t="shared" si="70"/>
        <v>31.989999999999995</v>
      </c>
      <c r="Q93" s="8" t="s">
        <v>48</v>
      </c>
      <c r="S93" s="8" t="b">
        <f t="shared" si="20"/>
        <v>1</v>
      </c>
      <c r="T93" s="8" t="b">
        <f t="shared" si="21"/>
        <v>1</v>
      </c>
      <c r="U93" s="8" t="b">
        <f t="shared" si="22"/>
        <v>1</v>
      </c>
      <c r="V93" s="8" t="b">
        <f t="shared" si="23"/>
        <v>1</v>
      </c>
      <c r="W93" s="8" t="b">
        <f t="shared" si="24"/>
        <v>1</v>
      </c>
      <c r="X93" s="8" t="b">
        <f t="shared" si="25"/>
        <v>1</v>
      </c>
      <c r="Y93" s="8" t="b">
        <f t="shared" si="26"/>
        <v>1</v>
      </c>
      <c r="Z93" s="8" t="b">
        <f>EXACT(H93,Q93)</f>
        <v>1</v>
      </c>
      <c r="AA93" s="8" t="b">
        <f t="shared" si="124"/>
        <v>1</v>
      </c>
      <c r="AB93" s="8" t="b">
        <f t="shared" si="125"/>
        <v>1</v>
      </c>
      <c r="AC93" s="8" t="b">
        <f t="shared" si="133"/>
        <v>1</v>
      </c>
      <c r="AD93" s="18">
        <f t="shared" si="113"/>
        <v>0</v>
      </c>
    </row>
    <row r="94" spans="1:30" x14ac:dyDescent="0.35">
      <c r="A94" s="8" t="s">
        <v>141</v>
      </c>
      <c r="B94" s="8" t="s">
        <v>47</v>
      </c>
      <c r="C94" s="45" t="s">
        <v>31</v>
      </c>
      <c r="D94" s="8" t="s">
        <v>32</v>
      </c>
      <c r="E94" s="21">
        <v>7.1180555555555559E-4</v>
      </c>
      <c r="F94" s="20" t="s">
        <v>145</v>
      </c>
      <c r="G94" s="22">
        <f t="shared" si="101"/>
        <v>61.499999999999993</v>
      </c>
      <c r="H94" s="8"/>
      <c r="J94" s="8" t="s">
        <v>141</v>
      </c>
      <c r="K94" s="8" t="s">
        <v>47</v>
      </c>
      <c r="L94" s="8" t="s">
        <v>31</v>
      </c>
      <c r="M94" s="8" t="s">
        <v>32</v>
      </c>
      <c r="N94" s="23">
        <v>7.1180555555555559E-4</v>
      </c>
      <c r="O94" s="8" t="s">
        <v>145</v>
      </c>
      <c r="P94" s="22">
        <f t="shared" si="70"/>
        <v>61.499999999999993</v>
      </c>
      <c r="Q94" s="8"/>
      <c r="S94" s="8" t="b">
        <f t="shared" si="20"/>
        <v>1</v>
      </c>
      <c r="T94" s="8" t="b">
        <f t="shared" si="21"/>
        <v>1</v>
      </c>
      <c r="U94" s="8" t="b">
        <f t="shared" si="22"/>
        <v>1</v>
      </c>
      <c r="V94" s="8" t="b">
        <f t="shared" si="23"/>
        <v>1</v>
      </c>
      <c r="W94" s="8" t="b">
        <f t="shared" si="24"/>
        <v>1</v>
      </c>
      <c r="X94" s="8" t="b">
        <f t="shared" si="25"/>
        <v>1</v>
      </c>
      <c r="Y94" s="8" t="b">
        <f t="shared" si="26"/>
        <v>1</v>
      </c>
      <c r="Z94" s="8" t="b">
        <f t="shared" si="27"/>
        <v>1</v>
      </c>
      <c r="AA94" s="8" t="b">
        <f t="shared" si="124"/>
        <v>1</v>
      </c>
      <c r="AB94" s="8" t="b">
        <f t="shared" si="125"/>
        <v>1</v>
      </c>
      <c r="AC94" s="8" t="b">
        <f t="shared" si="133"/>
        <v>0</v>
      </c>
      <c r="AD94" s="18">
        <f t="shared" si="113"/>
        <v>0</v>
      </c>
    </row>
    <row r="95" spans="1:30" x14ac:dyDescent="0.35">
      <c r="A95" s="8" t="s">
        <v>152</v>
      </c>
      <c r="B95" s="8" t="s">
        <v>47</v>
      </c>
      <c r="C95" s="45" t="s">
        <v>31</v>
      </c>
      <c r="D95" s="8" t="s">
        <v>62</v>
      </c>
      <c r="E95" s="21">
        <v>3.9502314814814814E-4</v>
      </c>
      <c r="F95" s="42" t="s">
        <v>156</v>
      </c>
      <c r="G95" s="22">
        <f t="shared" si="101"/>
        <v>34.129999999999995</v>
      </c>
      <c r="H95" s="8"/>
      <c r="J95" s="8" t="s">
        <v>152</v>
      </c>
      <c r="K95" s="8" t="s">
        <v>47</v>
      </c>
      <c r="L95" s="8" t="s">
        <v>31</v>
      </c>
      <c r="M95" s="8" t="s">
        <v>62</v>
      </c>
      <c r="N95" s="23">
        <v>3.9502314814814814E-4</v>
      </c>
      <c r="O95" s="8" t="s">
        <v>156</v>
      </c>
      <c r="P95" s="22">
        <f t="shared" si="70"/>
        <v>34.129999999999995</v>
      </c>
      <c r="Q95" s="8"/>
      <c r="S95" s="8" t="b">
        <f t="shared" si="20"/>
        <v>1</v>
      </c>
      <c r="T95" s="8" t="b">
        <f t="shared" si="21"/>
        <v>1</v>
      </c>
      <c r="U95" s="8" t="b">
        <f t="shared" si="22"/>
        <v>1</v>
      </c>
      <c r="V95" s="8" t="b">
        <f t="shared" si="23"/>
        <v>1</v>
      </c>
      <c r="W95" s="8" t="b">
        <f t="shared" si="24"/>
        <v>1</v>
      </c>
      <c r="X95" s="8" t="b">
        <f t="shared" si="25"/>
        <v>1</v>
      </c>
      <c r="Y95" s="8" t="b">
        <f t="shared" si="26"/>
        <v>1</v>
      </c>
      <c r="Z95" s="8" t="b">
        <f t="shared" si="27"/>
        <v>1</v>
      </c>
      <c r="AA95" s="8" t="b">
        <f t="shared" si="124"/>
        <v>1</v>
      </c>
      <c r="AB95" s="8" t="b">
        <f t="shared" si="125"/>
        <v>1</v>
      </c>
      <c r="AC95" s="8" t="b">
        <f t="shared" si="133"/>
        <v>1</v>
      </c>
      <c r="AD95" s="18">
        <f t="shared" si="113"/>
        <v>0</v>
      </c>
    </row>
    <row r="96" spans="1:30" x14ac:dyDescent="0.35">
      <c r="A96" s="8" t="s">
        <v>116</v>
      </c>
      <c r="B96" s="8" t="s">
        <v>47</v>
      </c>
      <c r="C96" s="45" t="s">
        <v>31</v>
      </c>
      <c r="D96" s="8" t="s">
        <v>63</v>
      </c>
      <c r="E96" s="21">
        <v>2.8831018518518518E-4</v>
      </c>
      <c r="F96" s="20" t="s">
        <v>75</v>
      </c>
      <c r="G96" s="22">
        <f t="shared" si="101"/>
        <v>24.909999999999997</v>
      </c>
      <c r="H96" s="8"/>
      <c r="J96" s="8" t="s">
        <v>116</v>
      </c>
      <c r="K96" s="8" t="s">
        <v>47</v>
      </c>
      <c r="L96" s="8" t="s">
        <v>31</v>
      </c>
      <c r="M96" s="8" t="s">
        <v>63</v>
      </c>
      <c r="N96" s="23">
        <v>2.8831018518518518E-4</v>
      </c>
      <c r="O96" s="8" t="s">
        <v>75</v>
      </c>
      <c r="P96" s="22">
        <f t="shared" si="70"/>
        <v>24.909999999999997</v>
      </c>
      <c r="Q96" s="8"/>
      <c r="S96" s="8" t="b">
        <f t="shared" si="20"/>
        <v>1</v>
      </c>
      <c r="T96" s="8" t="b">
        <f t="shared" si="21"/>
        <v>1</v>
      </c>
      <c r="U96" s="8" t="b">
        <f t="shared" si="22"/>
        <v>1</v>
      </c>
      <c r="V96" s="8" t="b">
        <f t="shared" si="23"/>
        <v>1</v>
      </c>
      <c r="W96" s="8" t="b">
        <f t="shared" si="24"/>
        <v>1</v>
      </c>
      <c r="X96" s="8" t="b">
        <f t="shared" si="25"/>
        <v>1</v>
      </c>
      <c r="Y96" s="8" t="b">
        <f t="shared" si="26"/>
        <v>1</v>
      </c>
      <c r="Z96" s="8" t="b">
        <f t="shared" si="27"/>
        <v>1</v>
      </c>
      <c r="AA96" s="8" t="b">
        <f t="shared" si="124"/>
        <v>1</v>
      </c>
      <c r="AB96" s="8" t="b">
        <f t="shared" si="125"/>
        <v>1</v>
      </c>
      <c r="AC96" s="8" t="b">
        <f t="shared" si="133"/>
        <v>1</v>
      </c>
      <c r="AD96" s="18">
        <f t="shared" si="113"/>
        <v>0</v>
      </c>
    </row>
    <row r="97" spans="1:30" x14ac:dyDescent="0.35">
      <c r="A97" s="8" t="s">
        <v>191</v>
      </c>
      <c r="B97" s="8" t="s">
        <v>48</v>
      </c>
      <c r="C97" s="45" t="s">
        <v>30</v>
      </c>
      <c r="D97" s="8" t="s">
        <v>32</v>
      </c>
      <c r="E97" s="21">
        <v>8.9907407407407406E-4</v>
      </c>
      <c r="F97" s="20" t="s">
        <v>204</v>
      </c>
      <c r="G97" s="22">
        <f t="shared" si="101"/>
        <v>77.679999999999993</v>
      </c>
      <c r="H97" s="8"/>
      <c r="J97" s="8" t="s">
        <v>191</v>
      </c>
      <c r="K97" s="8" t="s">
        <v>48</v>
      </c>
      <c r="L97" s="8" t="s">
        <v>30</v>
      </c>
      <c r="M97" s="8" t="s">
        <v>32</v>
      </c>
      <c r="N97" s="23">
        <v>8.9907407407407406E-4</v>
      </c>
      <c r="O97" s="8" t="s">
        <v>204</v>
      </c>
      <c r="P97" s="22">
        <f t="shared" si="70"/>
        <v>77.679999999999993</v>
      </c>
      <c r="Q97" s="8"/>
      <c r="S97" s="8" t="b">
        <f t="shared" si="20"/>
        <v>1</v>
      </c>
      <c r="T97" s="8" t="b">
        <f t="shared" si="21"/>
        <v>1</v>
      </c>
      <c r="U97" s="8" t="b">
        <f t="shared" si="22"/>
        <v>1</v>
      </c>
      <c r="V97" s="8" t="b">
        <f t="shared" si="23"/>
        <v>1</v>
      </c>
      <c r="W97" s="8" t="b">
        <f t="shared" si="24"/>
        <v>1</v>
      </c>
      <c r="X97" s="8" t="b">
        <f t="shared" si="25"/>
        <v>1</v>
      </c>
      <c r="Y97" s="8" t="b">
        <f t="shared" si="26"/>
        <v>1</v>
      </c>
      <c r="Z97" s="8" t="b">
        <f t="shared" si="27"/>
        <v>1</v>
      </c>
      <c r="AA97" s="8" t="b">
        <f t="shared" si="124"/>
        <v>1</v>
      </c>
      <c r="AB97" s="8" t="b">
        <f t="shared" si="125"/>
        <v>1</v>
      </c>
      <c r="AC97" s="27"/>
      <c r="AD97" s="18">
        <f t="shared" si="113"/>
        <v>0</v>
      </c>
    </row>
    <row r="98" spans="1:30" x14ac:dyDescent="0.35">
      <c r="A98" s="8" t="s">
        <v>105</v>
      </c>
      <c r="B98" s="8" t="s">
        <v>48</v>
      </c>
      <c r="C98" s="45" t="s">
        <v>30</v>
      </c>
      <c r="D98" s="8" t="s">
        <v>62</v>
      </c>
      <c r="E98" s="21">
        <v>5.3136574074074078E-4</v>
      </c>
      <c r="F98" s="20" t="s">
        <v>71</v>
      </c>
      <c r="G98" s="22">
        <f t="shared" si="101"/>
        <v>45.910000000000004</v>
      </c>
      <c r="H98" s="8"/>
      <c r="J98" s="8" t="s">
        <v>105</v>
      </c>
      <c r="K98" s="8" t="s">
        <v>48</v>
      </c>
      <c r="L98" s="8" t="s">
        <v>30</v>
      </c>
      <c r="M98" s="8" t="s">
        <v>62</v>
      </c>
      <c r="N98" s="23">
        <v>5.3136574074074078E-4</v>
      </c>
      <c r="O98" s="8" t="s">
        <v>71</v>
      </c>
      <c r="P98" s="22">
        <f t="shared" si="70"/>
        <v>45.910000000000004</v>
      </c>
      <c r="Q98" s="8"/>
      <c r="S98" s="8" t="b">
        <f t="shared" si="20"/>
        <v>1</v>
      </c>
      <c r="T98" s="8" t="b">
        <f t="shared" si="21"/>
        <v>1</v>
      </c>
      <c r="U98" s="8" t="b">
        <f t="shared" si="22"/>
        <v>1</v>
      </c>
      <c r="V98" s="8" t="b">
        <f t="shared" si="23"/>
        <v>1</v>
      </c>
      <c r="W98" s="8" t="b">
        <f t="shared" si="24"/>
        <v>1</v>
      </c>
      <c r="X98" s="8" t="b">
        <f t="shared" si="25"/>
        <v>1</v>
      </c>
      <c r="Y98" s="8" t="b">
        <f t="shared" si="26"/>
        <v>1</v>
      </c>
      <c r="Z98" s="8" t="b">
        <f t="shared" si="27"/>
        <v>1</v>
      </c>
      <c r="AA98" s="8" t="b">
        <f t="shared" si="124"/>
        <v>1</v>
      </c>
      <c r="AB98" s="8" t="b">
        <f t="shared" si="125"/>
        <v>1</v>
      </c>
      <c r="AC98" s="27"/>
      <c r="AD98" s="18">
        <f t="shared" si="113"/>
        <v>0</v>
      </c>
    </row>
    <row r="99" spans="1:30" x14ac:dyDescent="0.35">
      <c r="A99" s="8" t="s">
        <v>152</v>
      </c>
      <c r="B99" s="8" t="s">
        <v>48</v>
      </c>
      <c r="C99" s="45" t="s">
        <v>30</v>
      </c>
      <c r="D99" s="8" t="s">
        <v>63</v>
      </c>
      <c r="E99" s="21">
        <v>3.7025462962962961E-4</v>
      </c>
      <c r="F99" s="20" t="s">
        <v>136</v>
      </c>
      <c r="G99" s="22">
        <f t="shared" si="101"/>
        <v>31.989999999999995</v>
      </c>
      <c r="H99" s="8"/>
      <c r="J99" s="8" t="s">
        <v>152</v>
      </c>
      <c r="K99" s="8" t="s">
        <v>48</v>
      </c>
      <c r="L99" s="8" t="s">
        <v>30</v>
      </c>
      <c r="M99" s="8" t="s">
        <v>63</v>
      </c>
      <c r="N99" s="23">
        <v>3.7025462962962961E-4</v>
      </c>
      <c r="O99" s="8" t="s">
        <v>136</v>
      </c>
      <c r="P99" s="22">
        <f t="shared" si="70"/>
        <v>31.989999999999995</v>
      </c>
      <c r="Q99" s="8"/>
      <c r="S99" s="8" t="b">
        <f t="shared" ref="S99:S138" si="134">EXACT(A99,J99)</f>
        <v>1</v>
      </c>
      <c r="T99" s="8" t="b">
        <f t="shared" ref="T99:T138" si="135">EXACT(B99,K99)</f>
        <v>1</v>
      </c>
      <c r="U99" s="8" t="b">
        <f t="shared" ref="U99:U138" si="136">EXACT(C99,L99)</f>
        <v>1</v>
      </c>
      <c r="V99" s="8" t="b">
        <f t="shared" ref="V99:V138" si="137">EXACT(D99,M99)</f>
        <v>1</v>
      </c>
      <c r="W99" s="8" t="b">
        <f t="shared" ref="W99:W138" si="138">EXACT(E99,N99)</f>
        <v>1</v>
      </c>
      <c r="X99" s="8" t="b">
        <f t="shared" ref="X99:X138" si="139">EXACT(F99,O99)</f>
        <v>1</v>
      </c>
      <c r="Y99" s="8" t="b">
        <f t="shared" ref="Y99:Y138" si="140">EXACT(G99,P99)</f>
        <v>1</v>
      </c>
      <c r="Z99" s="8" t="b">
        <f t="shared" ref="Z99:Z138" si="141">EXACT(H99,Q99)</f>
        <v>1</v>
      </c>
      <c r="AA99" s="8" t="b">
        <f t="shared" si="124"/>
        <v>1</v>
      </c>
      <c r="AB99" s="8" t="b">
        <f t="shared" si="125"/>
        <v>1</v>
      </c>
      <c r="AC99" s="27"/>
      <c r="AD99" s="18">
        <f t="shared" si="113"/>
        <v>0</v>
      </c>
    </row>
    <row r="100" spans="1:30" x14ac:dyDescent="0.35">
      <c r="A100" s="8" t="s">
        <v>225</v>
      </c>
      <c r="B100" s="8" t="s">
        <v>48</v>
      </c>
      <c r="C100" s="45" t="s">
        <v>31</v>
      </c>
      <c r="D100" s="8" t="s">
        <v>32</v>
      </c>
      <c r="E100" s="21">
        <v>7.0763888888888884E-4</v>
      </c>
      <c r="F100" s="20" t="s">
        <v>231</v>
      </c>
      <c r="G100" s="22">
        <f t="shared" si="101"/>
        <v>61.139999999999993</v>
      </c>
      <c r="H100" s="8"/>
      <c r="J100" s="8" t="s">
        <v>191</v>
      </c>
      <c r="K100" s="8" t="s">
        <v>48</v>
      </c>
      <c r="L100" s="8" t="s">
        <v>31</v>
      </c>
      <c r="M100" s="8" t="s">
        <v>32</v>
      </c>
      <c r="N100" s="23">
        <v>7.2881944444444448E-4</v>
      </c>
      <c r="O100" s="8" t="s">
        <v>145</v>
      </c>
      <c r="P100" s="22">
        <f t="shared" si="70"/>
        <v>62.970000000000006</v>
      </c>
      <c r="Q100" s="8"/>
      <c r="S100" s="8" t="b">
        <f t="shared" si="134"/>
        <v>0</v>
      </c>
      <c r="T100" s="8" t="b">
        <f t="shared" si="135"/>
        <v>1</v>
      </c>
      <c r="U100" s="8" t="b">
        <f t="shared" si="136"/>
        <v>1</v>
      </c>
      <c r="V100" s="8" t="b">
        <f t="shared" si="137"/>
        <v>1</v>
      </c>
      <c r="W100" s="8" t="b">
        <f t="shared" si="138"/>
        <v>0</v>
      </c>
      <c r="X100" s="8" t="b">
        <f t="shared" si="139"/>
        <v>0</v>
      </c>
      <c r="Y100" s="8" t="b">
        <f t="shared" si="140"/>
        <v>0</v>
      </c>
      <c r="Z100" s="8" t="b">
        <f t="shared" si="141"/>
        <v>1</v>
      </c>
      <c r="AA100" s="8" t="b">
        <f t="shared" si="124"/>
        <v>1</v>
      </c>
      <c r="AB100" s="8" t="b">
        <f t="shared" si="125"/>
        <v>0</v>
      </c>
      <c r="AC100" s="27"/>
      <c r="AD100" s="18">
        <f t="shared" si="113"/>
        <v>2.9100000000000001E-2</v>
      </c>
    </row>
    <row r="101" spans="1:30" x14ac:dyDescent="0.35">
      <c r="A101" s="8" t="s">
        <v>191</v>
      </c>
      <c r="B101" s="8" t="s">
        <v>48</v>
      </c>
      <c r="C101" s="45" t="s">
        <v>31</v>
      </c>
      <c r="D101" s="8" t="s">
        <v>62</v>
      </c>
      <c r="E101" s="21">
        <v>3.9571759259259258E-4</v>
      </c>
      <c r="F101" s="20" t="s">
        <v>145</v>
      </c>
      <c r="G101" s="22">
        <f t="shared" si="101"/>
        <v>34.190000000000005</v>
      </c>
      <c r="H101" s="8"/>
      <c r="J101" s="8" t="s">
        <v>191</v>
      </c>
      <c r="K101" s="8" t="s">
        <v>48</v>
      </c>
      <c r="L101" s="8" t="s">
        <v>31</v>
      </c>
      <c r="M101" s="8" t="s">
        <v>62</v>
      </c>
      <c r="N101" s="23">
        <v>3.9571759259259258E-4</v>
      </c>
      <c r="O101" s="8" t="s">
        <v>145</v>
      </c>
      <c r="P101" s="22">
        <f t="shared" si="70"/>
        <v>34.190000000000005</v>
      </c>
      <c r="Q101" s="8"/>
      <c r="S101" s="8" t="b">
        <f t="shared" si="134"/>
        <v>1</v>
      </c>
      <c r="T101" s="8" t="b">
        <f t="shared" si="135"/>
        <v>1</v>
      </c>
      <c r="U101" s="8" t="b">
        <f t="shared" si="136"/>
        <v>1</v>
      </c>
      <c r="V101" s="8" t="b">
        <f t="shared" si="137"/>
        <v>1</v>
      </c>
      <c r="W101" s="8" t="b">
        <f t="shared" si="138"/>
        <v>1</v>
      </c>
      <c r="X101" s="8" t="b">
        <f t="shared" si="139"/>
        <v>1</v>
      </c>
      <c r="Y101" s="8" t="b">
        <f t="shared" si="140"/>
        <v>1</v>
      </c>
      <c r="Z101" s="8" t="b">
        <f t="shared" si="141"/>
        <v>1</v>
      </c>
      <c r="AA101" s="8" t="b">
        <f t="shared" si="124"/>
        <v>1</v>
      </c>
      <c r="AB101" s="8" t="b">
        <f t="shared" si="125"/>
        <v>1</v>
      </c>
      <c r="AC101" s="27"/>
      <c r="AD101" s="18">
        <f t="shared" si="113"/>
        <v>0</v>
      </c>
    </row>
    <row r="102" spans="1:30" x14ac:dyDescent="0.35">
      <c r="A102" s="8" t="s">
        <v>141</v>
      </c>
      <c r="B102" s="8" t="s">
        <v>48</v>
      </c>
      <c r="C102" s="45" t="s">
        <v>31</v>
      </c>
      <c r="D102" s="8" t="s">
        <v>63</v>
      </c>
      <c r="E102" s="21">
        <v>2.9537037037037037E-4</v>
      </c>
      <c r="F102" s="20" t="s">
        <v>146</v>
      </c>
      <c r="G102" s="22">
        <f t="shared" si="101"/>
        <v>25.52</v>
      </c>
      <c r="H102" s="8"/>
      <c r="J102" s="8" t="s">
        <v>141</v>
      </c>
      <c r="K102" s="8" t="s">
        <v>48</v>
      </c>
      <c r="L102" s="8" t="s">
        <v>31</v>
      </c>
      <c r="M102" s="8" t="s">
        <v>63</v>
      </c>
      <c r="N102" s="23">
        <v>2.9537037037037037E-4</v>
      </c>
      <c r="O102" s="8" t="s">
        <v>146</v>
      </c>
      <c r="P102" s="22">
        <f t="shared" si="70"/>
        <v>25.52</v>
      </c>
      <c r="Q102" s="8"/>
      <c r="S102" s="8" t="b">
        <f t="shared" si="134"/>
        <v>1</v>
      </c>
      <c r="T102" s="8" t="b">
        <f t="shared" si="135"/>
        <v>1</v>
      </c>
      <c r="U102" s="8" t="b">
        <f t="shared" si="136"/>
        <v>1</v>
      </c>
      <c r="V102" s="8" t="b">
        <f t="shared" si="137"/>
        <v>1</v>
      </c>
      <c r="W102" s="8" t="b">
        <f t="shared" si="138"/>
        <v>1</v>
      </c>
      <c r="X102" s="8" t="b">
        <f t="shared" si="139"/>
        <v>1</v>
      </c>
      <c r="Y102" s="8" t="b">
        <f t="shared" si="140"/>
        <v>1</v>
      </c>
      <c r="Z102" s="8" t="b">
        <f t="shared" si="141"/>
        <v>1</v>
      </c>
      <c r="AA102" s="8" t="b">
        <f t="shared" si="124"/>
        <v>1</v>
      </c>
      <c r="AB102" s="8" t="b">
        <f t="shared" si="125"/>
        <v>1</v>
      </c>
      <c r="AC102" s="27"/>
      <c r="AD102" s="18">
        <f t="shared" si="113"/>
        <v>0</v>
      </c>
    </row>
    <row r="103" spans="1:30" x14ac:dyDescent="0.35">
      <c r="A103" s="8" t="s">
        <v>225</v>
      </c>
      <c r="B103" s="8" t="s">
        <v>49</v>
      </c>
      <c r="C103" s="45" t="s">
        <v>30</v>
      </c>
      <c r="D103" s="8" t="s">
        <v>89</v>
      </c>
      <c r="E103" s="21">
        <v>3.931712962962963E-4</v>
      </c>
      <c r="F103" s="20" t="s">
        <v>136</v>
      </c>
      <c r="G103" s="22">
        <f t="shared" si="101"/>
        <v>33.97</v>
      </c>
      <c r="H103" s="8"/>
      <c r="J103" s="8" t="s">
        <v>191</v>
      </c>
      <c r="K103" s="8" t="s">
        <v>49</v>
      </c>
      <c r="L103" s="8" t="s">
        <v>30</v>
      </c>
      <c r="M103" s="8" t="s">
        <v>89</v>
      </c>
      <c r="N103" s="23">
        <v>3.9942129629629632E-4</v>
      </c>
      <c r="O103" s="8" t="s">
        <v>205</v>
      </c>
      <c r="P103" s="22">
        <f t="shared" si="70"/>
        <v>34.510000000000005</v>
      </c>
      <c r="Q103" s="8"/>
      <c r="S103" s="8" t="b">
        <f t="shared" si="134"/>
        <v>0</v>
      </c>
      <c r="T103" s="8" t="b">
        <f t="shared" si="135"/>
        <v>1</v>
      </c>
      <c r="U103" s="8" t="b">
        <f t="shared" si="136"/>
        <v>1</v>
      </c>
      <c r="V103" s="8" t="b">
        <f t="shared" si="137"/>
        <v>1</v>
      </c>
      <c r="W103" s="8" t="b">
        <f t="shared" si="138"/>
        <v>0</v>
      </c>
      <c r="X103" s="8" t="b">
        <f t="shared" si="139"/>
        <v>0</v>
      </c>
      <c r="Y103" s="8" t="b">
        <f t="shared" si="140"/>
        <v>0</v>
      </c>
      <c r="Z103" s="8" t="b">
        <f t="shared" si="141"/>
        <v>1</v>
      </c>
      <c r="AA103" s="8" t="b">
        <f t="shared" si="124"/>
        <v>1</v>
      </c>
      <c r="AB103" s="8" t="b">
        <f t="shared" si="125"/>
        <v>0</v>
      </c>
      <c r="AC103" s="8" t="b">
        <f t="shared" ref="AC103:AC110" si="142">IF(E103&gt;E109,FALSE,IF(H103=B109,E103=E109,OR(H103="",H103="Referenzwert")))</f>
        <v>1</v>
      </c>
      <c r="AD103" s="18">
        <f t="shared" si="113"/>
        <v>1.5599999999999999E-2</v>
      </c>
    </row>
    <row r="104" spans="1:30" x14ac:dyDescent="0.35">
      <c r="A104" s="8" t="s">
        <v>141</v>
      </c>
      <c r="B104" s="8" t="s">
        <v>49</v>
      </c>
      <c r="C104" s="45" t="s">
        <v>30</v>
      </c>
      <c r="D104" s="8" t="s">
        <v>64</v>
      </c>
      <c r="E104" s="21">
        <v>4.7951388888888891E-4</v>
      </c>
      <c r="F104" s="20" t="s">
        <v>147</v>
      </c>
      <c r="G104" s="22">
        <f t="shared" si="101"/>
        <v>41.43</v>
      </c>
      <c r="H104" s="8"/>
      <c r="J104" s="8" t="s">
        <v>141</v>
      </c>
      <c r="K104" s="8" t="s">
        <v>49</v>
      </c>
      <c r="L104" s="8" t="s">
        <v>30</v>
      </c>
      <c r="M104" s="8" t="s">
        <v>64</v>
      </c>
      <c r="N104" s="23">
        <v>4.7951388888888891E-4</v>
      </c>
      <c r="O104" s="8" t="s">
        <v>147</v>
      </c>
      <c r="P104" s="22">
        <f t="shared" si="70"/>
        <v>41.43</v>
      </c>
      <c r="Q104" s="8"/>
      <c r="S104" s="8" t="b">
        <f t="shared" si="134"/>
        <v>1</v>
      </c>
      <c r="T104" s="8" t="b">
        <f t="shared" si="135"/>
        <v>1</v>
      </c>
      <c r="U104" s="8" t="b">
        <f t="shared" si="136"/>
        <v>1</v>
      </c>
      <c r="V104" s="8" t="b">
        <f t="shared" si="137"/>
        <v>1</v>
      </c>
      <c r="W104" s="8" t="b">
        <f t="shared" si="138"/>
        <v>1</v>
      </c>
      <c r="X104" s="8" t="b">
        <f t="shared" si="139"/>
        <v>1</v>
      </c>
      <c r="Y104" s="8" t="b">
        <f t="shared" si="140"/>
        <v>1</v>
      </c>
      <c r="Z104" s="8" t="b">
        <f t="shared" si="141"/>
        <v>1</v>
      </c>
      <c r="AA104" s="8" t="b">
        <f t="shared" si="124"/>
        <v>1</v>
      </c>
      <c r="AB104" s="8" t="b">
        <f t="shared" si="125"/>
        <v>1</v>
      </c>
      <c r="AC104" s="8" t="b">
        <f t="shared" si="142"/>
        <v>1</v>
      </c>
      <c r="AD104" s="18">
        <f t="shared" si="113"/>
        <v>0</v>
      </c>
    </row>
    <row r="105" spans="1:30" x14ac:dyDescent="0.35">
      <c r="A105" s="8" t="s">
        <v>225</v>
      </c>
      <c r="B105" s="8" t="s">
        <v>49</v>
      </c>
      <c r="C105" s="45" t="s">
        <v>30</v>
      </c>
      <c r="D105" s="8" t="s">
        <v>90</v>
      </c>
      <c r="E105" s="21">
        <v>3.1481481481481481E-4</v>
      </c>
      <c r="F105" s="20" t="s">
        <v>136</v>
      </c>
      <c r="G105" s="22">
        <f t="shared" si="101"/>
        <v>27.2</v>
      </c>
      <c r="H105" s="8"/>
      <c r="J105" s="8" t="s">
        <v>141</v>
      </c>
      <c r="K105" s="8" t="s">
        <v>49</v>
      </c>
      <c r="L105" s="8" t="s">
        <v>30</v>
      </c>
      <c r="M105" s="8" t="s">
        <v>90</v>
      </c>
      <c r="N105" s="23">
        <v>3.3333333333333332E-4</v>
      </c>
      <c r="O105" s="8" t="s">
        <v>71</v>
      </c>
      <c r="P105" s="22">
        <f t="shared" si="70"/>
        <v>28.799999999999997</v>
      </c>
      <c r="Q105" s="8"/>
      <c r="S105" s="8" t="b">
        <f t="shared" si="134"/>
        <v>0</v>
      </c>
      <c r="T105" s="8" t="b">
        <f t="shared" si="135"/>
        <v>1</v>
      </c>
      <c r="U105" s="8" t="b">
        <f t="shared" si="136"/>
        <v>1</v>
      </c>
      <c r="V105" s="8" t="b">
        <f t="shared" si="137"/>
        <v>1</v>
      </c>
      <c r="W105" s="8" t="b">
        <f t="shared" si="138"/>
        <v>0</v>
      </c>
      <c r="X105" s="8" t="b">
        <f t="shared" si="139"/>
        <v>0</v>
      </c>
      <c r="Y105" s="8" t="b">
        <f t="shared" si="140"/>
        <v>0</v>
      </c>
      <c r="Z105" s="8" t="b">
        <f t="shared" si="141"/>
        <v>1</v>
      </c>
      <c r="AA105" s="8" t="b">
        <f t="shared" si="124"/>
        <v>1</v>
      </c>
      <c r="AB105" s="8" t="b">
        <f t="shared" si="125"/>
        <v>0</v>
      </c>
      <c r="AC105" s="8" t="b">
        <f t="shared" si="142"/>
        <v>1</v>
      </c>
      <c r="AD105" s="18">
        <f t="shared" si="113"/>
        <v>5.5599999999999997E-2</v>
      </c>
    </row>
    <row r="106" spans="1:30" x14ac:dyDescent="0.35">
      <c r="A106" s="8" t="s">
        <v>141</v>
      </c>
      <c r="B106" s="8" t="s">
        <v>49</v>
      </c>
      <c r="C106" s="45" t="s">
        <v>31</v>
      </c>
      <c r="D106" s="8" t="s">
        <v>89</v>
      </c>
      <c r="E106" s="21">
        <v>3.2060185185185186E-4</v>
      </c>
      <c r="F106" s="20" t="s">
        <v>76</v>
      </c>
      <c r="G106" s="22">
        <f t="shared" si="101"/>
        <v>27.7</v>
      </c>
      <c r="H106" s="8"/>
      <c r="J106" s="8" t="s">
        <v>141</v>
      </c>
      <c r="K106" s="8" t="s">
        <v>49</v>
      </c>
      <c r="L106" s="8" t="s">
        <v>31</v>
      </c>
      <c r="M106" s="8" t="s">
        <v>89</v>
      </c>
      <c r="N106" s="23">
        <v>3.2060185185185186E-4</v>
      </c>
      <c r="O106" s="8" t="s">
        <v>76</v>
      </c>
      <c r="P106" s="22">
        <f t="shared" si="70"/>
        <v>27.7</v>
      </c>
      <c r="Q106" s="8"/>
      <c r="S106" s="8" t="b">
        <f t="shared" si="134"/>
        <v>1</v>
      </c>
      <c r="T106" s="8" t="b">
        <f t="shared" si="135"/>
        <v>1</v>
      </c>
      <c r="U106" s="8" t="b">
        <f t="shared" si="136"/>
        <v>1</v>
      </c>
      <c r="V106" s="8" t="b">
        <f t="shared" si="137"/>
        <v>1</v>
      </c>
      <c r="W106" s="8" t="b">
        <f t="shared" si="138"/>
        <v>1</v>
      </c>
      <c r="X106" s="8" t="b">
        <f t="shared" si="139"/>
        <v>1</v>
      </c>
      <c r="Y106" s="8" t="b">
        <f t="shared" si="140"/>
        <v>1</v>
      </c>
      <c r="Z106" s="8" t="b">
        <f t="shared" si="141"/>
        <v>1</v>
      </c>
      <c r="AA106" s="8" t="b">
        <f t="shared" si="124"/>
        <v>1</v>
      </c>
      <c r="AB106" s="8" t="b">
        <f t="shared" si="125"/>
        <v>1</v>
      </c>
      <c r="AC106" s="8" t="b">
        <f t="shared" si="142"/>
        <v>1</v>
      </c>
      <c r="AD106" s="18">
        <f t="shared" si="113"/>
        <v>0</v>
      </c>
    </row>
    <row r="107" spans="1:30" x14ac:dyDescent="0.35">
      <c r="A107" s="8" t="s">
        <v>141</v>
      </c>
      <c r="B107" s="8" t="s">
        <v>49</v>
      </c>
      <c r="C107" s="45" t="s">
        <v>31</v>
      </c>
      <c r="D107" s="8" t="s">
        <v>64</v>
      </c>
      <c r="E107" s="21">
        <v>3.5740740740740741E-4</v>
      </c>
      <c r="F107" s="20" t="s">
        <v>76</v>
      </c>
      <c r="G107" s="22">
        <f t="shared" si="101"/>
        <v>30.880000000000003</v>
      </c>
      <c r="H107" s="8"/>
      <c r="J107" s="8" t="s">
        <v>141</v>
      </c>
      <c r="K107" s="8" t="s">
        <v>49</v>
      </c>
      <c r="L107" s="8" t="s">
        <v>31</v>
      </c>
      <c r="M107" s="8" t="s">
        <v>64</v>
      </c>
      <c r="N107" s="23">
        <v>3.5740740740740741E-4</v>
      </c>
      <c r="O107" s="8" t="s">
        <v>76</v>
      </c>
      <c r="P107" s="22">
        <f t="shared" si="70"/>
        <v>30.880000000000003</v>
      </c>
      <c r="Q107" s="8"/>
      <c r="S107" s="8" t="b">
        <f t="shared" si="134"/>
        <v>1</v>
      </c>
      <c r="T107" s="8" t="b">
        <f t="shared" si="135"/>
        <v>1</v>
      </c>
      <c r="U107" s="8" t="b">
        <f t="shared" si="136"/>
        <v>1</v>
      </c>
      <c r="V107" s="8" t="b">
        <f t="shared" si="137"/>
        <v>1</v>
      </c>
      <c r="W107" s="8" t="b">
        <f t="shared" si="138"/>
        <v>1</v>
      </c>
      <c r="X107" s="8" t="b">
        <f t="shared" si="139"/>
        <v>1</v>
      </c>
      <c r="Y107" s="8" t="b">
        <f t="shared" si="140"/>
        <v>1</v>
      </c>
      <c r="Z107" s="8" t="b">
        <f t="shared" si="141"/>
        <v>1</v>
      </c>
      <c r="AA107" s="8" t="b">
        <f t="shared" si="124"/>
        <v>1</v>
      </c>
      <c r="AB107" s="8" t="b">
        <f t="shared" si="125"/>
        <v>1</v>
      </c>
      <c r="AC107" s="8" t="b">
        <f t="shared" si="142"/>
        <v>1</v>
      </c>
      <c r="AD107" s="18">
        <f t="shared" si="113"/>
        <v>0</v>
      </c>
    </row>
    <row r="108" spans="1:30" x14ac:dyDescent="0.35">
      <c r="A108" s="8" t="s">
        <v>152</v>
      </c>
      <c r="B108" s="8" t="s">
        <v>49</v>
      </c>
      <c r="C108" s="45" t="s">
        <v>31</v>
      </c>
      <c r="D108" s="8" t="s">
        <v>90</v>
      </c>
      <c r="E108" s="21">
        <v>2.2256944444444445E-4</v>
      </c>
      <c r="F108" s="20" t="s">
        <v>76</v>
      </c>
      <c r="G108" s="22">
        <f t="shared" si="101"/>
        <v>19.23</v>
      </c>
      <c r="H108" s="8"/>
      <c r="J108" s="8" t="s">
        <v>152</v>
      </c>
      <c r="K108" s="8" t="s">
        <v>49</v>
      </c>
      <c r="L108" s="8" t="s">
        <v>31</v>
      </c>
      <c r="M108" s="8" t="s">
        <v>90</v>
      </c>
      <c r="N108" s="23">
        <v>2.2256944444444445E-4</v>
      </c>
      <c r="O108" s="8" t="s">
        <v>76</v>
      </c>
      <c r="P108" s="22">
        <f t="shared" si="70"/>
        <v>19.23</v>
      </c>
      <c r="Q108" s="8"/>
      <c r="S108" s="8" t="b">
        <f t="shared" si="134"/>
        <v>1</v>
      </c>
      <c r="T108" s="8" t="b">
        <f t="shared" si="135"/>
        <v>1</v>
      </c>
      <c r="U108" s="8" t="b">
        <f t="shared" si="136"/>
        <v>1</v>
      </c>
      <c r="V108" s="8" t="b">
        <f t="shared" si="137"/>
        <v>1</v>
      </c>
      <c r="W108" s="8" t="b">
        <f t="shared" si="138"/>
        <v>1</v>
      </c>
      <c r="X108" s="8" t="b">
        <f t="shared" si="139"/>
        <v>1</v>
      </c>
      <c r="Y108" s="8" t="b">
        <f t="shared" si="140"/>
        <v>1</v>
      </c>
      <c r="Z108" s="8" t="b">
        <f t="shared" si="141"/>
        <v>1</v>
      </c>
      <c r="AA108" s="8" t="b">
        <f t="shared" si="124"/>
        <v>1</v>
      </c>
      <c r="AB108" s="8" t="b">
        <f t="shared" si="125"/>
        <v>1</v>
      </c>
      <c r="AC108" s="8" t="b">
        <f t="shared" si="142"/>
        <v>1</v>
      </c>
      <c r="AD108" s="18">
        <f t="shared" si="113"/>
        <v>0</v>
      </c>
    </row>
    <row r="109" spans="1:30" x14ac:dyDescent="0.35">
      <c r="A109" s="8" t="s">
        <v>191</v>
      </c>
      <c r="B109" s="8" t="s">
        <v>50</v>
      </c>
      <c r="C109" s="45" t="s">
        <v>30</v>
      </c>
      <c r="D109" s="8" t="s">
        <v>89</v>
      </c>
      <c r="E109" s="21">
        <v>4.2638888888888891E-4</v>
      </c>
      <c r="F109" s="20" t="s">
        <v>147</v>
      </c>
      <c r="G109" s="22">
        <f t="shared" si="101"/>
        <v>36.839999999999996</v>
      </c>
      <c r="H109" s="8"/>
      <c r="J109" s="8" t="s">
        <v>191</v>
      </c>
      <c r="K109" s="8" t="s">
        <v>50</v>
      </c>
      <c r="L109" s="8" t="s">
        <v>30</v>
      </c>
      <c r="M109" s="8" t="s">
        <v>89</v>
      </c>
      <c r="N109" s="23">
        <v>4.2638888888888891E-4</v>
      </c>
      <c r="O109" s="8" t="s">
        <v>147</v>
      </c>
      <c r="P109" s="22">
        <f t="shared" si="70"/>
        <v>36.839999999999996</v>
      </c>
      <c r="Q109" s="8"/>
      <c r="S109" s="8" t="b">
        <f t="shared" si="134"/>
        <v>1</v>
      </c>
      <c r="T109" s="8" t="b">
        <f t="shared" si="135"/>
        <v>1</v>
      </c>
      <c r="U109" s="8" t="b">
        <f t="shared" si="136"/>
        <v>1</v>
      </c>
      <c r="V109" s="8" t="b">
        <f t="shared" si="137"/>
        <v>1</v>
      </c>
      <c r="W109" s="8" t="b">
        <f t="shared" si="138"/>
        <v>1</v>
      </c>
      <c r="X109" s="8" t="b">
        <f t="shared" si="139"/>
        <v>1</v>
      </c>
      <c r="Y109" s="8" t="b">
        <f t="shared" si="140"/>
        <v>1</v>
      </c>
      <c r="Z109" s="8" t="b">
        <f t="shared" si="141"/>
        <v>1</v>
      </c>
      <c r="AA109" s="8" t="b">
        <f t="shared" si="124"/>
        <v>1</v>
      </c>
      <c r="AB109" s="8" t="b">
        <f t="shared" si="125"/>
        <v>1</v>
      </c>
      <c r="AC109" s="8" t="b">
        <f t="shared" si="142"/>
        <v>1</v>
      </c>
      <c r="AD109" s="18">
        <f t="shared" si="113"/>
        <v>0</v>
      </c>
    </row>
    <row r="110" spans="1:30" x14ac:dyDescent="0.35">
      <c r="A110" s="8" t="s">
        <v>225</v>
      </c>
      <c r="B110" s="8" t="s">
        <v>50</v>
      </c>
      <c r="C110" s="45" t="s">
        <v>30</v>
      </c>
      <c r="D110" s="8" t="s">
        <v>64</v>
      </c>
      <c r="E110" s="21">
        <v>4.8576388888888888E-4</v>
      </c>
      <c r="F110" s="20" t="s">
        <v>147</v>
      </c>
      <c r="G110" s="22">
        <f t="shared" si="101"/>
        <v>41.97</v>
      </c>
      <c r="H110" s="8"/>
      <c r="J110" s="8" t="s">
        <v>191</v>
      </c>
      <c r="K110" s="8" t="s">
        <v>50</v>
      </c>
      <c r="L110" s="8" t="s">
        <v>30</v>
      </c>
      <c r="M110" s="8" t="s">
        <v>64</v>
      </c>
      <c r="N110" s="23">
        <v>4.8796296296296294E-4</v>
      </c>
      <c r="O110" s="8" t="s">
        <v>147</v>
      </c>
      <c r="P110" s="22">
        <f t="shared" si="70"/>
        <v>42.16</v>
      </c>
      <c r="Q110" s="8"/>
      <c r="S110" s="8" t="b">
        <f t="shared" si="134"/>
        <v>0</v>
      </c>
      <c r="T110" s="8" t="b">
        <f t="shared" si="135"/>
        <v>1</v>
      </c>
      <c r="U110" s="8" t="b">
        <f t="shared" si="136"/>
        <v>1</v>
      </c>
      <c r="V110" s="8" t="b">
        <f t="shared" si="137"/>
        <v>1</v>
      </c>
      <c r="W110" s="8" t="b">
        <f t="shared" si="138"/>
        <v>0</v>
      </c>
      <c r="X110" s="8" t="b">
        <f t="shared" si="139"/>
        <v>1</v>
      </c>
      <c r="Y110" s="8" t="b">
        <f t="shared" si="140"/>
        <v>0</v>
      </c>
      <c r="Z110" s="8" t="b">
        <f t="shared" si="141"/>
        <v>1</v>
      </c>
      <c r="AA110" s="8" t="b">
        <f t="shared" si="124"/>
        <v>1</v>
      </c>
      <c r="AB110" s="8" t="b">
        <f t="shared" si="125"/>
        <v>0</v>
      </c>
      <c r="AC110" s="8" t="b">
        <f t="shared" si="142"/>
        <v>1</v>
      </c>
      <c r="AD110" s="18">
        <f t="shared" si="113"/>
        <v>4.4999999999999997E-3</v>
      </c>
    </row>
    <row r="111" spans="1:30" x14ac:dyDescent="0.35">
      <c r="A111" s="8" t="s">
        <v>225</v>
      </c>
      <c r="B111" s="8" t="s">
        <v>50</v>
      </c>
      <c r="C111" s="45" t="s">
        <v>30</v>
      </c>
      <c r="D111" s="8" t="s">
        <v>90</v>
      </c>
      <c r="E111" s="21">
        <v>3.1631944444444443E-4</v>
      </c>
      <c r="F111" s="20" t="s">
        <v>232</v>
      </c>
      <c r="G111" s="22">
        <f t="shared" si="101"/>
        <v>27.330000000000002</v>
      </c>
      <c r="H111" s="8"/>
      <c r="J111" s="8" t="s">
        <v>191</v>
      </c>
      <c r="K111" s="8" t="s">
        <v>50</v>
      </c>
      <c r="L111" s="8" t="s">
        <v>30</v>
      </c>
      <c r="M111" s="8" t="s">
        <v>90</v>
      </c>
      <c r="N111" s="23">
        <v>3.6805555555555555E-4</v>
      </c>
      <c r="O111" s="8" t="s">
        <v>147</v>
      </c>
      <c r="P111" s="22">
        <f t="shared" si="70"/>
        <v>31.8</v>
      </c>
      <c r="Q111" s="8"/>
      <c r="S111" s="8" t="b">
        <f t="shared" si="134"/>
        <v>0</v>
      </c>
      <c r="T111" s="8" t="b">
        <f t="shared" si="135"/>
        <v>1</v>
      </c>
      <c r="U111" s="8" t="b">
        <f t="shared" si="136"/>
        <v>1</v>
      </c>
      <c r="V111" s="8" t="b">
        <f t="shared" si="137"/>
        <v>1</v>
      </c>
      <c r="W111" s="8" t="b">
        <f t="shared" si="138"/>
        <v>0</v>
      </c>
      <c r="X111" s="8" t="b">
        <f t="shared" si="139"/>
        <v>0</v>
      </c>
      <c r="Y111" s="8" t="b">
        <f t="shared" si="140"/>
        <v>0</v>
      </c>
      <c r="Z111" s="8" t="b">
        <f t="shared" si="141"/>
        <v>1</v>
      </c>
      <c r="AA111" s="8" t="b">
        <f t="shared" si="124"/>
        <v>1</v>
      </c>
      <c r="AB111" s="8" t="b">
        <f t="shared" si="125"/>
        <v>0</v>
      </c>
      <c r="AC111" s="27"/>
      <c r="AD111" s="18">
        <f t="shared" si="113"/>
        <v>0.1406</v>
      </c>
    </row>
    <row r="112" spans="1:30" x14ac:dyDescent="0.35">
      <c r="A112" s="8" t="s">
        <v>191</v>
      </c>
      <c r="B112" s="8" t="s">
        <v>50</v>
      </c>
      <c r="C112" s="45" t="s">
        <v>31</v>
      </c>
      <c r="D112" s="8" t="s">
        <v>89</v>
      </c>
      <c r="E112" s="21">
        <v>3.2812500000000002E-4</v>
      </c>
      <c r="F112" s="20" t="s">
        <v>76</v>
      </c>
      <c r="G112" s="22">
        <f t="shared" si="101"/>
        <v>28.35</v>
      </c>
      <c r="H112" s="8"/>
      <c r="J112" s="8" t="s">
        <v>191</v>
      </c>
      <c r="K112" s="8" t="s">
        <v>50</v>
      </c>
      <c r="L112" s="8" t="s">
        <v>31</v>
      </c>
      <c r="M112" s="8" t="s">
        <v>89</v>
      </c>
      <c r="N112" s="23">
        <v>3.2812500000000002E-4</v>
      </c>
      <c r="O112" s="8" t="s">
        <v>76</v>
      </c>
      <c r="P112" s="22">
        <f t="shared" si="70"/>
        <v>28.35</v>
      </c>
      <c r="Q112" s="8"/>
      <c r="S112" s="8" t="b">
        <f t="shared" si="134"/>
        <v>1</v>
      </c>
      <c r="T112" s="8" t="b">
        <f t="shared" si="135"/>
        <v>1</v>
      </c>
      <c r="U112" s="8" t="b">
        <f t="shared" si="136"/>
        <v>1</v>
      </c>
      <c r="V112" s="8" t="b">
        <f t="shared" si="137"/>
        <v>1</v>
      </c>
      <c r="W112" s="8" t="b">
        <f t="shared" si="138"/>
        <v>1</v>
      </c>
      <c r="X112" s="8" t="b">
        <f t="shared" si="139"/>
        <v>1</v>
      </c>
      <c r="Y112" s="8" t="b">
        <f t="shared" si="140"/>
        <v>1</v>
      </c>
      <c r="Z112" s="8" t="b">
        <f t="shared" si="141"/>
        <v>1</v>
      </c>
      <c r="AA112" s="8" t="b">
        <f t="shared" si="124"/>
        <v>1</v>
      </c>
      <c r="AB112" s="8" t="b">
        <f t="shared" si="125"/>
        <v>1</v>
      </c>
      <c r="AC112" s="8" t="b">
        <f>IF(E112&gt;E118,FALSE,IF(H112=B118,E112=E118,OR(H112="",H112="Referenzwert")))</f>
        <v>1</v>
      </c>
      <c r="AD112" s="18">
        <f t="shared" si="113"/>
        <v>0</v>
      </c>
    </row>
    <row r="113" spans="1:30" x14ac:dyDescent="0.35">
      <c r="A113" s="8" t="s">
        <v>191</v>
      </c>
      <c r="B113" s="8" t="s">
        <v>50</v>
      </c>
      <c r="C113" s="45" t="s">
        <v>31</v>
      </c>
      <c r="D113" s="8" t="s">
        <v>64</v>
      </c>
      <c r="E113" s="21">
        <v>3.7928240740740739E-4</v>
      </c>
      <c r="F113" s="20" t="s">
        <v>76</v>
      </c>
      <c r="G113" s="22">
        <f t="shared" si="101"/>
        <v>32.770000000000003</v>
      </c>
      <c r="H113" s="8"/>
      <c r="J113" s="8" t="s">
        <v>191</v>
      </c>
      <c r="K113" s="8" t="s">
        <v>50</v>
      </c>
      <c r="L113" s="8" t="s">
        <v>31</v>
      </c>
      <c r="M113" s="8" t="s">
        <v>64</v>
      </c>
      <c r="N113" s="23">
        <v>3.7928240740740739E-4</v>
      </c>
      <c r="O113" s="8" t="s">
        <v>76</v>
      </c>
      <c r="P113" s="22">
        <f t="shared" si="70"/>
        <v>32.770000000000003</v>
      </c>
      <c r="Q113" s="8"/>
      <c r="S113" s="8" t="b">
        <f t="shared" si="134"/>
        <v>1</v>
      </c>
      <c r="T113" s="8" t="b">
        <f t="shared" si="135"/>
        <v>1</v>
      </c>
      <c r="U113" s="8" t="b">
        <f t="shared" si="136"/>
        <v>1</v>
      </c>
      <c r="V113" s="8" t="b">
        <f t="shared" si="137"/>
        <v>1</v>
      </c>
      <c r="W113" s="8" t="b">
        <f t="shared" si="138"/>
        <v>1</v>
      </c>
      <c r="X113" s="8" t="b">
        <f t="shared" si="139"/>
        <v>1</v>
      </c>
      <c r="Y113" s="8" t="b">
        <f t="shared" si="140"/>
        <v>1</v>
      </c>
      <c r="Z113" s="8" t="b">
        <f t="shared" si="141"/>
        <v>1</v>
      </c>
      <c r="AA113" s="8" t="b">
        <f t="shared" si="124"/>
        <v>1</v>
      </c>
      <c r="AB113" s="8" t="b">
        <f t="shared" si="125"/>
        <v>1</v>
      </c>
      <c r="AC113" s="8" t="b">
        <f>IF(E113&gt;E119,FALSE,IF(H113=B119,E113=E119,OR(H113="",H113="Referenzwert")))</f>
        <v>1</v>
      </c>
      <c r="AD113" s="18">
        <f t="shared" si="113"/>
        <v>0</v>
      </c>
    </row>
    <row r="114" spans="1:30" x14ac:dyDescent="0.35">
      <c r="A114" s="8" t="s">
        <v>225</v>
      </c>
      <c r="B114" s="8" t="s">
        <v>50</v>
      </c>
      <c r="C114" s="45" t="s">
        <v>31</v>
      </c>
      <c r="D114" s="8" t="s">
        <v>90</v>
      </c>
      <c r="E114" s="21">
        <v>2.2523148148148147E-4</v>
      </c>
      <c r="F114" s="20" t="s">
        <v>76</v>
      </c>
      <c r="G114" s="22">
        <f t="shared" si="101"/>
        <v>19.46</v>
      </c>
      <c r="H114" s="8"/>
      <c r="J114" s="8" t="s">
        <v>191</v>
      </c>
      <c r="K114" s="8" t="s">
        <v>50</v>
      </c>
      <c r="L114" s="8" t="s">
        <v>31</v>
      </c>
      <c r="M114" s="8" t="s">
        <v>90</v>
      </c>
      <c r="N114" s="23">
        <v>2.269675925925926E-4</v>
      </c>
      <c r="O114" s="8" t="s">
        <v>76</v>
      </c>
      <c r="P114" s="22">
        <f t="shared" si="70"/>
        <v>19.61</v>
      </c>
      <c r="Q114" s="8"/>
      <c r="S114" s="8" t="b">
        <f t="shared" si="134"/>
        <v>0</v>
      </c>
      <c r="T114" s="8" t="b">
        <f t="shared" si="135"/>
        <v>1</v>
      </c>
      <c r="U114" s="8" t="b">
        <f t="shared" si="136"/>
        <v>1</v>
      </c>
      <c r="V114" s="8" t="b">
        <f t="shared" si="137"/>
        <v>1</v>
      </c>
      <c r="W114" s="8" t="b">
        <f t="shared" si="138"/>
        <v>0</v>
      </c>
      <c r="X114" s="8" t="b">
        <f t="shared" si="139"/>
        <v>1</v>
      </c>
      <c r="Y114" s="8" t="b">
        <f t="shared" si="140"/>
        <v>0</v>
      </c>
      <c r="Z114" s="8" t="b">
        <f t="shared" si="141"/>
        <v>1</v>
      </c>
      <c r="AA114" s="8" t="b">
        <f t="shared" si="124"/>
        <v>1</v>
      </c>
      <c r="AB114" s="8" t="b">
        <f t="shared" si="125"/>
        <v>0</v>
      </c>
      <c r="AC114" s="27"/>
      <c r="AD114" s="18">
        <f t="shared" si="113"/>
        <v>7.6E-3</v>
      </c>
    </row>
    <row r="115" spans="1:30" x14ac:dyDescent="0.35">
      <c r="A115" s="8" t="s">
        <v>21</v>
      </c>
      <c r="B115" s="8" t="s">
        <v>51</v>
      </c>
      <c r="C115" s="45" t="s">
        <v>30</v>
      </c>
      <c r="D115" s="8" t="s">
        <v>89</v>
      </c>
      <c r="E115" s="21">
        <v>4.4675925925925927E-4</v>
      </c>
      <c r="F115" s="20" t="s">
        <v>77</v>
      </c>
      <c r="G115" s="22">
        <f t="shared" si="101"/>
        <v>38.600000000000009</v>
      </c>
      <c r="H115" s="8"/>
      <c r="J115" s="8" t="s">
        <v>21</v>
      </c>
      <c r="K115" s="8" t="s">
        <v>51</v>
      </c>
      <c r="L115" s="8" t="s">
        <v>30</v>
      </c>
      <c r="M115" s="8" t="s">
        <v>89</v>
      </c>
      <c r="N115" s="23">
        <v>4.4675925925925927E-4</v>
      </c>
      <c r="O115" s="8" t="s">
        <v>77</v>
      </c>
      <c r="P115" s="22">
        <f t="shared" si="70"/>
        <v>38.600000000000009</v>
      </c>
      <c r="Q115" s="8"/>
      <c r="S115" s="8" t="b">
        <f t="shared" si="134"/>
        <v>1</v>
      </c>
      <c r="T115" s="8" t="b">
        <f t="shared" si="135"/>
        <v>1</v>
      </c>
      <c r="U115" s="8" t="b">
        <f t="shared" si="136"/>
        <v>1</v>
      </c>
      <c r="V115" s="8" t="b">
        <f t="shared" si="137"/>
        <v>1</v>
      </c>
      <c r="W115" s="8" t="b">
        <f t="shared" si="138"/>
        <v>1</v>
      </c>
      <c r="X115" s="8" t="b">
        <f t="shared" si="139"/>
        <v>1</v>
      </c>
      <c r="Y115" s="8" t="b">
        <f t="shared" si="140"/>
        <v>1</v>
      </c>
      <c r="Z115" s="8" t="b">
        <f t="shared" si="141"/>
        <v>1</v>
      </c>
      <c r="AA115" s="8" t="b">
        <f t="shared" si="124"/>
        <v>1</v>
      </c>
      <c r="AB115" s="8" t="b">
        <f t="shared" si="125"/>
        <v>1</v>
      </c>
      <c r="AC115" s="8" t="b">
        <f>IF(E115&gt;E121,FALSE,IF(H115=B121,E115=E121,OR(H115="",H115="Referenzwert")))</f>
        <v>1</v>
      </c>
      <c r="AD115" s="18">
        <f t="shared" si="113"/>
        <v>0</v>
      </c>
    </row>
    <row r="116" spans="1:30" x14ac:dyDescent="0.35">
      <c r="A116" s="8" t="s">
        <v>16</v>
      </c>
      <c r="B116" s="8" t="s">
        <v>51</v>
      </c>
      <c r="C116" s="45" t="s">
        <v>30</v>
      </c>
      <c r="D116" s="8" t="s">
        <v>64</v>
      </c>
      <c r="E116" s="21">
        <v>5.4166666666666664E-4</v>
      </c>
      <c r="F116" s="20" t="s">
        <v>72</v>
      </c>
      <c r="G116" s="22">
        <f t="shared" si="101"/>
        <v>46.8</v>
      </c>
      <c r="H116" s="8"/>
      <c r="J116" s="8" t="s">
        <v>16</v>
      </c>
      <c r="K116" s="8" t="s">
        <v>51</v>
      </c>
      <c r="L116" s="8" t="s">
        <v>30</v>
      </c>
      <c r="M116" s="8" t="s">
        <v>64</v>
      </c>
      <c r="N116" s="23">
        <v>5.4166666666666664E-4</v>
      </c>
      <c r="O116" s="8" t="s">
        <v>72</v>
      </c>
      <c r="P116" s="22">
        <f t="shared" si="70"/>
        <v>46.8</v>
      </c>
      <c r="Q116" s="8"/>
      <c r="S116" s="8" t="b">
        <f t="shared" si="134"/>
        <v>1</v>
      </c>
      <c r="T116" s="8" t="b">
        <f t="shared" si="135"/>
        <v>1</v>
      </c>
      <c r="U116" s="8" t="b">
        <f t="shared" si="136"/>
        <v>1</v>
      </c>
      <c r="V116" s="8" t="b">
        <f t="shared" si="137"/>
        <v>1</v>
      </c>
      <c r="W116" s="8" t="b">
        <f t="shared" si="138"/>
        <v>1</v>
      </c>
      <c r="X116" s="8" t="b">
        <f t="shared" si="139"/>
        <v>1</v>
      </c>
      <c r="Y116" s="8" t="b">
        <f t="shared" si="140"/>
        <v>1</v>
      </c>
      <c r="Z116" s="8" t="b">
        <f t="shared" si="141"/>
        <v>1</v>
      </c>
      <c r="AA116" s="8" t="b">
        <f t="shared" si="124"/>
        <v>1</v>
      </c>
      <c r="AB116" s="8" t="b">
        <f t="shared" si="125"/>
        <v>1</v>
      </c>
      <c r="AC116" s="8" t="b">
        <f t="shared" ref="AC116:AC138" si="143">IF(E116&gt;E122,FALSE,IF(H116=B122,E116=E122,OR(H116="",H116="Referenzwert")))</f>
        <v>1</v>
      </c>
      <c r="AD116" s="18">
        <f t="shared" si="113"/>
        <v>0</v>
      </c>
    </row>
    <row r="117" spans="1:30" x14ac:dyDescent="0.35">
      <c r="A117" s="8" t="s">
        <v>105</v>
      </c>
      <c r="B117" s="8" t="s">
        <v>51</v>
      </c>
      <c r="C117" s="45" t="s">
        <v>30</v>
      </c>
      <c r="D117" s="8" t="s">
        <v>90</v>
      </c>
      <c r="E117" s="21">
        <v>3.6388888888888891E-4</v>
      </c>
      <c r="F117" s="20" t="s">
        <v>110</v>
      </c>
      <c r="G117" s="22">
        <f t="shared" si="101"/>
        <v>31.44</v>
      </c>
      <c r="H117" s="8"/>
      <c r="J117" s="8" t="s">
        <v>105</v>
      </c>
      <c r="K117" s="8" t="s">
        <v>51</v>
      </c>
      <c r="L117" s="8" t="s">
        <v>30</v>
      </c>
      <c r="M117" s="8" t="s">
        <v>90</v>
      </c>
      <c r="N117" s="23">
        <v>3.6388888888888891E-4</v>
      </c>
      <c r="O117" s="8" t="s">
        <v>110</v>
      </c>
      <c r="P117" s="22">
        <f t="shared" si="70"/>
        <v>31.44</v>
      </c>
      <c r="Q117" s="8"/>
      <c r="S117" s="8" t="b">
        <f t="shared" si="134"/>
        <v>1</v>
      </c>
      <c r="T117" s="8" t="b">
        <f t="shared" si="135"/>
        <v>1</v>
      </c>
      <c r="U117" s="8" t="b">
        <f t="shared" si="136"/>
        <v>1</v>
      </c>
      <c r="V117" s="8" t="b">
        <f t="shared" si="137"/>
        <v>1</v>
      </c>
      <c r="W117" s="8" t="b">
        <f t="shared" si="138"/>
        <v>1</v>
      </c>
      <c r="X117" s="8" t="b">
        <f t="shared" si="139"/>
        <v>1</v>
      </c>
      <c r="Y117" s="8" t="b">
        <f t="shared" si="140"/>
        <v>1</v>
      </c>
      <c r="Z117" s="8" t="b">
        <f t="shared" si="141"/>
        <v>1</v>
      </c>
      <c r="AA117" s="8" t="b">
        <f t="shared" si="124"/>
        <v>1</v>
      </c>
      <c r="AB117" s="8" t="b">
        <f t="shared" si="125"/>
        <v>1</v>
      </c>
      <c r="AC117" s="8" t="b">
        <f t="shared" si="143"/>
        <v>1</v>
      </c>
      <c r="AD117" s="18">
        <f t="shared" si="113"/>
        <v>0</v>
      </c>
    </row>
    <row r="118" spans="1:30" x14ac:dyDescent="0.35">
      <c r="A118" s="8" t="s">
        <v>18</v>
      </c>
      <c r="B118" s="8" t="s">
        <v>51</v>
      </c>
      <c r="C118" s="45" t="s">
        <v>31</v>
      </c>
      <c r="D118" s="8" t="s">
        <v>89</v>
      </c>
      <c r="E118" s="21">
        <v>3.7291666666666669E-4</v>
      </c>
      <c r="F118" s="20" t="s">
        <v>79</v>
      </c>
      <c r="G118" s="22">
        <f t="shared" si="101"/>
        <v>32.22</v>
      </c>
      <c r="H118" s="8"/>
      <c r="J118" s="8" t="s">
        <v>18</v>
      </c>
      <c r="K118" s="8" t="s">
        <v>51</v>
      </c>
      <c r="L118" s="8" t="s">
        <v>31</v>
      </c>
      <c r="M118" s="8" t="s">
        <v>89</v>
      </c>
      <c r="N118" s="23">
        <v>3.7291666666666669E-4</v>
      </c>
      <c r="O118" s="8" t="s">
        <v>79</v>
      </c>
      <c r="P118" s="22">
        <f t="shared" si="70"/>
        <v>32.22</v>
      </c>
      <c r="Q118" s="8"/>
      <c r="S118" s="8" t="b">
        <f t="shared" si="134"/>
        <v>1</v>
      </c>
      <c r="T118" s="8" t="b">
        <f t="shared" si="135"/>
        <v>1</v>
      </c>
      <c r="U118" s="8" t="b">
        <f t="shared" si="136"/>
        <v>1</v>
      </c>
      <c r="V118" s="8" t="b">
        <f t="shared" si="137"/>
        <v>1</v>
      </c>
      <c r="W118" s="8" t="b">
        <f t="shared" si="138"/>
        <v>1</v>
      </c>
      <c r="X118" s="8" t="b">
        <f t="shared" si="139"/>
        <v>1</v>
      </c>
      <c r="Y118" s="8" t="b">
        <f t="shared" si="140"/>
        <v>1</v>
      </c>
      <c r="Z118" s="8" t="b">
        <f t="shared" si="141"/>
        <v>1</v>
      </c>
      <c r="AA118" s="8" t="b">
        <f t="shared" si="124"/>
        <v>1</v>
      </c>
      <c r="AB118" s="8" t="b">
        <f t="shared" si="125"/>
        <v>1</v>
      </c>
      <c r="AC118" s="8" t="b">
        <f t="shared" si="143"/>
        <v>1</v>
      </c>
      <c r="AD118" s="18">
        <f t="shared" si="113"/>
        <v>0</v>
      </c>
    </row>
    <row r="119" spans="1:30" x14ac:dyDescent="0.35">
      <c r="A119" s="8" t="s">
        <v>191</v>
      </c>
      <c r="B119" s="8" t="s">
        <v>51</v>
      </c>
      <c r="C119" s="45" t="s">
        <v>31</v>
      </c>
      <c r="D119" s="8" t="s">
        <v>64</v>
      </c>
      <c r="E119" s="21">
        <v>4.6192129629629632E-4</v>
      </c>
      <c r="F119" s="20" t="s">
        <v>87</v>
      </c>
      <c r="G119" s="22">
        <f t="shared" si="101"/>
        <v>39.910000000000011</v>
      </c>
      <c r="H119" s="8"/>
      <c r="J119" s="8" t="s">
        <v>191</v>
      </c>
      <c r="K119" s="8" t="s">
        <v>51</v>
      </c>
      <c r="L119" s="8" t="s">
        <v>31</v>
      </c>
      <c r="M119" s="8" t="s">
        <v>64</v>
      </c>
      <c r="N119" s="23">
        <v>4.6192129629629632E-4</v>
      </c>
      <c r="O119" s="8" t="s">
        <v>87</v>
      </c>
      <c r="P119" s="22">
        <f t="shared" si="70"/>
        <v>39.910000000000011</v>
      </c>
      <c r="Q119" s="8"/>
      <c r="S119" s="8" t="b">
        <f t="shared" si="134"/>
        <v>1</v>
      </c>
      <c r="T119" s="8" t="b">
        <f t="shared" si="135"/>
        <v>1</v>
      </c>
      <c r="U119" s="8" t="b">
        <f t="shared" si="136"/>
        <v>1</v>
      </c>
      <c r="V119" s="8" t="b">
        <f t="shared" si="137"/>
        <v>1</v>
      </c>
      <c r="W119" s="8" t="b">
        <f t="shared" si="138"/>
        <v>1</v>
      </c>
      <c r="X119" s="8" t="b">
        <f t="shared" si="139"/>
        <v>1</v>
      </c>
      <c r="Y119" s="8" t="b">
        <f t="shared" si="140"/>
        <v>1</v>
      </c>
      <c r="Z119" s="8" t="b">
        <f t="shared" si="141"/>
        <v>1</v>
      </c>
      <c r="AA119" s="8" t="b">
        <f t="shared" si="124"/>
        <v>1</v>
      </c>
      <c r="AB119" s="8" t="b">
        <f t="shared" si="125"/>
        <v>1</v>
      </c>
      <c r="AC119" s="8" t="b">
        <f t="shared" si="143"/>
        <v>1</v>
      </c>
      <c r="AD119" s="18">
        <f t="shared" si="113"/>
        <v>0</v>
      </c>
    </row>
    <row r="120" spans="1:30" x14ac:dyDescent="0.35">
      <c r="A120" s="8" t="s">
        <v>14</v>
      </c>
      <c r="B120" s="8" t="s">
        <v>51</v>
      </c>
      <c r="C120" s="45" t="s">
        <v>31</v>
      </c>
      <c r="D120" s="8" t="s">
        <v>90</v>
      </c>
      <c r="E120" s="21">
        <v>2.8275462962962965E-4</v>
      </c>
      <c r="F120" s="20" t="s">
        <v>78</v>
      </c>
      <c r="G120" s="22">
        <f t="shared" si="101"/>
        <v>24.43</v>
      </c>
      <c r="H120" s="8"/>
      <c r="J120" s="8" t="s">
        <v>14</v>
      </c>
      <c r="K120" s="8" t="s">
        <v>51</v>
      </c>
      <c r="L120" s="8" t="s">
        <v>31</v>
      </c>
      <c r="M120" s="8" t="s">
        <v>90</v>
      </c>
      <c r="N120" s="23">
        <v>2.8275462962962965E-4</v>
      </c>
      <c r="O120" s="8" t="s">
        <v>78</v>
      </c>
      <c r="P120" s="22">
        <f t="shared" si="70"/>
        <v>24.43</v>
      </c>
      <c r="Q120" s="8"/>
      <c r="S120" s="8" t="b">
        <f t="shared" si="134"/>
        <v>1</v>
      </c>
      <c r="T120" s="8" t="b">
        <f t="shared" si="135"/>
        <v>1</v>
      </c>
      <c r="U120" s="8" t="b">
        <f t="shared" si="136"/>
        <v>1</v>
      </c>
      <c r="V120" s="8" t="b">
        <f t="shared" si="137"/>
        <v>1</v>
      </c>
      <c r="W120" s="8" t="b">
        <f t="shared" si="138"/>
        <v>1</v>
      </c>
      <c r="X120" s="8" t="b">
        <f t="shared" si="139"/>
        <v>1</v>
      </c>
      <c r="Y120" s="8" t="b">
        <f t="shared" si="140"/>
        <v>1</v>
      </c>
      <c r="Z120" s="8" t="b">
        <f t="shared" si="141"/>
        <v>1</v>
      </c>
      <c r="AA120" s="8" t="b">
        <f t="shared" si="124"/>
        <v>1</v>
      </c>
      <c r="AB120" s="8" t="b">
        <f t="shared" si="125"/>
        <v>1</v>
      </c>
      <c r="AC120" s="8" t="b">
        <f t="shared" si="143"/>
        <v>1</v>
      </c>
      <c r="AD120" s="18">
        <f t="shared" si="113"/>
        <v>0</v>
      </c>
    </row>
    <row r="121" spans="1:30" x14ac:dyDescent="0.35">
      <c r="A121" s="8" t="s">
        <v>69</v>
      </c>
      <c r="B121" s="8" t="s">
        <v>52</v>
      </c>
      <c r="C121" s="45" t="s">
        <v>30</v>
      </c>
      <c r="D121" s="8" t="s">
        <v>89</v>
      </c>
      <c r="E121" s="21">
        <v>4.8171296296296298E-4</v>
      </c>
      <c r="F121" s="20" t="s">
        <v>77</v>
      </c>
      <c r="G121" s="22">
        <f t="shared" si="101"/>
        <v>41.620000000000005</v>
      </c>
      <c r="H121" s="8"/>
      <c r="J121" s="8" t="s">
        <v>69</v>
      </c>
      <c r="K121" s="8" t="s">
        <v>52</v>
      </c>
      <c r="L121" s="8" t="s">
        <v>30</v>
      </c>
      <c r="M121" s="8" t="s">
        <v>89</v>
      </c>
      <c r="N121" s="23">
        <v>4.8171296296296298E-4</v>
      </c>
      <c r="O121" s="8" t="s">
        <v>77</v>
      </c>
      <c r="P121" s="22">
        <f t="shared" si="70"/>
        <v>41.620000000000005</v>
      </c>
      <c r="Q121" s="8"/>
      <c r="S121" s="8" t="b">
        <f t="shared" si="134"/>
        <v>1</v>
      </c>
      <c r="T121" s="8" t="b">
        <f t="shared" si="135"/>
        <v>1</v>
      </c>
      <c r="U121" s="8" t="b">
        <f t="shared" si="136"/>
        <v>1</v>
      </c>
      <c r="V121" s="8" t="b">
        <f t="shared" si="137"/>
        <v>1</v>
      </c>
      <c r="W121" s="8" t="b">
        <f t="shared" si="138"/>
        <v>1</v>
      </c>
      <c r="X121" s="8" t="b">
        <f t="shared" si="139"/>
        <v>1</v>
      </c>
      <c r="Y121" s="8" t="b">
        <f t="shared" si="140"/>
        <v>1</v>
      </c>
      <c r="Z121" s="8" t="b">
        <f t="shared" si="141"/>
        <v>1</v>
      </c>
      <c r="AA121" s="8" t="b">
        <f t="shared" si="124"/>
        <v>1</v>
      </c>
      <c r="AB121" s="8" t="b">
        <f t="shared" si="125"/>
        <v>1</v>
      </c>
      <c r="AC121" s="8" t="b">
        <f t="shared" si="143"/>
        <v>1</v>
      </c>
      <c r="AD121" s="18">
        <f t="shared" si="113"/>
        <v>0</v>
      </c>
    </row>
    <row r="122" spans="1:30" x14ac:dyDescent="0.35">
      <c r="A122" s="8" t="s">
        <v>69</v>
      </c>
      <c r="B122" s="8" t="s">
        <v>52</v>
      </c>
      <c r="C122" s="45" t="s">
        <v>30</v>
      </c>
      <c r="D122" s="8" t="s">
        <v>64</v>
      </c>
      <c r="E122" s="21">
        <v>5.8067129629629625E-4</v>
      </c>
      <c r="F122" s="20" t="s">
        <v>72</v>
      </c>
      <c r="G122" s="22">
        <f t="shared" si="101"/>
        <v>50.169999999999995</v>
      </c>
      <c r="H122" s="8"/>
      <c r="J122" s="8" t="s">
        <v>69</v>
      </c>
      <c r="K122" s="8" t="s">
        <v>52</v>
      </c>
      <c r="L122" s="8" t="s">
        <v>30</v>
      </c>
      <c r="M122" s="8" t="s">
        <v>64</v>
      </c>
      <c r="N122" s="23">
        <v>5.8067129629629625E-4</v>
      </c>
      <c r="O122" s="8" t="s">
        <v>72</v>
      </c>
      <c r="P122" s="22">
        <f t="shared" si="70"/>
        <v>50.169999999999995</v>
      </c>
      <c r="Q122" s="8"/>
      <c r="S122" s="8" t="b">
        <f t="shared" si="134"/>
        <v>1</v>
      </c>
      <c r="T122" s="8" t="b">
        <f t="shared" si="135"/>
        <v>1</v>
      </c>
      <c r="U122" s="8" t="b">
        <f t="shared" si="136"/>
        <v>1</v>
      </c>
      <c r="V122" s="8" t="b">
        <f t="shared" si="137"/>
        <v>1</v>
      </c>
      <c r="W122" s="8" t="b">
        <f t="shared" si="138"/>
        <v>1</v>
      </c>
      <c r="X122" s="8" t="b">
        <f t="shared" si="139"/>
        <v>1</v>
      </c>
      <c r="Y122" s="8" t="b">
        <f t="shared" si="140"/>
        <v>1</v>
      </c>
      <c r="Z122" s="8" t="b">
        <f t="shared" si="141"/>
        <v>1</v>
      </c>
      <c r="AA122" s="8" t="b">
        <f t="shared" si="124"/>
        <v>1</v>
      </c>
      <c r="AB122" s="8" t="b">
        <f t="shared" si="125"/>
        <v>1</v>
      </c>
      <c r="AC122" s="8" t="b">
        <f t="shared" si="143"/>
        <v>1</v>
      </c>
      <c r="AD122" s="18">
        <f t="shared" si="113"/>
        <v>0</v>
      </c>
    </row>
    <row r="123" spans="1:30" x14ac:dyDescent="0.35">
      <c r="A123" s="8" t="s">
        <v>152</v>
      </c>
      <c r="B123" s="8" t="s">
        <v>52</v>
      </c>
      <c r="C123" s="45" t="s">
        <v>30</v>
      </c>
      <c r="D123" s="8" t="s">
        <v>90</v>
      </c>
      <c r="E123" s="21">
        <v>3.9131944444444446E-4</v>
      </c>
      <c r="F123" s="20" t="s">
        <v>148</v>
      </c>
      <c r="G123" s="22">
        <f t="shared" si="101"/>
        <v>33.81</v>
      </c>
      <c r="H123" s="8"/>
      <c r="J123" s="8" t="s">
        <v>152</v>
      </c>
      <c r="K123" s="8" t="s">
        <v>52</v>
      </c>
      <c r="L123" s="8" t="s">
        <v>30</v>
      </c>
      <c r="M123" s="8" t="s">
        <v>90</v>
      </c>
      <c r="N123" s="23">
        <v>3.9131944444444446E-4</v>
      </c>
      <c r="O123" s="8" t="s">
        <v>148</v>
      </c>
      <c r="P123" s="22">
        <f t="shared" si="70"/>
        <v>33.81</v>
      </c>
      <c r="Q123" s="8"/>
      <c r="S123" s="8" t="b">
        <f t="shared" si="134"/>
        <v>1</v>
      </c>
      <c r="T123" s="8" t="b">
        <f t="shared" si="135"/>
        <v>1</v>
      </c>
      <c r="U123" s="8" t="b">
        <f t="shared" si="136"/>
        <v>1</v>
      </c>
      <c r="V123" s="8" t="b">
        <f t="shared" si="137"/>
        <v>1</v>
      </c>
      <c r="W123" s="8" t="b">
        <f t="shared" si="138"/>
        <v>1</v>
      </c>
      <c r="X123" s="8" t="b">
        <f t="shared" si="139"/>
        <v>1</v>
      </c>
      <c r="Y123" s="8" t="b">
        <f t="shared" si="140"/>
        <v>1</v>
      </c>
      <c r="Z123" s="8" t="b">
        <f t="shared" si="141"/>
        <v>1</v>
      </c>
      <c r="AA123" s="8" t="b">
        <f t="shared" si="124"/>
        <v>1</v>
      </c>
      <c r="AB123" s="8" t="b">
        <f t="shared" si="125"/>
        <v>1</v>
      </c>
      <c r="AC123" s="8" t="b">
        <f t="shared" si="143"/>
        <v>1</v>
      </c>
      <c r="AD123" s="18">
        <f t="shared" si="113"/>
        <v>0</v>
      </c>
    </row>
    <row r="124" spans="1:30" x14ac:dyDescent="0.35">
      <c r="A124" s="8" t="s">
        <v>116</v>
      </c>
      <c r="B124" s="8" t="s">
        <v>52</v>
      </c>
      <c r="C124" s="45" t="s">
        <v>31</v>
      </c>
      <c r="D124" s="8" t="s">
        <v>89</v>
      </c>
      <c r="E124" s="21">
        <v>4.0590277777777776E-4</v>
      </c>
      <c r="F124" s="20" t="s">
        <v>111</v>
      </c>
      <c r="G124" s="22">
        <f t="shared" si="101"/>
        <v>35.069999999999993</v>
      </c>
      <c r="H124" s="8"/>
      <c r="J124" s="8" t="s">
        <v>116</v>
      </c>
      <c r="K124" s="8" t="s">
        <v>52</v>
      </c>
      <c r="L124" s="8" t="s">
        <v>31</v>
      </c>
      <c r="M124" s="8" t="s">
        <v>89</v>
      </c>
      <c r="N124" s="23">
        <v>4.0590277777777776E-4</v>
      </c>
      <c r="O124" s="8" t="s">
        <v>111</v>
      </c>
      <c r="P124" s="22">
        <f t="shared" si="70"/>
        <v>35.069999999999993</v>
      </c>
      <c r="Q124" s="8"/>
      <c r="S124" s="8" t="b">
        <f t="shared" si="134"/>
        <v>1</v>
      </c>
      <c r="T124" s="8" t="b">
        <f t="shared" si="135"/>
        <v>1</v>
      </c>
      <c r="U124" s="8" t="b">
        <f t="shared" si="136"/>
        <v>1</v>
      </c>
      <c r="V124" s="8" t="b">
        <f t="shared" si="137"/>
        <v>1</v>
      </c>
      <c r="W124" s="8" t="b">
        <f t="shared" si="138"/>
        <v>1</v>
      </c>
      <c r="X124" s="8" t="b">
        <f t="shared" si="139"/>
        <v>1</v>
      </c>
      <c r="Y124" s="8" t="b">
        <f t="shared" si="140"/>
        <v>1</v>
      </c>
      <c r="Z124" s="8" t="b">
        <f t="shared" si="141"/>
        <v>1</v>
      </c>
      <c r="AA124" s="8" t="b">
        <f t="shared" si="124"/>
        <v>1</v>
      </c>
      <c r="AB124" s="8" t="b">
        <f t="shared" si="125"/>
        <v>1</v>
      </c>
      <c r="AC124" s="8" t="b">
        <f t="shared" si="143"/>
        <v>1</v>
      </c>
      <c r="AD124" s="18">
        <f t="shared" si="113"/>
        <v>0</v>
      </c>
    </row>
    <row r="125" spans="1:30" x14ac:dyDescent="0.35">
      <c r="A125" s="8" t="s">
        <v>14</v>
      </c>
      <c r="B125" s="8" t="s">
        <v>52</v>
      </c>
      <c r="C125" s="45" t="s">
        <v>31</v>
      </c>
      <c r="D125" s="8" t="s">
        <v>64</v>
      </c>
      <c r="E125" s="21">
        <v>5.1666666666666668E-4</v>
      </c>
      <c r="F125" s="20" t="s">
        <v>80</v>
      </c>
      <c r="G125" s="22">
        <f t="shared" si="101"/>
        <v>44.640000000000008</v>
      </c>
      <c r="H125" s="8"/>
      <c r="J125" s="8" t="s">
        <v>14</v>
      </c>
      <c r="K125" s="8" t="s">
        <v>52</v>
      </c>
      <c r="L125" s="8" t="s">
        <v>31</v>
      </c>
      <c r="M125" s="8" t="s">
        <v>64</v>
      </c>
      <c r="N125" s="23">
        <v>5.1666666666666668E-4</v>
      </c>
      <c r="O125" s="8" t="s">
        <v>80</v>
      </c>
      <c r="P125" s="22">
        <f t="shared" si="70"/>
        <v>44.640000000000008</v>
      </c>
      <c r="Q125" s="8"/>
      <c r="S125" s="8" t="b">
        <f t="shared" si="134"/>
        <v>1</v>
      </c>
      <c r="T125" s="8" t="b">
        <f t="shared" si="135"/>
        <v>1</v>
      </c>
      <c r="U125" s="8" t="b">
        <f t="shared" si="136"/>
        <v>1</v>
      </c>
      <c r="V125" s="8" t="b">
        <f t="shared" si="137"/>
        <v>1</v>
      </c>
      <c r="W125" s="8" t="b">
        <f t="shared" si="138"/>
        <v>1</v>
      </c>
      <c r="X125" s="8" t="b">
        <f t="shared" si="139"/>
        <v>1</v>
      </c>
      <c r="Y125" s="8" t="b">
        <f t="shared" si="140"/>
        <v>1</v>
      </c>
      <c r="Z125" s="8" t="b">
        <f t="shared" si="141"/>
        <v>1</v>
      </c>
      <c r="AA125" s="8" t="b">
        <f t="shared" si="124"/>
        <v>1</v>
      </c>
      <c r="AB125" s="8" t="b">
        <f t="shared" si="125"/>
        <v>1</v>
      </c>
      <c r="AC125" s="8" t="b">
        <f t="shared" si="143"/>
        <v>1</v>
      </c>
      <c r="AD125" s="18">
        <f t="shared" si="113"/>
        <v>0</v>
      </c>
    </row>
    <row r="126" spans="1:30" x14ac:dyDescent="0.35">
      <c r="A126" s="8" t="s">
        <v>130</v>
      </c>
      <c r="B126" s="8" t="s">
        <v>52</v>
      </c>
      <c r="C126" s="45" t="s">
        <v>31</v>
      </c>
      <c r="D126" s="8" t="s">
        <v>90</v>
      </c>
      <c r="E126" s="21">
        <v>2.8541666666666667E-4</v>
      </c>
      <c r="F126" s="20" t="s">
        <v>111</v>
      </c>
      <c r="G126" s="22">
        <f t="shared" si="101"/>
        <v>24.660000000000004</v>
      </c>
      <c r="H126" s="8"/>
      <c r="J126" s="8" t="s">
        <v>130</v>
      </c>
      <c r="K126" s="8" t="s">
        <v>52</v>
      </c>
      <c r="L126" s="8" t="s">
        <v>31</v>
      </c>
      <c r="M126" s="8" t="s">
        <v>90</v>
      </c>
      <c r="N126" s="23">
        <v>2.8541666666666667E-4</v>
      </c>
      <c r="O126" s="8" t="s">
        <v>111</v>
      </c>
      <c r="P126" s="22">
        <f t="shared" si="70"/>
        <v>24.660000000000004</v>
      </c>
      <c r="Q126" s="8"/>
      <c r="S126" s="8" t="b">
        <f t="shared" si="134"/>
        <v>1</v>
      </c>
      <c r="T126" s="8" t="b">
        <f t="shared" si="135"/>
        <v>1</v>
      </c>
      <c r="U126" s="8" t="b">
        <f t="shared" si="136"/>
        <v>1</v>
      </c>
      <c r="V126" s="8" t="b">
        <f t="shared" si="137"/>
        <v>1</v>
      </c>
      <c r="W126" s="8" t="b">
        <f t="shared" si="138"/>
        <v>1</v>
      </c>
      <c r="X126" s="8" t="b">
        <f t="shared" si="139"/>
        <v>1</v>
      </c>
      <c r="Y126" s="8" t="b">
        <f t="shared" si="140"/>
        <v>1</v>
      </c>
      <c r="Z126" s="8" t="b">
        <f t="shared" si="141"/>
        <v>1</v>
      </c>
      <c r="AA126" s="8" t="b">
        <f t="shared" si="124"/>
        <v>1</v>
      </c>
      <c r="AB126" s="8" t="b">
        <f t="shared" si="125"/>
        <v>1</v>
      </c>
      <c r="AC126" s="8" t="b">
        <f t="shared" si="143"/>
        <v>1</v>
      </c>
      <c r="AD126" s="18">
        <f t="shared" si="113"/>
        <v>0</v>
      </c>
    </row>
    <row r="127" spans="1:30" x14ac:dyDescent="0.35">
      <c r="A127" s="8" t="s">
        <v>116</v>
      </c>
      <c r="B127" s="8" t="s">
        <v>53</v>
      </c>
      <c r="C127" s="45" t="s">
        <v>30</v>
      </c>
      <c r="D127" s="8" t="s">
        <v>89</v>
      </c>
      <c r="E127" s="21">
        <v>5.0729166666666663E-4</v>
      </c>
      <c r="F127" s="20" t="s">
        <v>77</v>
      </c>
      <c r="G127" s="22">
        <f t="shared" si="101"/>
        <v>43.83</v>
      </c>
      <c r="H127" s="8"/>
      <c r="J127" s="8" t="s">
        <v>116</v>
      </c>
      <c r="K127" s="8" t="s">
        <v>53</v>
      </c>
      <c r="L127" s="8" t="s">
        <v>30</v>
      </c>
      <c r="M127" s="8" t="s">
        <v>89</v>
      </c>
      <c r="N127" s="23">
        <v>5.0729166666666663E-4</v>
      </c>
      <c r="O127" s="8" t="s">
        <v>77</v>
      </c>
      <c r="P127" s="22">
        <f t="shared" si="70"/>
        <v>43.83</v>
      </c>
      <c r="Q127" s="8"/>
      <c r="S127" s="8" t="b">
        <f t="shared" si="134"/>
        <v>1</v>
      </c>
      <c r="T127" s="8" t="b">
        <f t="shared" si="135"/>
        <v>1</v>
      </c>
      <c r="U127" s="8" t="b">
        <f t="shared" si="136"/>
        <v>1</v>
      </c>
      <c r="V127" s="8" t="b">
        <f t="shared" si="137"/>
        <v>1</v>
      </c>
      <c r="W127" s="8" t="b">
        <f t="shared" si="138"/>
        <v>1</v>
      </c>
      <c r="X127" s="8" t="b">
        <f t="shared" si="139"/>
        <v>1</v>
      </c>
      <c r="Y127" s="8" t="b">
        <f t="shared" si="140"/>
        <v>1</v>
      </c>
      <c r="Z127" s="8" t="b">
        <f t="shared" si="141"/>
        <v>1</v>
      </c>
      <c r="AA127" s="8" t="b">
        <f t="shared" si="124"/>
        <v>1</v>
      </c>
      <c r="AB127" s="8" t="b">
        <f t="shared" si="125"/>
        <v>1</v>
      </c>
      <c r="AC127" s="8" t="b">
        <f t="shared" si="143"/>
        <v>1</v>
      </c>
      <c r="AD127" s="18">
        <f t="shared" si="113"/>
        <v>0</v>
      </c>
    </row>
    <row r="128" spans="1:30" x14ac:dyDescent="0.35">
      <c r="A128" s="8" t="s">
        <v>130</v>
      </c>
      <c r="B128" s="8" t="s">
        <v>53</v>
      </c>
      <c r="C128" s="45" t="s">
        <v>30</v>
      </c>
      <c r="D128" s="8" t="s">
        <v>64</v>
      </c>
      <c r="E128" s="21">
        <v>6.8483796296296294E-4</v>
      </c>
      <c r="F128" s="20" t="s">
        <v>72</v>
      </c>
      <c r="G128" s="22">
        <f t="shared" si="101"/>
        <v>59.17</v>
      </c>
      <c r="H128" s="8"/>
      <c r="J128" s="8" t="s">
        <v>130</v>
      </c>
      <c r="K128" s="8" t="s">
        <v>53</v>
      </c>
      <c r="L128" s="8" t="s">
        <v>30</v>
      </c>
      <c r="M128" s="8" t="s">
        <v>64</v>
      </c>
      <c r="N128" s="23">
        <v>6.8483796296296294E-4</v>
      </c>
      <c r="O128" s="8" t="s">
        <v>72</v>
      </c>
      <c r="P128" s="22">
        <f t="shared" si="70"/>
        <v>59.17</v>
      </c>
      <c r="Q128" s="8"/>
      <c r="S128" s="8" t="b">
        <f t="shared" si="134"/>
        <v>1</v>
      </c>
      <c r="T128" s="8" t="b">
        <f t="shared" si="135"/>
        <v>1</v>
      </c>
      <c r="U128" s="8" t="b">
        <f t="shared" si="136"/>
        <v>1</v>
      </c>
      <c r="V128" s="8" t="b">
        <f t="shared" si="137"/>
        <v>1</v>
      </c>
      <c r="W128" s="8" t="b">
        <f t="shared" si="138"/>
        <v>1</v>
      </c>
      <c r="X128" s="8" t="b">
        <f t="shared" si="139"/>
        <v>1</v>
      </c>
      <c r="Y128" s="8" t="b">
        <f t="shared" si="140"/>
        <v>1</v>
      </c>
      <c r="Z128" s="8" t="b">
        <f t="shared" si="141"/>
        <v>1</v>
      </c>
      <c r="AA128" s="8" t="b">
        <f t="shared" si="124"/>
        <v>1</v>
      </c>
      <c r="AB128" s="8" t="b">
        <f t="shared" si="125"/>
        <v>1</v>
      </c>
      <c r="AC128" s="8" t="b">
        <f t="shared" si="143"/>
        <v>1</v>
      </c>
      <c r="AD128" s="18">
        <f t="shared" si="113"/>
        <v>0</v>
      </c>
    </row>
    <row r="129" spans="1:30" x14ac:dyDescent="0.35">
      <c r="A129" s="8" t="s">
        <v>191</v>
      </c>
      <c r="B129" s="8" t="s">
        <v>53</v>
      </c>
      <c r="C129" s="45" t="s">
        <v>30</v>
      </c>
      <c r="D129" s="8" t="s">
        <v>90</v>
      </c>
      <c r="E129" s="21">
        <v>4.1921296296296297E-4</v>
      </c>
      <c r="F129" s="20" t="s">
        <v>148</v>
      </c>
      <c r="G129" s="22">
        <f t="shared" si="101"/>
        <v>36.22</v>
      </c>
      <c r="H129" s="8"/>
      <c r="J129" s="8" t="s">
        <v>191</v>
      </c>
      <c r="K129" s="8" t="s">
        <v>53</v>
      </c>
      <c r="L129" s="8" t="s">
        <v>30</v>
      </c>
      <c r="M129" s="8" t="s">
        <v>90</v>
      </c>
      <c r="N129" s="23">
        <v>4.1921296296296297E-4</v>
      </c>
      <c r="O129" s="8" t="s">
        <v>148</v>
      </c>
      <c r="P129" s="22">
        <f t="shared" si="70"/>
        <v>36.22</v>
      </c>
      <c r="Q129" s="8"/>
      <c r="S129" s="8" t="b">
        <f t="shared" si="134"/>
        <v>1</v>
      </c>
      <c r="T129" s="8" t="b">
        <f t="shared" si="135"/>
        <v>1</v>
      </c>
      <c r="U129" s="8" t="b">
        <f t="shared" si="136"/>
        <v>1</v>
      </c>
      <c r="V129" s="8" t="b">
        <f t="shared" si="137"/>
        <v>1</v>
      </c>
      <c r="W129" s="8" t="b">
        <f t="shared" si="138"/>
        <v>1</v>
      </c>
      <c r="X129" s="8" t="b">
        <f t="shared" si="139"/>
        <v>1</v>
      </c>
      <c r="Y129" s="8" t="b">
        <f t="shared" si="140"/>
        <v>1</v>
      </c>
      <c r="Z129" s="8" t="b">
        <f t="shared" si="141"/>
        <v>1</v>
      </c>
      <c r="AA129" s="8" t="b">
        <f t="shared" si="124"/>
        <v>1</v>
      </c>
      <c r="AB129" s="8" t="b">
        <f t="shared" si="125"/>
        <v>1</v>
      </c>
      <c r="AC129" s="8" t="b">
        <f t="shared" si="143"/>
        <v>1</v>
      </c>
      <c r="AD129" s="18">
        <f t="shared" si="113"/>
        <v>0</v>
      </c>
    </row>
    <row r="130" spans="1:30" x14ac:dyDescent="0.35">
      <c r="A130" s="8" t="s">
        <v>130</v>
      </c>
      <c r="B130" s="8" t="s">
        <v>53</v>
      </c>
      <c r="C130" s="45" t="s">
        <v>31</v>
      </c>
      <c r="D130" s="8" t="s">
        <v>89</v>
      </c>
      <c r="E130" s="21">
        <v>4.3796296296296297E-4</v>
      </c>
      <c r="F130" s="20" t="s">
        <v>137</v>
      </c>
      <c r="G130" s="22">
        <f t="shared" si="101"/>
        <v>37.840000000000003</v>
      </c>
      <c r="H130" s="8"/>
      <c r="J130" s="8" t="s">
        <v>130</v>
      </c>
      <c r="K130" s="8" t="s">
        <v>53</v>
      </c>
      <c r="L130" s="8" t="s">
        <v>31</v>
      </c>
      <c r="M130" s="8" t="s">
        <v>89</v>
      </c>
      <c r="N130" s="23">
        <v>4.3796296296296297E-4</v>
      </c>
      <c r="O130" s="8" t="s">
        <v>137</v>
      </c>
      <c r="P130" s="22">
        <f t="shared" si="70"/>
        <v>37.840000000000003</v>
      </c>
      <c r="Q130" s="8"/>
      <c r="S130" s="8" t="b">
        <f t="shared" si="134"/>
        <v>1</v>
      </c>
      <c r="T130" s="8" t="b">
        <f t="shared" si="135"/>
        <v>1</v>
      </c>
      <c r="U130" s="8" t="b">
        <f t="shared" si="136"/>
        <v>1</v>
      </c>
      <c r="V130" s="8" t="b">
        <f t="shared" si="137"/>
        <v>1</v>
      </c>
      <c r="W130" s="8" t="b">
        <f t="shared" si="138"/>
        <v>1</v>
      </c>
      <c r="X130" s="8" t="b">
        <f t="shared" si="139"/>
        <v>1</v>
      </c>
      <c r="Y130" s="8" t="b">
        <f t="shared" si="140"/>
        <v>1</v>
      </c>
      <c r="Z130" s="8" t="b">
        <f t="shared" si="141"/>
        <v>1</v>
      </c>
      <c r="AA130" s="8" t="b">
        <f t="shared" si="124"/>
        <v>1</v>
      </c>
      <c r="AB130" s="8" t="b">
        <f t="shared" si="125"/>
        <v>1</v>
      </c>
      <c r="AC130" s="8" t="b">
        <f t="shared" si="143"/>
        <v>1</v>
      </c>
      <c r="AD130" s="18">
        <f t="shared" si="113"/>
        <v>0</v>
      </c>
    </row>
    <row r="131" spans="1:30" x14ac:dyDescent="0.35">
      <c r="A131" s="8" t="s">
        <v>116</v>
      </c>
      <c r="B131" s="8" t="s">
        <v>53</v>
      </c>
      <c r="C131" s="45" t="s">
        <v>31</v>
      </c>
      <c r="D131" s="19" t="s">
        <v>64</v>
      </c>
      <c r="E131" s="21">
        <v>5.2349537037037035E-4</v>
      </c>
      <c r="F131" s="20" t="s">
        <v>80</v>
      </c>
      <c r="G131" s="22">
        <f t="shared" si="101"/>
        <v>45.230000000000004</v>
      </c>
      <c r="H131" s="8"/>
      <c r="J131" s="8" t="s">
        <v>116</v>
      </c>
      <c r="K131" s="8" t="s">
        <v>53</v>
      </c>
      <c r="L131" s="8" t="s">
        <v>31</v>
      </c>
      <c r="M131" s="8" t="s">
        <v>64</v>
      </c>
      <c r="N131" s="23">
        <v>5.2349537037037035E-4</v>
      </c>
      <c r="O131" s="8" t="s">
        <v>80</v>
      </c>
      <c r="P131" s="22">
        <f t="shared" si="70"/>
        <v>45.230000000000004</v>
      </c>
      <c r="Q131" s="8"/>
      <c r="S131" s="8" t="b">
        <f t="shared" si="134"/>
        <v>1</v>
      </c>
      <c r="T131" s="8" t="b">
        <f t="shared" si="135"/>
        <v>1</v>
      </c>
      <c r="U131" s="8" t="b">
        <f t="shared" si="136"/>
        <v>1</v>
      </c>
      <c r="V131" s="8" t="b">
        <f t="shared" si="137"/>
        <v>1</v>
      </c>
      <c r="W131" s="8" t="b">
        <f t="shared" si="138"/>
        <v>1</v>
      </c>
      <c r="X131" s="8" t="b">
        <f t="shared" si="139"/>
        <v>1</v>
      </c>
      <c r="Y131" s="8" t="b">
        <f t="shared" si="140"/>
        <v>1</v>
      </c>
      <c r="Z131" s="8" t="b">
        <f t="shared" si="141"/>
        <v>1</v>
      </c>
      <c r="AA131" s="8" t="b">
        <f t="shared" si="124"/>
        <v>1</v>
      </c>
      <c r="AB131" s="8" t="b">
        <f t="shared" si="125"/>
        <v>1</v>
      </c>
      <c r="AC131" s="8" t="b">
        <f t="shared" si="143"/>
        <v>1</v>
      </c>
      <c r="AD131" s="18">
        <f t="shared" si="113"/>
        <v>0</v>
      </c>
    </row>
    <row r="132" spans="1:30" x14ac:dyDescent="0.35">
      <c r="A132" s="8" t="s">
        <v>116</v>
      </c>
      <c r="B132" s="8" t="s">
        <v>53</v>
      </c>
      <c r="C132" s="45" t="s">
        <v>31</v>
      </c>
      <c r="D132" s="8" t="s">
        <v>90</v>
      </c>
      <c r="E132" s="21">
        <v>3.2858796296296298E-4</v>
      </c>
      <c r="F132" s="20" t="s">
        <v>80</v>
      </c>
      <c r="G132" s="22">
        <f t="shared" si="101"/>
        <v>28.39</v>
      </c>
      <c r="H132" s="8"/>
      <c r="J132" s="8" t="s">
        <v>116</v>
      </c>
      <c r="K132" s="8" t="s">
        <v>53</v>
      </c>
      <c r="L132" s="8" t="s">
        <v>31</v>
      </c>
      <c r="M132" s="8" t="s">
        <v>90</v>
      </c>
      <c r="N132" s="23">
        <v>3.2858796296296298E-4</v>
      </c>
      <c r="O132" s="8" t="s">
        <v>80</v>
      </c>
      <c r="P132" s="22">
        <f t="shared" ref="P132:P144" si="144">N132*24*60*60</f>
        <v>28.39</v>
      </c>
      <c r="Q132" s="8"/>
      <c r="S132" s="8" t="b">
        <f t="shared" si="134"/>
        <v>1</v>
      </c>
      <c r="T132" s="8" t="b">
        <f t="shared" si="135"/>
        <v>1</v>
      </c>
      <c r="U132" s="8" t="b">
        <f t="shared" si="136"/>
        <v>1</v>
      </c>
      <c r="V132" s="8" t="b">
        <f t="shared" si="137"/>
        <v>1</v>
      </c>
      <c r="W132" s="8" t="b">
        <f t="shared" si="138"/>
        <v>1</v>
      </c>
      <c r="X132" s="8" t="b">
        <f t="shared" si="139"/>
        <v>1</v>
      </c>
      <c r="Y132" s="8" t="b">
        <f t="shared" si="140"/>
        <v>1</v>
      </c>
      <c r="Z132" s="8" t="b">
        <f t="shared" si="141"/>
        <v>1</v>
      </c>
      <c r="AA132" s="8" t="b">
        <f t="shared" si="124"/>
        <v>1</v>
      </c>
      <c r="AB132" s="8" t="b">
        <f t="shared" si="125"/>
        <v>1</v>
      </c>
      <c r="AC132" s="8" t="b">
        <f t="shared" si="143"/>
        <v>1</v>
      </c>
      <c r="AD132" s="18">
        <f t="shared" si="113"/>
        <v>0</v>
      </c>
    </row>
    <row r="133" spans="1:30" x14ac:dyDescent="0.35">
      <c r="A133" s="8" t="s">
        <v>191</v>
      </c>
      <c r="B133" s="8" t="s">
        <v>54</v>
      </c>
      <c r="C133" s="45" t="s">
        <v>30</v>
      </c>
      <c r="D133" s="8" t="s">
        <v>89</v>
      </c>
      <c r="E133" s="21">
        <v>5.6493055555555561E-4</v>
      </c>
      <c r="F133" s="20" t="s">
        <v>77</v>
      </c>
      <c r="G133" s="22">
        <f t="shared" si="101"/>
        <v>48.810000000000009</v>
      </c>
      <c r="H133" s="8"/>
      <c r="J133" s="8" t="s">
        <v>191</v>
      </c>
      <c r="K133" s="8" t="s">
        <v>54</v>
      </c>
      <c r="L133" s="8" t="s">
        <v>30</v>
      </c>
      <c r="M133" s="8" t="s">
        <v>89</v>
      </c>
      <c r="N133" s="23">
        <v>5.6493055555555561E-4</v>
      </c>
      <c r="O133" s="8" t="s">
        <v>77</v>
      </c>
      <c r="P133" s="22">
        <f t="shared" si="144"/>
        <v>48.810000000000009</v>
      </c>
      <c r="Q133" s="8"/>
      <c r="S133" s="8" t="b">
        <f t="shared" si="134"/>
        <v>1</v>
      </c>
      <c r="T133" s="8" t="b">
        <f t="shared" si="135"/>
        <v>1</v>
      </c>
      <c r="U133" s="8" t="b">
        <f t="shared" si="136"/>
        <v>1</v>
      </c>
      <c r="V133" s="8" t="b">
        <f t="shared" si="137"/>
        <v>1</v>
      </c>
      <c r="W133" s="8" t="b">
        <f t="shared" si="138"/>
        <v>1</v>
      </c>
      <c r="X133" s="8" t="b">
        <f t="shared" si="139"/>
        <v>1</v>
      </c>
      <c r="Y133" s="8" t="b">
        <f t="shared" si="140"/>
        <v>1</v>
      </c>
      <c r="Z133" s="8" t="b">
        <f t="shared" si="141"/>
        <v>1</v>
      </c>
      <c r="AA133" s="8" t="b">
        <f t="shared" si="124"/>
        <v>1</v>
      </c>
      <c r="AB133" s="8" t="b">
        <f t="shared" si="125"/>
        <v>1</v>
      </c>
      <c r="AC133" s="8" t="b">
        <f t="shared" si="143"/>
        <v>1</v>
      </c>
      <c r="AD133" s="18">
        <f t="shared" si="113"/>
        <v>0</v>
      </c>
    </row>
    <row r="134" spans="1:30" x14ac:dyDescent="0.35">
      <c r="A134" s="8" t="s">
        <v>225</v>
      </c>
      <c r="B134" s="8" t="s">
        <v>54</v>
      </c>
      <c r="C134" s="45" t="s">
        <v>30</v>
      </c>
      <c r="D134" s="8" t="s">
        <v>64</v>
      </c>
      <c r="E134" s="21">
        <v>7.9386574074074071E-4</v>
      </c>
      <c r="F134" s="20" t="s">
        <v>77</v>
      </c>
      <c r="G134" s="22">
        <f t="shared" si="101"/>
        <v>68.59</v>
      </c>
      <c r="H134" s="8"/>
      <c r="J134" s="8" t="s">
        <v>191</v>
      </c>
      <c r="K134" s="8" t="s">
        <v>54</v>
      </c>
      <c r="L134" s="8" t="s">
        <v>30</v>
      </c>
      <c r="M134" s="8" t="s">
        <v>64</v>
      </c>
      <c r="N134" s="23">
        <v>8.3564814814814819E-4</v>
      </c>
      <c r="O134" s="8" t="s">
        <v>77</v>
      </c>
      <c r="P134" s="22">
        <f t="shared" si="144"/>
        <v>72.2</v>
      </c>
      <c r="Q134" s="8"/>
      <c r="S134" s="8" t="b">
        <f t="shared" si="134"/>
        <v>0</v>
      </c>
      <c r="T134" s="8" t="b">
        <f t="shared" si="135"/>
        <v>1</v>
      </c>
      <c r="U134" s="8" t="b">
        <f t="shared" si="136"/>
        <v>1</v>
      </c>
      <c r="V134" s="8" t="b">
        <f t="shared" si="137"/>
        <v>1</v>
      </c>
      <c r="W134" s="8" t="b">
        <f t="shared" si="138"/>
        <v>0</v>
      </c>
      <c r="X134" s="8" t="b">
        <f t="shared" si="139"/>
        <v>1</v>
      </c>
      <c r="Y134" s="8" t="b">
        <f t="shared" si="140"/>
        <v>0</v>
      </c>
      <c r="Z134" s="8" t="b">
        <f t="shared" si="141"/>
        <v>1</v>
      </c>
      <c r="AA134" s="8" t="b">
        <f t="shared" si="124"/>
        <v>1</v>
      </c>
      <c r="AB134" s="8" t="b">
        <f t="shared" si="125"/>
        <v>0</v>
      </c>
      <c r="AC134" s="8" t="b">
        <f t="shared" si="143"/>
        <v>1</v>
      </c>
      <c r="AD134" s="18">
        <f t="shared" si="113"/>
        <v>0.05</v>
      </c>
    </row>
    <row r="135" spans="1:30" x14ac:dyDescent="0.35">
      <c r="A135" s="8" t="s">
        <v>14</v>
      </c>
      <c r="B135" s="8" t="s">
        <v>54</v>
      </c>
      <c r="C135" s="45" t="s">
        <v>30</v>
      </c>
      <c r="D135" s="8" t="s">
        <v>90</v>
      </c>
      <c r="E135" s="21">
        <v>4.8460648148148148E-4</v>
      </c>
      <c r="F135" s="20" t="s">
        <v>81</v>
      </c>
      <c r="G135" s="22">
        <f t="shared" si="101"/>
        <v>41.87</v>
      </c>
      <c r="H135" s="8"/>
      <c r="J135" s="8" t="s">
        <v>14</v>
      </c>
      <c r="K135" s="8" t="s">
        <v>54</v>
      </c>
      <c r="L135" s="8" t="s">
        <v>30</v>
      </c>
      <c r="M135" s="8" t="s">
        <v>90</v>
      </c>
      <c r="N135" s="23">
        <v>4.8460648148148148E-4</v>
      </c>
      <c r="O135" s="8" t="s">
        <v>81</v>
      </c>
      <c r="P135" s="22">
        <f t="shared" si="144"/>
        <v>41.87</v>
      </c>
      <c r="Q135" s="8"/>
      <c r="S135" s="8" t="b">
        <f t="shared" si="134"/>
        <v>1</v>
      </c>
      <c r="T135" s="8" t="b">
        <f t="shared" si="135"/>
        <v>1</v>
      </c>
      <c r="U135" s="8" t="b">
        <f t="shared" si="136"/>
        <v>1</v>
      </c>
      <c r="V135" s="8" t="b">
        <f t="shared" si="137"/>
        <v>1</v>
      </c>
      <c r="W135" s="8" t="b">
        <f t="shared" si="138"/>
        <v>1</v>
      </c>
      <c r="X135" s="8" t="b">
        <f t="shared" si="139"/>
        <v>1</v>
      </c>
      <c r="Y135" s="8" t="b">
        <f t="shared" si="140"/>
        <v>1</v>
      </c>
      <c r="Z135" s="8" t="b">
        <f t="shared" si="141"/>
        <v>1</v>
      </c>
      <c r="AA135" s="8" t="b">
        <f t="shared" si="124"/>
        <v>1</v>
      </c>
      <c r="AB135" s="8" t="b">
        <f t="shared" si="125"/>
        <v>1</v>
      </c>
      <c r="AC135" s="8" t="b">
        <f t="shared" si="143"/>
        <v>1</v>
      </c>
      <c r="AD135" s="18">
        <f t="shared" si="113"/>
        <v>0</v>
      </c>
    </row>
    <row r="136" spans="1:30" x14ac:dyDescent="0.35">
      <c r="A136" s="8" t="s">
        <v>191</v>
      </c>
      <c r="B136" s="8" t="s">
        <v>54</v>
      </c>
      <c r="C136" s="45" t="s">
        <v>31</v>
      </c>
      <c r="D136" s="8" t="s">
        <v>89</v>
      </c>
      <c r="E136" s="21">
        <v>5.2824074074074069E-4</v>
      </c>
      <c r="F136" s="20" t="s">
        <v>80</v>
      </c>
      <c r="G136" s="22">
        <f t="shared" si="101"/>
        <v>45.639999999999993</v>
      </c>
      <c r="H136" s="8"/>
      <c r="J136" s="8" t="s">
        <v>191</v>
      </c>
      <c r="K136" s="8" t="s">
        <v>54</v>
      </c>
      <c r="L136" s="8" t="s">
        <v>31</v>
      </c>
      <c r="M136" s="8" t="s">
        <v>89</v>
      </c>
      <c r="N136" s="23">
        <v>5.2824074074074069E-4</v>
      </c>
      <c r="O136" s="8" t="s">
        <v>80</v>
      </c>
      <c r="P136" s="22">
        <f t="shared" si="144"/>
        <v>45.639999999999993</v>
      </c>
      <c r="Q136" s="8"/>
      <c r="S136" s="8" t="b">
        <f t="shared" si="134"/>
        <v>1</v>
      </c>
      <c r="T136" s="8" t="b">
        <f t="shared" si="135"/>
        <v>1</v>
      </c>
      <c r="U136" s="8" t="b">
        <f t="shared" si="136"/>
        <v>1</v>
      </c>
      <c r="V136" s="8" t="b">
        <f t="shared" si="137"/>
        <v>1</v>
      </c>
      <c r="W136" s="8" t="b">
        <f t="shared" si="138"/>
        <v>1</v>
      </c>
      <c r="X136" s="8" t="b">
        <f t="shared" si="139"/>
        <v>1</v>
      </c>
      <c r="Y136" s="8" t="b">
        <f t="shared" si="140"/>
        <v>1</v>
      </c>
      <c r="Z136" s="8" t="b">
        <f t="shared" si="141"/>
        <v>1</v>
      </c>
      <c r="AA136" s="8" t="b">
        <f t="shared" si="124"/>
        <v>1</v>
      </c>
      <c r="AB136" s="8" t="b">
        <f t="shared" si="125"/>
        <v>1</v>
      </c>
      <c r="AC136" s="8" t="b">
        <f t="shared" si="143"/>
        <v>1</v>
      </c>
      <c r="AD136" s="18">
        <f t="shared" si="113"/>
        <v>0</v>
      </c>
    </row>
    <row r="137" spans="1:30" x14ac:dyDescent="0.35">
      <c r="A137" s="8" t="s">
        <v>191</v>
      </c>
      <c r="B137" s="8" t="s">
        <v>54</v>
      </c>
      <c r="C137" s="45" t="s">
        <v>31</v>
      </c>
      <c r="D137" s="8" t="s">
        <v>64</v>
      </c>
      <c r="E137" s="21">
        <v>6.2569444444444445E-4</v>
      </c>
      <c r="F137" s="20" t="s">
        <v>80</v>
      </c>
      <c r="G137" s="22">
        <f t="shared" si="101"/>
        <v>54.06</v>
      </c>
      <c r="H137" s="8"/>
      <c r="J137" s="8" t="s">
        <v>191</v>
      </c>
      <c r="K137" s="8" t="s">
        <v>54</v>
      </c>
      <c r="L137" s="8" t="s">
        <v>31</v>
      </c>
      <c r="M137" s="8" t="s">
        <v>64</v>
      </c>
      <c r="N137" s="23">
        <v>6.2569444444444445E-4</v>
      </c>
      <c r="O137" s="8" t="s">
        <v>80</v>
      </c>
      <c r="P137" s="22">
        <f t="shared" si="144"/>
        <v>54.06</v>
      </c>
      <c r="Q137" s="8"/>
      <c r="S137" s="8" t="b">
        <f t="shared" si="134"/>
        <v>1</v>
      </c>
      <c r="T137" s="8" t="b">
        <f t="shared" si="135"/>
        <v>1</v>
      </c>
      <c r="U137" s="8" t="b">
        <f t="shared" si="136"/>
        <v>1</v>
      </c>
      <c r="V137" s="8" t="b">
        <f t="shared" si="137"/>
        <v>1</v>
      </c>
      <c r="W137" s="8" t="b">
        <f t="shared" si="138"/>
        <v>1</v>
      </c>
      <c r="X137" s="8" t="b">
        <f t="shared" si="139"/>
        <v>1</v>
      </c>
      <c r="Y137" s="8" t="b">
        <f t="shared" si="140"/>
        <v>1</v>
      </c>
      <c r="Z137" s="8" t="b">
        <f t="shared" si="141"/>
        <v>1</v>
      </c>
      <c r="AA137" s="8" t="b">
        <f t="shared" si="124"/>
        <v>1</v>
      </c>
      <c r="AB137" s="8" t="b">
        <f t="shared" si="125"/>
        <v>1</v>
      </c>
      <c r="AC137" s="8" t="b">
        <f t="shared" si="143"/>
        <v>1</v>
      </c>
      <c r="AD137" s="18">
        <f t="shared" si="113"/>
        <v>0</v>
      </c>
    </row>
    <row r="138" spans="1:30" x14ac:dyDescent="0.35">
      <c r="A138" s="8" t="s">
        <v>225</v>
      </c>
      <c r="B138" s="8" t="s">
        <v>54</v>
      </c>
      <c r="C138" s="45" t="s">
        <v>31</v>
      </c>
      <c r="D138" s="8" t="s">
        <v>90</v>
      </c>
      <c r="E138" s="21">
        <v>4.0914351851851854E-4</v>
      </c>
      <c r="F138" s="20" t="s">
        <v>80</v>
      </c>
      <c r="G138" s="22">
        <f t="shared" si="101"/>
        <v>35.35</v>
      </c>
      <c r="H138" s="8"/>
      <c r="J138" s="8" t="s">
        <v>191</v>
      </c>
      <c r="K138" s="8" t="s">
        <v>54</v>
      </c>
      <c r="L138" s="8" t="s">
        <v>31</v>
      </c>
      <c r="M138" s="8" t="s">
        <v>90</v>
      </c>
      <c r="N138" s="23">
        <v>4.1701388888888891E-4</v>
      </c>
      <c r="O138" s="8" t="s">
        <v>80</v>
      </c>
      <c r="P138" s="22">
        <f t="shared" si="144"/>
        <v>36.03</v>
      </c>
      <c r="Q138" s="8"/>
      <c r="S138" s="8" t="b">
        <f t="shared" si="134"/>
        <v>0</v>
      </c>
      <c r="T138" s="8" t="b">
        <f t="shared" si="135"/>
        <v>1</v>
      </c>
      <c r="U138" s="8" t="b">
        <f t="shared" si="136"/>
        <v>1</v>
      </c>
      <c r="V138" s="8" t="b">
        <f t="shared" si="137"/>
        <v>1</v>
      </c>
      <c r="W138" s="8" t="b">
        <f t="shared" si="138"/>
        <v>0</v>
      </c>
      <c r="X138" s="8" t="b">
        <f t="shared" si="139"/>
        <v>1</v>
      </c>
      <c r="Y138" s="8" t="b">
        <f t="shared" si="140"/>
        <v>0</v>
      </c>
      <c r="Z138" s="8" t="b">
        <f t="shared" si="141"/>
        <v>1</v>
      </c>
      <c r="AA138" s="8" t="b">
        <f t="shared" si="124"/>
        <v>1</v>
      </c>
      <c r="AB138" s="8" t="b">
        <f t="shared" si="125"/>
        <v>0</v>
      </c>
      <c r="AC138" s="8" t="b">
        <f t="shared" si="143"/>
        <v>1</v>
      </c>
      <c r="AD138" s="18">
        <f t="shared" si="113"/>
        <v>1.89E-2</v>
      </c>
    </row>
    <row r="139" spans="1:30" x14ac:dyDescent="0.35">
      <c r="A139" s="8" t="s">
        <v>116</v>
      </c>
      <c r="B139" s="8" t="s">
        <v>114</v>
      </c>
      <c r="C139" s="45" t="s">
        <v>30</v>
      </c>
      <c r="D139" s="8" t="s">
        <v>89</v>
      </c>
      <c r="E139" s="21">
        <v>1.004050925925926E-3</v>
      </c>
      <c r="F139" s="20" t="s">
        <v>81</v>
      </c>
      <c r="G139" s="22">
        <f t="shared" ref="G139:G144" si="145">E139*24*60*60</f>
        <v>86.750000000000014</v>
      </c>
      <c r="H139" s="8"/>
      <c r="J139" s="8" t="s">
        <v>116</v>
      </c>
      <c r="K139" s="8" t="s">
        <v>114</v>
      </c>
      <c r="L139" s="8" t="s">
        <v>30</v>
      </c>
      <c r="M139" s="8" t="s">
        <v>89</v>
      </c>
      <c r="N139" s="23">
        <v>1.004050925925926E-3</v>
      </c>
      <c r="O139" s="8" t="s">
        <v>81</v>
      </c>
      <c r="P139" s="22">
        <f t="shared" si="144"/>
        <v>86.750000000000014</v>
      </c>
      <c r="Q139" s="8"/>
      <c r="S139" s="8" t="b">
        <f t="shared" ref="S139:S144" si="146">EXACT(A139,J139)</f>
        <v>1</v>
      </c>
      <c r="T139" s="8" t="b">
        <f t="shared" ref="T139:T144" si="147">EXACT(B139,K139)</f>
        <v>1</v>
      </c>
      <c r="U139" s="8" t="b">
        <f t="shared" ref="U139:U144" si="148">EXACT(C139,L139)</f>
        <v>1</v>
      </c>
      <c r="V139" s="8" t="b">
        <f t="shared" ref="V139:V144" si="149">EXACT(D139,M139)</f>
        <v>1</v>
      </c>
      <c r="W139" s="8" t="b">
        <f t="shared" ref="W139:W144" si="150">EXACT(E139,N139)</f>
        <v>1</v>
      </c>
      <c r="X139" s="8" t="b">
        <f t="shared" ref="X139:X144" si="151">EXACT(F139,O139)</f>
        <v>1</v>
      </c>
      <c r="Y139" s="8" t="b">
        <f t="shared" ref="Y139:Y144" si="152">EXACT(G139,P139)</f>
        <v>1</v>
      </c>
      <c r="Z139" s="8" t="b">
        <f t="shared" ref="Z139:Z144" si="153">EXACT(H139,Q139)</f>
        <v>1</v>
      </c>
      <c r="AA139" s="8" t="b">
        <f t="shared" ref="AA139:AA144" si="154">IF(AND(T139,U139,V139),TRUE,FALSE)</f>
        <v>1</v>
      </c>
      <c r="AB139" s="8" t="b">
        <f t="shared" ref="AB139:AB144" si="155">IF(AND(S139,W139,X139),TRUE,FALSE)</f>
        <v>1</v>
      </c>
      <c r="AC139" s="27"/>
      <c r="AD139" s="18">
        <f t="shared" si="113"/>
        <v>0</v>
      </c>
    </row>
    <row r="140" spans="1:30" x14ac:dyDescent="0.35">
      <c r="A140" s="8" t="s">
        <v>116</v>
      </c>
      <c r="B140" s="8" t="s">
        <v>114</v>
      </c>
      <c r="C140" s="45" t="s">
        <v>30</v>
      </c>
      <c r="D140" s="8" t="s">
        <v>64</v>
      </c>
      <c r="E140" s="21">
        <v>9.7905092592592597E-4</v>
      </c>
      <c r="F140" s="20" t="s">
        <v>81</v>
      </c>
      <c r="G140" s="22">
        <f t="shared" si="145"/>
        <v>84.59</v>
      </c>
      <c r="H140" s="8"/>
      <c r="J140" s="8" t="s">
        <v>116</v>
      </c>
      <c r="K140" s="8" t="s">
        <v>114</v>
      </c>
      <c r="L140" s="8" t="s">
        <v>30</v>
      </c>
      <c r="M140" s="8" t="s">
        <v>64</v>
      </c>
      <c r="N140" s="23">
        <v>9.7905092592592597E-4</v>
      </c>
      <c r="O140" s="8" t="s">
        <v>81</v>
      </c>
      <c r="P140" s="22">
        <f t="shared" si="144"/>
        <v>84.59</v>
      </c>
      <c r="Q140" s="8"/>
      <c r="S140" s="8" t="b">
        <f t="shared" si="146"/>
        <v>1</v>
      </c>
      <c r="T140" s="8" t="b">
        <f t="shared" si="147"/>
        <v>1</v>
      </c>
      <c r="U140" s="8" t="b">
        <f t="shared" si="148"/>
        <v>1</v>
      </c>
      <c r="V140" s="8" t="b">
        <f t="shared" si="149"/>
        <v>1</v>
      </c>
      <c r="W140" s="8" t="b">
        <f t="shared" si="150"/>
        <v>1</v>
      </c>
      <c r="X140" s="8" t="b">
        <f t="shared" si="151"/>
        <v>1</v>
      </c>
      <c r="Y140" s="8" t="b">
        <f t="shared" si="152"/>
        <v>1</v>
      </c>
      <c r="Z140" s="8" t="b">
        <f t="shared" si="153"/>
        <v>1</v>
      </c>
      <c r="AA140" s="8" t="b">
        <f t="shared" si="154"/>
        <v>1</v>
      </c>
      <c r="AB140" s="8" t="b">
        <f t="shared" si="155"/>
        <v>1</v>
      </c>
      <c r="AC140" s="27"/>
      <c r="AD140" s="18">
        <f t="shared" si="113"/>
        <v>0</v>
      </c>
    </row>
    <row r="141" spans="1:30" x14ac:dyDescent="0.35">
      <c r="A141" s="8" t="s">
        <v>116</v>
      </c>
      <c r="B141" s="8" t="s">
        <v>114</v>
      </c>
      <c r="C141" s="45" t="s">
        <v>30</v>
      </c>
      <c r="D141" s="8" t="s">
        <v>90</v>
      </c>
      <c r="E141" s="21">
        <v>5.5648148148148148E-4</v>
      </c>
      <c r="F141" s="20" t="s">
        <v>81</v>
      </c>
      <c r="G141" s="22">
        <f t="shared" si="145"/>
        <v>48.079999999999991</v>
      </c>
      <c r="H141" s="8"/>
      <c r="J141" s="8" t="s">
        <v>116</v>
      </c>
      <c r="K141" s="8" t="s">
        <v>114</v>
      </c>
      <c r="L141" s="8" t="s">
        <v>30</v>
      </c>
      <c r="M141" s="8" t="s">
        <v>90</v>
      </c>
      <c r="N141" s="23">
        <v>5.5648148148148148E-4</v>
      </c>
      <c r="O141" s="8" t="s">
        <v>81</v>
      </c>
      <c r="P141" s="22">
        <f t="shared" si="144"/>
        <v>48.079999999999991</v>
      </c>
      <c r="Q141" s="8"/>
      <c r="S141" s="8" t="b">
        <f t="shared" si="146"/>
        <v>1</v>
      </c>
      <c r="T141" s="8" t="b">
        <f t="shared" si="147"/>
        <v>1</v>
      </c>
      <c r="U141" s="8" t="b">
        <f t="shared" si="148"/>
        <v>1</v>
      </c>
      <c r="V141" s="8" t="b">
        <f t="shared" si="149"/>
        <v>1</v>
      </c>
      <c r="W141" s="8" t="b">
        <f t="shared" si="150"/>
        <v>1</v>
      </c>
      <c r="X141" s="8" t="b">
        <f t="shared" si="151"/>
        <v>1</v>
      </c>
      <c r="Y141" s="8" t="b">
        <f t="shared" si="152"/>
        <v>1</v>
      </c>
      <c r="Z141" s="8" t="b">
        <f t="shared" si="153"/>
        <v>1</v>
      </c>
      <c r="AA141" s="8" t="b">
        <f t="shared" si="154"/>
        <v>1</v>
      </c>
      <c r="AB141" s="8" t="b">
        <f t="shared" si="155"/>
        <v>1</v>
      </c>
      <c r="AC141" s="27"/>
      <c r="AD141" s="18">
        <f t="shared" si="113"/>
        <v>0</v>
      </c>
    </row>
    <row r="142" spans="1:30" x14ac:dyDescent="0.35">
      <c r="A142" s="8" t="s">
        <v>152</v>
      </c>
      <c r="B142" s="8" t="s">
        <v>114</v>
      </c>
      <c r="C142" s="45" t="s">
        <v>31</v>
      </c>
      <c r="D142" s="8" t="s">
        <v>89</v>
      </c>
      <c r="E142" s="21">
        <v>1.1479166666666667E-3</v>
      </c>
      <c r="F142" s="20" t="s">
        <v>157</v>
      </c>
      <c r="G142" s="22">
        <f t="shared" si="145"/>
        <v>99.179999999999993</v>
      </c>
      <c r="H142" s="8"/>
      <c r="J142" s="8" t="s">
        <v>152</v>
      </c>
      <c r="K142" s="8" t="s">
        <v>114</v>
      </c>
      <c r="L142" s="8" t="s">
        <v>31</v>
      </c>
      <c r="M142" s="8" t="s">
        <v>89</v>
      </c>
      <c r="N142" s="23">
        <v>1.1479166666666667E-3</v>
      </c>
      <c r="O142" s="8" t="s">
        <v>157</v>
      </c>
      <c r="P142" s="22">
        <f t="shared" si="144"/>
        <v>99.179999999999993</v>
      </c>
      <c r="Q142" s="8"/>
      <c r="S142" s="8" t="b">
        <f t="shared" si="146"/>
        <v>1</v>
      </c>
      <c r="T142" s="8" t="b">
        <f t="shared" si="147"/>
        <v>1</v>
      </c>
      <c r="U142" s="8" t="b">
        <f t="shared" si="148"/>
        <v>1</v>
      </c>
      <c r="V142" s="8" t="b">
        <f t="shared" si="149"/>
        <v>1</v>
      </c>
      <c r="W142" s="8" t="b">
        <f t="shared" si="150"/>
        <v>1</v>
      </c>
      <c r="X142" s="8" t="b">
        <f t="shared" si="151"/>
        <v>1</v>
      </c>
      <c r="Y142" s="8" t="b">
        <f t="shared" si="152"/>
        <v>1</v>
      </c>
      <c r="Z142" s="8" t="b">
        <f t="shared" si="153"/>
        <v>1</v>
      </c>
      <c r="AA142" s="8" t="b">
        <f t="shared" si="154"/>
        <v>1</v>
      </c>
      <c r="AB142" s="8" t="b">
        <f t="shared" si="155"/>
        <v>1</v>
      </c>
      <c r="AC142" s="27"/>
      <c r="AD142" s="18">
        <f t="shared" si="113"/>
        <v>0</v>
      </c>
    </row>
    <row r="143" spans="1:30" x14ac:dyDescent="0.35">
      <c r="A143" s="8" t="s">
        <v>152</v>
      </c>
      <c r="B143" s="8" t="s">
        <v>114</v>
      </c>
      <c r="C143" s="45" t="s">
        <v>31</v>
      </c>
      <c r="D143" s="8" t="s">
        <v>64</v>
      </c>
      <c r="E143" s="21">
        <v>1.1729166666666667E-3</v>
      </c>
      <c r="F143" s="20" t="s">
        <v>157</v>
      </c>
      <c r="G143" s="22">
        <f t="shared" si="145"/>
        <v>101.34</v>
      </c>
      <c r="H143" s="8"/>
      <c r="J143" s="8" t="s">
        <v>152</v>
      </c>
      <c r="K143" s="8" t="s">
        <v>114</v>
      </c>
      <c r="L143" s="8" t="s">
        <v>31</v>
      </c>
      <c r="M143" s="8" t="s">
        <v>64</v>
      </c>
      <c r="N143" s="23">
        <v>1.1729166666666667E-3</v>
      </c>
      <c r="O143" s="8" t="s">
        <v>157</v>
      </c>
      <c r="P143" s="22">
        <f t="shared" si="144"/>
        <v>101.34</v>
      </c>
      <c r="Q143" s="8"/>
      <c r="S143" s="8" t="b">
        <f t="shared" si="146"/>
        <v>1</v>
      </c>
      <c r="T143" s="8" t="b">
        <f t="shared" si="147"/>
        <v>1</v>
      </c>
      <c r="U143" s="8" t="b">
        <f t="shared" si="148"/>
        <v>1</v>
      </c>
      <c r="V143" s="8" t="b">
        <f t="shared" si="149"/>
        <v>1</v>
      </c>
      <c r="W143" s="8" t="b">
        <f t="shared" si="150"/>
        <v>1</v>
      </c>
      <c r="X143" s="8" t="b">
        <f t="shared" si="151"/>
        <v>1</v>
      </c>
      <c r="Y143" s="8" t="b">
        <f t="shared" si="152"/>
        <v>1</v>
      </c>
      <c r="Z143" s="8" t="b">
        <f t="shared" si="153"/>
        <v>1</v>
      </c>
      <c r="AA143" s="8" t="b">
        <f t="shared" si="154"/>
        <v>1</v>
      </c>
      <c r="AB143" s="8" t="b">
        <f t="shared" si="155"/>
        <v>1</v>
      </c>
      <c r="AC143" s="27"/>
      <c r="AD143" s="18">
        <f t="shared" si="113"/>
        <v>0</v>
      </c>
    </row>
    <row r="144" spans="1:30" x14ac:dyDescent="0.35">
      <c r="A144" s="8" t="s">
        <v>152</v>
      </c>
      <c r="B144" s="8" t="s">
        <v>114</v>
      </c>
      <c r="C144" s="45" t="s">
        <v>31</v>
      </c>
      <c r="D144" s="8" t="s">
        <v>90</v>
      </c>
      <c r="E144" s="21">
        <v>5.7094907407407409E-4</v>
      </c>
      <c r="F144" s="20" t="s">
        <v>157</v>
      </c>
      <c r="G144" s="22">
        <f t="shared" si="145"/>
        <v>49.330000000000005</v>
      </c>
      <c r="H144" s="8"/>
      <c r="J144" s="8" t="s">
        <v>152</v>
      </c>
      <c r="K144" s="8" t="s">
        <v>114</v>
      </c>
      <c r="L144" s="8" t="s">
        <v>31</v>
      </c>
      <c r="M144" s="8" t="s">
        <v>90</v>
      </c>
      <c r="N144" s="23">
        <v>5.7094907407407409E-4</v>
      </c>
      <c r="O144" s="8" t="s">
        <v>157</v>
      </c>
      <c r="P144" s="22">
        <f t="shared" si="144"/>
        <v>49.330000000000005</v>
      </c>
      <c r="Q144" s="8"/>
      <c r="S144" s="8" t="b">
        <f t="shared" si="146"/>
        <v>1</v>
      </c>
      <c r="T144" s="8" t="b">
        <f t="shared" si="147"/>
        <v>1</v>
      </c>
      <c r="U144" s="8" t="b">
        <f t="shared" si="148"/>
        <v>1</v>
      </c>
      <c r="V144" s="8" t="b">
        <f t="shared" si="149"/>
        <v>1</v>
      </c>
      <c r="W144" s="8" t="b">
        <f t="shared" si="150"/>
        <v>1</v>
      </c>
      <c r="X144" s="8" t="b">
        <f t="shared" si="151"/>
        <v>1</v>
      </c>
      <c r="Y144" s="8" t="b">
        <f t="shared" si="152"/>
        <v>1</v>
      </c>
      <c r="Z144" s="8" t="b">
        <f t="shared" si="153"/>
        <v>1</v>
      </c>
      <c r="AA144" s="8" t="b">
        <f t="shared" si="154"/>
        <v>1</v>
      </c>
      <c r="AB144" s="8" t="b">
        <f t="shared" si="155"/>
        <v>1</v>
      </c>
      <c r="AC144" s="27"/>
      <c r="AD144" s="18">
        <f t="shared" si="113"/>
        <v>0</v>
      </c>
    </row>
  </sheetData>
  <autoFilter ref="A2:AD144" xr:uid="{00000000-0009-0000-0000-000001000000}"/>
  <mergeCells count="2">
    <mergeCell ref="A1:H1"/>
    <mergeCell ref="J1:Q1"/>
  </mergeCells>
  <conditionalFormatting sqref="A3:A144 J3:J144">
    <cfRule type="expression" dxfId="23" priority="9">
      <formula>A3=""</formula>
    </cfRule>
    <cfRule type="expression" dxfId="22" priority="10">
      <formula>A3="geschätzt"</formula>
    </cfRule>
  </conditionalFormatting>
  <conditionalFormatting sqref="A27:A30">
    <cfRule type="expression" dxfId="21" priority="33">
      <formula>IF($C27&lt;&gt;"w",$C27&lt;&gt;"",FALSE)</formula>
    </cfRule>
  </conditionalFormatting>
  <conditionalFormatting sqref="A31">
    <cfRule type="expression" dxfId="20" priority="58">
      <formula>IF($L31&lt;&gt;"w",$L31&lt;&gt;"",FALSE)</formula>
    </cfRule>
  </conditionalFormatting>
  <conditionalFormatting sqref="A39:A42">
    <cfRule type="expression" dxfId="19" priority="12">
      <formula>IF($C39&lt;&gt;"w",$C39&lt;&gt;"",FALSE)</formula>
    </cfRule>
  </conditionalFormatting>
  <conditionalFormatting sqref="A39:A50">
    <cfRule type="expression" dxfId="18" priority="11">
      <formula>S39&lt;&gt;TRUE</formula>
    </cfRule>
  </conditionalFormatting>
  <conditionalFormatting sqref="A43">
    <cfRule type="expression" dxfId="17" priority="54">
      <formula>IF($L43&lt;&gt;"w",$L43&lt;&gt;"",FALSE)</formula>
    </cfRule>
  </conditionalFormatting>
  <conditionalFormatting sqref="A44:A50">
    <cfRule type="expression" dxfId="16" priority="56">
      <formula>IF($C44&lt;&gt;"w",$C44&lt;&gt;"",FALSE)</formula>
    </cfRule>
  </conditionalFormatting>
  <conditionalFormatting sqref="A58">
    <cfRule type="expression" dxfId="15" priority="7">
      <formula>S58&lt;&gt;TRUE</formula>
    </cfRule>
    <cfRule type="expression" dxfId="14" priority="8">
      <formula>IF($C58&lt;&gt;"w",$C58&lt;&gt;"",FALSE)</formula>
    </cfRule>
  </conditionalFormatting>
  <conditionalFormatting sqref="A1:H26">
    <cfRule type="expression" dxfId="13" priority="29">
      <formula>IF($C1&lt;&gt;"w",$C1&lt;&gt;"",FALSE)</formula>
    </cfRule>
  </conditionalFormatting>
  <conditionalFormatting sqref="A3:H38">
    <cfRule type="expression" dxfId="12" priority="26">
      <formula>S3&lt;&gt;TRUE</formula>
    </cfRule>
  </conditionalFormatting>
  <conditionalFormatting sqref="A32:H38">
    <cfRule type="expression" dxfId="11" priority="27">
      <formula>IF($C32&lt;&gt;"w",$C32&lt;&gt;"",FALSE)</formula>
    </cfRule>
  </conditionalFormatting>
  <conditionalFormatting sqref="A51:H144">
    <cfRule type="expression" dxfId="10" priority="24">
      <formula>S51&lt;&gt;TRUE</formula>
    </cfRule>
    <cfRule type="expression" dxfId="9" priority="25">
      <formula>IF($C51&lt;&gt;"w",$C51&lt;&gt;"",FALSE)</formula>
    </cfRule>
  </conditionalFormatting>
  <conditionalFormatting sqref="B27:H31">
    <cfRule type="expression" dxfId="8" priority="35">
      <formula>IF($C27&lt;&gt;"w",$C27&lt;&gt;"",FALSE)</formula>
    </cfRule>
  </conditionalFormatting>
  <conditionalFormatting sqref="B39:H50">
    <cfRule type="expression" dxfId="7" priority="1">
      <formula>T39&lt;&gt;TRUE</formula>
    </cfRule>
    <cfRule type="expression" dxfId="6" priority="2">
      <formula>IF($C39&lt;&gt;"w",$C39&lt;&gt;"",FALSE)</formula>
    </cfRule>
  </conditionalFormatting>
  <conditionalFormatting sqref="J2:Q144">
    <cfRule type="expression" dxfId="5" priority="46">
      <formula>IF($L2&lt;&gt;"w",$L2&lt;&gt;"",FALSE)</formula>
    </cfRule>
  </conditionalFormatting>
  <conditionalFormatting sqref="S3:AC144">
    <cfRule type="expression" dxfId="4" priority="68" stopIfTrue="1">
      <formula>IF(S3="",FALSE,S3&lt;&gt;TRUE)</formula>
    </cfRule>
  </conditionalFormatting>
  <conditionalFormatting sqref="AB3:AC144">
    <cfRule type="expression" dxfId="3" priority="61">
      <formula>IF(AB3=TRUE,TRUE,FALSE)</formula>
    </cfRule>
  </conditionalFormatting>
  <conditionalFormatting sqref="AD3:AD144">
    <cfRule type="cellIs" dxfId="2" priority="4" operator="greaterThan">
      <formula>0.05</formula>
    </cfRule>
    <cfRule type="cellIs" dxfId="1" priority="5" operator="lessThan">
      <formula>-0.000000000001</formula>
    </cfRule>
    <cfRule type="cellIs" dxfId="0" priority="6" operator="between">
      <formula>-0.000000000001</formula>
      <formula>0.000000000001</formula>
    </cfRule>
  </conditionalFormatting>
  <pageMargins left="0.70866141732283472" right="0.70866141732283472" top="0.78740157480314965" bottom="0.78740157480314965" header="0.31496062992125984" footer="0.31496062992125984"/>
  <pageSetup paperSize="9" scale="76" fitToHeight="0" orientation="portrait" r:id="rId1"/>
  <headerFooter>
    <oddHeader>&amp;C&amp;14Rekorde Nationales Regelwerk für 2024
Stand 18.12.2023</oddHeader>
    <oddFooter xml:space="preserve">&amp;L&amp;KFF0000Änderungen gegenüber 2023 sind rot markiert&amp;K01+000
&amp;F &amp;A - &amp;D&amp;C
rettungssport@dlrg.de&amp;R
Seite &amp;P/&amp;N </oddFooter>
  </headerFooter>
  <rowBreaks count="2" manualBreakCount="2">
    <brk id="50" max="16383" man="1"/>
    <brk id="102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99FFB048-EA54-4CB8-BEE8-361F0B1D9CB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0.05</xm:f>
              </x14:cfvo>
              <x14:cfIcon iconSet="3Symbols" iconId="0"/>
              <x14:cfIcon iconSet="NoIcons" iconId="0"/>
              <x14:cfIcon iconSet="3Symbols" iconId="1"/>
            </x14:iconSet>
          </x14:cfRule>
          <xm:sqref>AD37:AD144</xm:sqref>
        </x14:conditionalFormatting>
        <x14:conditionalFormatting xmlns:xm="http://schemas.microsoft.com/office/excel/2006/main">
          <x14:cfRule type="iconSet" priority="73" id="{F803CE8B-2BBA-40D9-8EDD-180575F12E9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0.05</xm:f>
              </x14:cfvo>
              <x14:cfIcon iconSet="3Symbols" iconId="0"/>
              <x14:cfIcon iconSet="NoIcons" iconId="0"/>
              <x14:cfIcon iconSet="3Symbols" iconId="1"/>
            </x14:iconSet>
          </x14:cfRule>
          <xm:sqref>AD145:AD1048576 AD1:AD36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bf1e29-d34f-4ff0-bdf5-ef6285aec9e8">
      <Terms xmlns="http://schemas.microsoft.com/office/infopath/2007/PartnerControls"/>
    </lcf76f155ced4ddcb4097134ff3c332f>
    <TaxCatchAll xmlns="d611cfb9-4af4-4b74-b16b-fd0cdea4717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F365DFE8D09C24ABDD096489E131F69" ma:contentTypeVersion="12" ma:contentTypeDescription="Ein neues Dokument erstellen." ma:contentTypeScope="" ma:versionID="149ee60248988822a850daaee86c69c2">
  <xsd:schema xmlns:xsd="http://www.w3.org/2001/XMLSchema" xmlns:xs="http://www.w3.org/2001/XMLSchema" xmlns:p="http://schemas.microsoft.com/office/2006/metadata/properties" xmlns:ns2="d0bf1e29-d34f-4ff0-bdf5-ef6285aec9e8" xmlns:ns3="d611cfb9-4af4-4b74-b16b-fd0cdea4717b" targetNamespace="http://schemas.microsoft.com/office/2006/metadata/properties" ma:root="true" ma:fieldsID="b52376204584d8993202ffaab7bfc566" ns2:_="" ns3:_="">
    <xsd:import namespace="d0bf1e29-d34f-4ff0-bdf5-ef6285aec9e8"/>
    <xsd:import namespace="d611cfb9-4af4-4b74-b16b-fd0cdea471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bf1e29-d34f-4ff0-bdf5-ef6285aec9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37ef4fc2-462c-4eb2-a9a8-eeaa88feec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11cfb9-4af4-4b74-b16b-fd0cdea471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7cc94f21-e52c-4a66-9989-1756a9fb233d}" ma:internalName="TaxCatchAll" ma:showField="CatchAllData" ma:web="d611cfb9-4af4-4b74-b16b-fd0cdea471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A8BFEC-01A9-4E2A-828A-D8350C0E6EDD}">
  <ds:schemaRefs>
    <ds:schemaRef ds:uri="http://schemas.microsoft.com/office/2006/metadata/properties"/>
    <ds:schemaRef ds:uri="http://schemas.microsoft.com/office/infopath/2007/PartnerControls"/>
    <ds:schemaRef ds:uri="d0bf1e29-d34f-4ff0-bdf5-ef6285aec9e8"/>
    <ds:schemaRef ds:uri="d611cfb9-4af4-4b74-b16b-fd0cdea4717b"/>
  </ds:schemaRefs>
</ds:datastoreItem>
</file>

<file path=customXml/itemProps2.xml><?xml version="1.0" encoding="utf-8"?>
<ds:datastoreItem xmlns:ds="http://schemas.openxmlformats.org/officeDocument/2006/customXml" ds:itemID="{173F7653-6671-4F79-9F8F-5C8E65DEC7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7F5420-C6B2-43C6-A9E1-694D53DFD1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bf1e29-d34f-4ff0-bdf5-ef6285aec9e8"/>
    <ds:schemaRef ds:uri="d611cfb9-4af4-4b74-b16b-fd0cdea471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Mannschaft</vt:lpstr>
      <vt:lpstr>Einzel</vt:lpstr>
      <vt:lpstr>Einzel!Druckbereich</vt:lpstr>
      <vt:lpstr>Mannschaft!Druckbereich</vt:lpstr>
      <vt:lpstr>Einzel!Drucktitel</vt:lpstr>
      <vt:lpstr>Mannschaft!Drucktitel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Müller</dc:creator>
  <cp:lastModifiedBy>Dr. Dennis Fabri</cp:lastModifiedBy>
  <cp:lastPrinted>2023-12-19T09:33:49Z</cp:lastPrinted>
  <dcterms:created xsi:type="dcterms:W3CDTF">2011-12-31T11:43:08Z</dcterms:created>
  <dcterms:modified xsi:type="dcterms:W3CDTF">2024-12-03T18:14:25Z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0x0101001F365DFE8D09C24ABDD096489E131F69</vt:lpwstr>
  </property>
  <property fmtid="{D5CDD505-2E9C-101B-9397-08002B2CF9AE}" pid="3" name="MediaServiceImageTags">
    <vt:lpwstr/>
  </property>
</Properties>
</file>