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560" tabRatio="500" activeTab="2"/>
  </bookViews>
  <sheets>
    <sheet name="1 - First Best-Fit Line" sheetId="1" r:id="rId1"/>
    <sheet name="2 - Normalized Data and Model" sheetId="2" r:id="rId2"/>
    <sheet name="3 - &quot;Solver&quot; Rent Optimization" sheetId="3" r:id="rId3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'3 - "Solver" Rent Optimization'!$T$21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4" i="3"/>
  <c r="K2" i="3"/>
  <c r="F4" i="2"/>
  <c r="K2" i="2"/>
</calcChain>
</file>

<file path=xl/sharedStrings.xml><?xml version="1.0" encoding="utf-8"?>
<sst xmlns="http://schemas.openxmlformats.org/spreadsheetml/2006/main" count="93" uniqueCount="52">
  <si>
    <t xml:space="preserve">key </t>
  </si>
  <si>
    <t>Inputs from Database</t>
  </si>
  <si>
    <t>Calculated Values</t>
  </si>
  <si>
    <t>Chart/Scatter Plot:</t>
  </si>
  <si>
    <t xml:space="preserve">Long Term (LT) </t>
  </si>
  <si>
    <t>Short Term (ST)</t>
  </si>
  <si>
    <t>x axis values</t>
  </si>
  <si>
    <t xml:space="preserve">y axis values </t>
  </si>
  <si>
    <t xml:space="preserve">Watershed property ID </t>
  </si>
  <si>
    <t xml:space="preserve">location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</si>
  <si>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</si>
  <si>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</si>
  <si>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</si>
  <si>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</si>
  <si>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</si>
  <si>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>ST 10th percentile rent</t>
  </si>
  <si>
    <t>ST 90th percentile rent</t>
  </si>
  <si>
    <t xml:space="preserve">ST Example Rent </t>
  </si>
  <si>
    <t>ST Example Occupancy Rate</t>
  </si>
  <si>
    <t>=Monthly Rent*12*LT Occupancy Rate</t>
  </si>
  <si>
    <t>Calculated Final Values</t>
  </si>
  <si>
    <t>Calculated Intermediate Values</t>
  </si>
  <si>
    <t xml:space="preserve">Range Given (90th minus 10th) </t>
  </si>
  <si>
    <t>Chart/Scatter Plot --- normalized values on x axis</t>
  </si>
  <si>
    <t>y axis values</t>
  </si>
  <si>
    <t>Use Scatter plot to find Best-fit Line Parameters:</t>
  </si>
  <si>
    <t xml:space="preserve">Slope Beta </t>
  </si>
  <si>
    <t>Y-intercept Alpha</t>
  </si>
  <si>
    <t>=(Monthly Rent*12)*(LT Occupancy Rate))</t>
  </si>
  <si>
    <t>[(Range*(Example Percentile  minus 10th)) / (90th minus 10th)] + .1</t>
  </si>
  <si>
    <t xml:space="preserve">Repeat earlier column for convenience </t>
  </si>
  <si>
    <t>enter here</t>
  </si>
  <si>
    <t xml:space="preserve">$ 90th minus $ 10th </t>
  </si>
  <si>
    <t xml:space="preserve">Example $ minus $ 10th </t>
  </si>
  <si>
    <t>ST Example Nightly Rent Normalized to Percentile</t>
  </si>
  <si>
    <t>Range Given:</t>
  </si>
  <si>
    <t xml:space="preserve">                       Normalized Data Best-fit Line Parameters:</t>
  </si>
  <si>
    <t>Y-Intercept Alpha</t>
  </si>
  <si>
    <t xml:space="preserve">                                                                                    Transaction Fees:</t>
  </si>
  <si>
    <t>[(Range*(Example Rent  $ minus $ 10th)) / ($ 90th minus $ 10th)] + .1</t>
  </si>
  <si>
    <t>enter here from previous worksheet</t>
  </si>
  <si>
    <t xml:space="preserve">=365*(variable cell dollars per night)*(Model forecast occupancy rate) </t>
  </si>
  <si>
    <t xml:space="preserve">= (Revenues Before Transaction fees)*(1 minus transaction  fees) </t>
  </si>
  <si>
    <t xml:space="preserve">ST Example $ Rent </t>
  </si>
  <si>
    <t>ST -  $ 10th percentile rent</t>
  </si>
  <si>
    <t>ST - $ 90th percentile rent</t>
  </si>
  <si>
    <t xml:space="preserve">Example $ Rent minus $ 10th </t>
  </si>
  <si>
    <t xml:space="preserve"> SOLVER  "Variable Cell" - Rent in Dollars per Night (ST) </t>
  </si>
  <si>
    <t>Variable Cell Dollars Normalized to Percentile (using formula in Guide spreadsheet)</t>
  </si>
  <si>
    <t xml:space="preserve">Model forecast occupancy = (Beta*( Dollars Normalized to Percentile)) + Alpha </t>
  </si>
  <si>
    <t>SOLVER "Objective"-  Forecast ST Annual Revenues Before Transaction Fees</t>
  </si>
  <si>
    <t>Forecast ST Annual Revenues After Transaction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</si>
</sst>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1" xfId="0" applyFont="1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1" fillId="2" borderId="1" xfId="1" applyFont="1" applyBorder="1"/>
    <xf numFmtId="0" fontId="4" fillId="0" borderId="5" xfId="0" applyFont="1" applyBorder="1"/>
    <xf numFmtId="0" fontId="0" fillId="0" borderId="4" xfId="0" applyBorder="1"/>
    <xf numFmtId="0" fontId="0" fillId="0" borderId="2" xfId="0" quotePrefix="1" applyBorder="1"/>
    <xf numFmtId="0" fontId="2" fillId="3" borderId="1" xfId="2" applyBorder="1"/>
    <xf numFmtId="0" fontId="1" fillId="2" borderId="6" xfId="1" applyBorder="1"/>
    <xf numFmtId="0" fontId="4" fillId="0" borderId="7" xfId="0" applyFont="1" applyBorder="1"/>
    <xf numFmtId="0" fontId="5" fillId="0" borderId="0" xfId="0" applyFont="1"/>
    <xf numFmtId="0" fontId="1" fillId="2" borderId="8" xfId="1" applyBorder="1"/>
    <xf numFmtId="0" fontId="4" fillId="0" borderId="2" xfId="0" applyFont="1" applyBorder="1"/>
    <xf numFmtId="0" fontId="1" fillId="2" borderId="5" xfId="1" applyBorder="1"/>
    <xf numFmtId="0" fontId="2" fillId="3" borderId="4" xfId="2" applyBorder="1"/>
    <xf numFmtId="0" fontId="1" fillId="2" borderId="9" xfId="1" applyBorder="1"/>
    <xf numFmtId="0" fontId="4" fillId="0" borderId="10" xfId="0" applyFont="1" applyBorder="1"/>
    <xf numFmtId="0" fontId="0" fillId="0" borderId="5" xfId="0" applyBorder="1"/>
    <xf numFmtId="0" fontId="0" fillId="0" borderId="0" xfId="0" applyBorder="1"/>
    <xf numFmtId="0" fontId="3" fillId="0" borderId="3" xfId="0" applyFont="1" applyBorder="1"/>
    <xf numFmtId="0" fontId="3" fillId="0" borderId="0" xfId="0" quotePrefix="1" applyFont="1" applyFill="1" applyBorder="1"/>
    <xf numFmtId="0" fontId="3" fillId="0" borderId="0" xfId="0" applyFont="1" applyFill="1" applyBorder="1"/>
    <xf numFmtId="9" fontId="3" fillId="0" borderId="3" xfId="0" applyNumberFormat="1" applyFont="1" applyBorder="1"/>
    <xf numFmtId="0" fontId="4" fillId="0" borderId="1" xfId="0" quotePrefix="1" applyFont="1" applyBorder="1"/>
    <xf numFmtId="0" fontId="0" fillId="0" borderId="0" xfId="0" quotePrefix="1"/>
    <xf numFmtId="0" fontId="6" fillId="0" borderId="3" xfId="0" quotePrefix="1" applyFont="1" applyBorder="1"/>
    <xf numFmtId="164" fontId="0" fillId="0" borderId="0" xfId="0" applyNumberForma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4" sqref="K4"/>
    </sheetView>
  </sheetViews>
  <sheetFormatPr baseColWidth="10" defaultRowHeight="15" x14ac:dyDescent="0"/>
  <cols>
    <col min="1" max="1" width="22.1640625" customWidth="1"/>
    <col min="3" max="3" width="38.5" customWidth="1"/>
    <col min="4" max="4" width="26.1640625" customWidth="1"/>
    <col min="5" max="5" width="20.83203125" customWidth="1"/>
    <col min="6" max="6" width="18.1640625" customWidth="1"/>
    <col min="7" max="7" width="39.1640625" style="3" customWidth="1"/>
    <col min="8" max="8" width="21.5" customWidth="1"/>
    <col min="9" max="9" width="25.6640625" customWidth="1"/>
    <col min="10" max="10" width="21.33203125" customWidth="1"/>
    <col min="11" max="11" width="27.83203125" style="4" customWidth="1"/>
  </cols>
  <sheetData>
    <row r="1" spans="1:11">
      <c r="B1" t="s">
        <v>0</v>
      </c>
      <c r="C1" s="1" t="s">
        <v>1</v>
      </c>
      <c r="D1" s="2" t="s">
        <v>2</v>
      </c>
      <c r="J1" t="s">
        <v>3</v>
      </c>
    </row>
    <row r="2" spans="1:11">
      <c r="E2" t="s">
        <v>4</v>
      </c>
      <c r="F2" s="29">
        <f>36/37</f>
        <v>0.97297297297297303</v>
      </c>
      <c r="G2" s="9" t="s">
        <v>19</v>
      </c>
      <c r="H2" t="s">
        <v>5</v>
      </c>
      <c r="J2" t="s">
        <v>6</v>
      </c>
      <c r="K2" s="4" t="s">
        <v>7</v>
      </c>
    </row>
    <row r="3" spans="1:11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topLeftCell="S2" workbookViewId="0">
      <selection activeCell="P1" sqref="P1"/>
    </sheetView>
  </sheetViews>
  <sheetFormatPr baseColWidth="10" defaultRowHeight="15" x14ac:dyDescent="0"/>
  <cols>
    <col min="1" max="1" width="22.1640625" customWidth="1"/>
    <col min="3" max="3" width="38.5" customWidth="1"/>
    <col min="4" max="4" width="26.1640625" customWidth="1"/>
    <col min="5" max="5" width="33.83203125" customWidth="1"/>
    <col min="6" max="6" width="18.1640625" customWidth="1"/>
    <col min="7" max="7" width="39.1640625" style="3" customWidth="1"/>
    <col min="8" max="8" width="21.5" customWidth="1"/>
    <col min="9" max="9" width="25.6640625" customWidth="1"/>
    <col min="10" max="10" width="21.33203125" customWidth="1"/>
    <col min="11" max="11" width="27.83203125" style="4" customWidth="1"/>
    <col min="12" max="12" width="18.5" customWidth="1"/>
    <col min="13" max="13" width="27.6640625" customWidth="1"/>
    <col min="14" max="14" width="62.33203125" customWidth="1"/>
    <col min="15" max="15" width="37.6640625" style="4" customWidth="1"/>
    <col min="16" max="16" width="44.33203125" customWidth="1"/>
    <col min="17" max="17" width="32.83203125" customWidth="1"/>
    <col min="18" max="18" width="20.5" customWidth="1"/>
  </cols>
  <sheetData>
    <row r="1" spans="1:47">
      <c r="B1" t="s">
        <v>0</v>
      </c>
      <c r="C1" s="1" t="s">
        <v>1</v>
      </c>
      <c r="D1" s="2" t="s">
        <v>20</v>
      </c>
      <c r="E1" s="10" t="s">
        <v>21</v>
      </c>
      <c r="K1" s="4" t="s">
        <v>22</v>
      </c>
      <c r="N1" s="11" t="s">
        <v>23</v>
      </c>
      <c r="O1" s="12" t="s">
        <v>24</v>
      </c>
      <c r="P1" s="13" t="s">
        <v>25</v>
      </c>
      <c r="Q1" s="13" t="s">
        <v>26</v>
      </c>
      <c r="R1" s="13" t="s">
        <v>27</v>
      </c>
    </row>
    <row r="2" spans="1:47">
      <c r="E2" t="s">
        <v>4</v>
      </c>
      <c r="F2">
        <v>0.97299999999999998</v>
      </c>
      <c r="G2" s="9" t="s">
        <v>28</v>
      </c>
      <c r="H2" t="s">
        <v>5</v>
      </c>
      <c r="K2" s="4">
        <f>0.8</f>
        <v>0.8</v>
      </c>
      <c r="N2" s="14" t="s">
        <v>29</v>
      </c>
      <c r="O2" s="15" t="s">
        <v>30</v>
      </c>
      <c r="P2" s="13"/>
      <c r="Q2" s="2" t="s">
        <v>31</v>
      </c>
      <c r="R2" s="16" t="s">
        <v>31</v>
      </c>
    </row>
    <row r="3" spans="1:47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17</v>
      </c>
      <c r="I3" s="5" t="s">
        <v>18</v>
      </c>
      <c r="J3" s="5" t="s">
        <v>15</v>
      </c>
      <c r="K3" s="7" t="s">
        <v>16</v>
      </c>
      <c r="L3" s="17" t="s">
        <v>32</v>
      </c>
      <c r="M3" s="17" t="s">
        <v>33</v>
      </c>
      <c r="N3" s="18" t="s">
        <v>34</v>
      </c>
      <c r="O3" s="19" t="s">
        <v>18</v>
      </c>
      <c r="R3" s="20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>
      <c r="F4">
        <f>F$2</f>
        <v>0.97299999999999998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Q1" workbookViewId="0">
      <selection activeCell="Q4" sqref="Q4"/>
    </sheetView>
  </sheetViews>
  <sheetFormatPr baseColWidth="10" defaultRowHeight="15" x14ac:dyDescent="0"/>
  <cols>
    <col min="1" max="1" width="22.1640625" customWidth="1"/>
    <col min="3" max="3" width="38.5" customWidth="1"/>
    <col min="4" max="4" width="26.1640625" customWidth="1"/>
    <col min="5" max="5" width="33.83203125" customWidth="1"/>
    <col min="6" max="6" width="18.1640625" customWidth="1"/>
    <col min="7" max="7" width="39.1640625" style="3" customWidth="1"/>
    <col min="8" max="8" width="21.5" customWidth="1"/>
    <col min="9" max="9" width="25.6640625" customWidth="1"/>
    <col min="10" max="10" width="28" customWidth="1"/>
    <col min="11" max="11" width="27.83203125" style="4" customWidth="1"/>
    <col min="12" max="12" width="18.5" customWidth="1"/>
    <col min="13" max="13" width="27.6640625" customWidth="1"/>
    <col min="14" max="14" width="62.33203125" customWidth="1"/>
    <col min="15" max="15" width="35.33203125" style="4" customWidth="1"/>
    <col min="16" max="16" width="52.6640625" customWidth="1"/>
    <col min="17" max="17" width="74.33203125" customWidth="1"/>
    <col min="18" max="18" width="77.33203125" customWidth="1"/>
    <col min="19" max="19" width="64.33203125" customWidth="1"/>
    <col min="20" max="20" width="56.1640625" style="4" customWidth="1"/>
    <col min="21" max="21" width="25.1640625" customWidth="1"/>
  </cols>
  <sheetData>
    <row r="1" spans="1:20">
      <c r="B1" t="s">
        <v>0</v>
      </c>
      <c r="C1" s="1" t="s">
        <v>1</v>
      </c>
      <c r="D1" s="2" t="s">
        <v>20</v>
      </c>
      <c r="E1" s="10" t="s">
        <v>21</v>
      </c>
      <c r="K1" s="22" t="s">
        <v>35</v>
      </c>
      <c r="N1" t="s">
        <v>23</v>
      </c>
      <c r="O1" s="4" t="s">
        <v>24</v>
      </c>
      <c r="P1" s="23" t="s">
        <v>36</v>
      </c>
      <c r="Q1" s="24" t="s">
        <v>26</v>
      </c>
      <c r="R1" s="24" t="s">
        <v>37</v>
      </c>
      <c r="S1" s="23" t="s">
        <v>38</v>
      </c>
      <c r="T1" s="25">
        <v>0.3</v>
      </c>
    </row>
    <row r="2" spans="1:20">
      <c r="E2" t="s">
        <v>4</v>
      </c>
      <c r="F2">
        <v>0.97299999999999998</v>
      </c>
      <c r="G2" s="9" t="s">
        <v>28</v>
      </c>
      <c r="H2" t="s">
        <v>5</v>
      </c>
      <c r="K2" s="22">
        <f>0.9-0.1</f>
        <v>0.8</v>
      </c>
      <c r="N2" s="21" t="s">
        <v>39</v>
      </c>
      <c r="O2" s="4" t="s">
        <v>30</v>
      </c>
      <c r="Q2" s="26" t="s">
        <v>40</v>
      </c>
      <c r="R2" s="1" t="s">
        <v>40</v>
      </c>
      <c r="S2" s="27" t="s">
        <v>41</v>
      </c>
      <c r="T2" s="28" t="s">
        <v>42</v>
      </c>
    </row>
    <row r="3" spans="1:20" s="8" customForma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43</v>
      </c>
      <c r="I3" s="5" t="s">
        <v>18</v>
      </c>
      <c r="J3" s="5" t="s">
        <v>44</v>
      </c>
      <c r="K3" s="7" t="s">
        <v>45</v>
      </c>
      <c r="L3" s="10" t="s">
        <v>32</v>
      </c>
      <c r="M3" s="10" t="s">
        <v>46</v>
      </c>
      <c r="N3" s="2" t="s">
        <v>34</v>
      </c>
      <c r="O3" s="1" t="s">
        <v>18</v>
      </c>
      <c r="P3" s="17" t="s">
        <v>47</v>
      </c>
      <c r="Q3" s="17" t="s">
        <v>48</v>
      </c>
      <c r="R3" s="17" t="s">
        <v>49</v>
      </c>
      <c r="S3" s="17" t="s">
        <v>50</v>
      </c>
      <c r="T3" s="16" t="s">
        <v>51</v>
      </c>
    </row>
    <row r="4" spans="1:20">
      <c r="F4">
        <f>F$2</f>
        <v>0.97299999999999998</v>
      </c>
    </row>
    <row r="8" spans="1:20">
      <c r="S8" s="1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First Best-Fit Line</vt:lpstr>
      <vt:lpstr>2 - Normalized Data and Model</vt:lpstr>
      <vt:lpstr>3 - "Solver" Rent Optimization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2016-02-26T18:41:34Z</dcterms:created>
  <dcterms:modified xsi:type="dcterms:W3CDTF">2016-03-10T05:46:45Z</dcterms:modified>
</cp:coreProperties>
</file>