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340" yWindow="240" windowWidth="25600" windowHeight="14320" tabRatio="500"/>
  </bookViews>
  <sheets>
    <sheet name=" 4- Alternative to &quot;Solver&quot;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S2" i="1"/>
  <c r="K2" i="1"/>
  <c r="AD1" i="1"/>
</calcChain>
</file>

<file path=xl/sharedStrings.xml><?xml version="1.0" encoding="utf-8"?>
<sst xmlns="http://schemas.openxmlformats.org/spreadsheetml/2006/main" count="61" uniqueCount="59">
  <si>
    <t xml:space="preserve">key </t>
  </si>
  <si>
    <t>Inputs from Database</t>
  </si>
  <si>
    <t>Calculated Final Values</t>
  </si>
  <si>
    <t>Calculated Intermediate Values</t>
  </si>
  <si>
    <t>Range Given:</t>
  </si>
  <si>
    <t>Chart/Scatter Plot --- normalized values on x axis</t>
  </si>
  <si>
    <t>y axis values</t>
  </si>
  <si>
    <t xml:space="preserve">                       Normalized Data Best-fit Line Parameters:</t>
  </si>
  <si>
    <t xml:space="preserve">Slope Beta </t>
  </si>
  <si>
    <t>Y-Intercept Alpha</t>
  </si>
  <si>
    <t xml:space="preserve">                                                                                    Transaction Fees:</t>
  </si>
  <si>
    <t>Note: if "optimal rent" is less than this value, use this value</t>
  </si>
  <si>
    <t xml:space="preserve">Use MS "If" statement </t>
  </si>
  <si>
    <t xml:space="preserve">Long Term (LT) </t>
  </si>
  <si>
    <t>=(Monthly Rent*12)*(LT Occupancy Rate))</t>
  </si>
  <si>
    <t>Short Term (ST)</t>
  </si>
  <si>
    <t>[(Range*(Example Rent  $ minus $ 10th)) / ($ 90th minus $ 10th)] + .1</t>
  </si>
  <si>
    <t xml:space="preserve">Repeat earlier column for convenience </t>
  </si>
  <si>
    <t xml:space="preserve">=365*(variable cell dollars per night)*(Model forecast occupancy rate) </t>
  </si>
  <si>
    <t xml:space="preserve">= (Revenues Before Transaction fees)*(1 minus transaction  fees) </t>
  </si>
  <si>
    <t>Repeat for Convenience</t>
  </si>
  <si>
    <t>Interim Result 1</t>
  </si>
  <si>
    <t>Interim Result 2</t>
  </si>
  <si>
    <t>Interim Result 3</t>
  </si>
  <si>
    <t>=[(Beta*Interim result 2)/(Interim result 1)) - Alpha] * [Interim result 3]</t>
  </si>
  <si>
    <t xml:space="preserve">If(Optimal $ Rent &gt; 10th Percentile $ Rent, Optimal rent, else 10th percentile Rent) </t>
  </si>
  <si>
    <t xml:space="preserve">' ((Correct $ rent) minus (Interim Result 2)) /  (Interim Result 1) </t>
  </si>
  <si>
    <t xml:space="preserve">=((Beta)*(Rent Normalized to Percentile) + Alpha) </t>
  </si>
  <si>
    <t xml:space="preserve">=(correct $ Rent)*(Forecast Occupancy Rate) </t>
  </si>
  <si>
    <t xml:space="preserve">=(Forecast ST Revenues)*(1 minus transaction  fees)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</si>
  <si>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</si>
  <si>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</si>
  <si>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</si>
  <si>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</si>
  <si>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</si>
  <si>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</si>
  <si>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</si>
  <si>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 xml:space="preserve">ST Example $ Rent </t>
  </si>
  <si>
    <t>ST Example Occupancy Rate</t>
  </si>
  <si>
    <t>ST -  $ 10th percentile rent</t>
  </si>
  <si>
    <t>ST - $ 90th percentile rent</t>
  </si>
  <si>
    <t xml:space="preserve">$ 90th minus $ 10th </t>
  </si>
  <si>
    <t xml:space="preserve">Example $ Rent minus $ 10th </t>
  </si>
  <si>
    <t>ST Example Nightly Rent Normalized to Percentile</t>
  </si>
  <si>
    <t xml:space="preserve"> SOLVER  "Variable Cell" - Rent in Dollars per Night (ST) </t>
  </si>
  <si>
    <t xml:space="preserve">Dollars Normalized to Percentile 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</si>
  <si>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</si>
  <si>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</si>
  <si>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</si>
  <si>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 xml:space="preserve">10th Percentile $ Rent </t>
  </si>
  <si>
    <t>1.25*($ 90th - $ 10th)</t>
  </si>
  <si>
    <t xml:space="preserve">$ 10th - (($ 90th - $ 10th)/8)) </t>
  </si>
  <si>
    <t>Optimal Rent</t>
  </si>
  <si>
    <t>Correct $ Rent, given constraint that rent must be &gt;= 10th percentile</t>
  </si>
  <si>
    <t>Correct Rent Normalized to Percentile</t>
  </si>
  <si>
    <t xml:space="preserve">Correct Forecast Occupancy Rate </t>
  </si>
  <si>
    <t>Forecast ST Revenues Before Transaction Fees</t>
  </si>
  <si>
    <t>Forecast ST Revenues After Transaction Fees</t>
  </si>
  <si>
    <t>1.25*($ 90th - $ 10th)/(2*beta)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</si>
</sst>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scheme val="minor"/>
    </font>
    <font>
      <b/>
      <sz val="12"/>
      <color rgb="FF9C6500"/>
      <name val="Calibri"/>
      <scheme val="minor"/>
    </font>
    <font>
      <b/>
      <sz val="12"/>
      <color rgb="FF0061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5" fillId="0" borderId="2" xfId="0" applyFont="1" applyBorder="1"/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4" fillId="0" borderId="4" xfId="0" applyFont="1" applyBorder="1"/>
    <xf numFmtId="0" fontId="1" fillId="2" borderId="5" xfId="1" applyBorder="1"/>
    <xf numFmtId="0" fontId="5" fillId="0" borderId="6" xfId="0" applyFont="1" applyBorder="1"/>
    <xf numFmtId="0" fontId="4" fillId="0" borderId="0" xfId="0" quotePrefix="1" applyFont="1" applyFill="1" applyBorder="1"/>
    <xf numFmtId="0" fontId="3" fillId="4" borderId="1" xfId="3"/>
    <xf numFmtId="0" fontId="4" fillId="0" borderId="0" xfId="0" applyFont="1" applyBorder="1"/>
    <xf numFmtId="0" fontId="4" fillId="0" borderId="0" xfId="0" quotePrefix="1" applyFont="1" applyBorder="1"/>
    <xf numFmtId="0" fontId="4" fillId="0" borderId="5" xfId="0" applyFont="1" applyBorder="1"/>
    <xf numFmtId="0" fontId="0" fillId="0" borderId="4" xfId="0" applyBorder="1"/>
    <xf numFmtId="0" fontId="0" fillId="0" borderId="3" xfId="0" quotePrefix="1" applyBorder="1"/>
    <xf numFmtId="0" fontId="1" fillId="2" borderId="3" xfId="1" applyBorder="1"/>
    <xf numFmtId="0" fontId="5" fillId="0" borderId="4" xfId="0" applyFont="1" applyBorder="1"/>
    <xf numFmtId="0" fontId="2" fillId="3" borderId="5" xfId="2" quotePrefix="1" applyBorder="1"/>
    <xf numFmtId="0" fontId="1" fillId="2" borderId="8" xfId="1" quotePrefix="1" applyBorder="1"/>
    <xf numFmtId="0" fontId="0" fillId="0" borderId="5" xfId="0" applyBorder="1"/>
    <xf numFmtId="0" fontId="2" fillId="3" borderId="6" xfId="2" applyBorder="1"/>
    <xf numFmtId="0" fontId="2" fillId="3" borderId="5" xfId="2" applyBorder="1"/>
    <xf numFmtId="0" fontId="2" fillId="3" borderId="8" xfId="2" quotePrefix="1" applyBorder="1"/>
    <xf numFmtId="0" fontId="2" fillId="3" borderId="9" xfId="2" quotePrefix="1" applyBorder="1"/>
    <xf numFmtId="0" fontId="1" fillId="2" borderId="5" xfId="1" quotePrefix="1" applyBorder="1"/>
    <xf numFmtId="0" fontId="0" fillId="0" borderId="0" xfId="0" applyBorder="1"/>
    <xf numFmtId="0" fontId="5" fillId="0" borderId="7" xfId="0" applyFont="1" applyBorder="1"/>
    <xf numFmtId="0" fontId="1" fillId="2" borderId="2" xfId="1" applyFont="1" applyBorder="1"/>
    <xf numFmtId="0" fontId="5" fillId="0" borderId="10" xfId="0" applyFont="1" applyBorder="1"/>
    <xf numFmtId="0" fontId="2" fillId="3" borderId="11" xfId="2" applyBorder="1"/>
    <xf numFmtId="0" fontId="1" fillId="2" borderId="12" xfId="1" applyBorder="1"/>
    <xf numFmtId="0" fontId="5" fillId="0" borderId="13" xfId="0" applyFont="1" applyBorder="1"/>
    <xf numFmtId="0" fontId="2" fillId="3" borderId="7" xfId="2" applyBorder="1"/>
    <xf numFmtId="0" fontId="2" fillId="3" borderId="12" xfId="2" applyBorder="1"/>
    <xf numFmtId="0" fontId="1" fillId="2" borderId="14" xfId="1" applyBorder="1"/>
    <xf numFmtId="0" fontId="0" fillId="0" borderId="12" xfId="0" applyBorder="1"/>
    <xf numFmtId="0" fontId="2" fillId="3" borderId="13" xfId="2" applyBorder="1"/>
    <xf numFmtId="2" fontId="2" fillId="3" borderId="12" xfId="2" applyNumberFormat="1" applyBorder="1"/>
    <xf numFmtId="0" fontId="6" fillId="3" borderId="12" xfId="2" applyFont="1" applyBorder="1"/>
    <xf numFmtId="0" fontId="6" fillId="3" borderId="14" xfId="2" applyFont="1" applyBorder="1"/>
    <xf numFmtId="0" fontId="6" fillId="3" borderId="12" xfId="2" quotePrefix="1" applyFont="1" applyBorder="1"/>
    <xf numFmtId="0" fontId="6" fillId="3" borderId="15" xfId="2" applyFont="1" applyBorder="1"/>
    <xf numFmtId="0" fontId="7" fillId="2" borderId="12" xfId="1" applyFont="1" applyBorder="1"/>
    <xf numFmtId="0" fontId="0" fillId="0" borderId="7" xfId="0" applyBorder="1"/>
    <xf numFmtId="0" fontId="2" fillId="3" borderId="2" xfId="2" applyFont="1" applyBorder="1"/>
    <xf numFmtId="0" fontId="2" fillId="3" borderId="14" xfId="2" applyBorder="1"/>
    <xf numFmtId="0" fontId="4" fillId="0" borderId="5" xfId="0" applyFont="1" applyFill="1" applyBorder="1"/>
    <xf numFmtId="0" fontId="4" fillId="0" borderId="12" xfId="0" applyFont="1" applyBorder="1"/>
    <xf numFmtId="0" fontId="4" fillId="0" borderId="9" xfId="0" applyFont="1" applyFill="1" applyBorder="1"/>
    <xf numFmtId="0" fontId="4" fillId="0" borderId="15" xfId="0" applyFont="1" applyBorder="1"/>
    <xf numFmtId="0" fontId="2" fillId="3" borderId="6" xfId="2" quotePrefix="1" applyBorder="1"/>
    <xf numFmtId="0" fontId="4" fillId="0" borderId="11" xfId="0" quotePrefix="1" applyFont="1" applyFill="1" applyBorder="1"/>
    <xf numFmtId="9" fontId="4" fillId="0" borderId="10" xfId="0" applyNumberFormat="1" applyFont="1" applyBorder="1"/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Input" xfId="3" builtinId="20"/>
    <cellStyle name="Neutral" xfId="2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"/>
  <sheetViews>
    <sheetView tabSelected="1" topLeftCell="AD1" workbookViewId="0">
      <selection activeCell="AF22" sqref="AF22"/>
    </sheetView>
  </sheetViews>
  <sheetFormatPr baseColWidth="10" defaultRowHeight="15" x14ac:dyDescent="0"/>
  <cols>
    <col min="1" max="1" width="22.1640625" customWidth="1"/>
    <col min="3" max="3" width="38.5" customWidth="1"/>
    <col min="4" max="4" width="26.1640625" customWidth="1"/>
    <col min="5" max="5" width="33.83203125" customWidth="1"/>
    <col min="6" max="6" width="18.1640625" customWidth="1"/>
    <col min="7" max="7" width="39.1640625" style="4" customWidth="1"/>
    <col min="8" max="8" width="21.5" customWidth="1"/>
    <col min="9" max="9" width="25.6640625" customWidth="1"/>
    <col min="10" max="10" width="28" customWidth="1"/>
    <col min="11" max="11" width="27.83203125" style="13" customWidth="1"/>
    <col min="12" max="12" width="18.5" customWidth="1"/>
    <col min="13" max="13" width="27.6640625" customWidth="1"/>
    <col min="14" max="14" width="62.33203125" customWidth="1"/>
    <col min="15" max="15" width="35.33203125" style="13" customWidth="1"/>
    <col min="16" max="16" width="49.1640625" customWidth="1"/>
    <col min="17" max="17" width="62" customWidth="1"/>
    <col min="18" max="18" width="35" customWidth="1"/>
    <col min="19" max="19" width="77.33203125" customWidth="1"/>
    <col min="20" max="20" width="68.83203125" customWidth="1"/>
    <col min="21" max="21" width="45.33203125" style="13" customWidth="1"/>
    <col min="22" max="22" width="55" style="4" customWidth="1"/>
    <col min="23" max="23" width="28.83203125" customWidth="1"/>
    <col min="24" max="24" width="31.33203125" customWidth="1"/>
    <col min="25" max="25" width="28.6640625" customWidth="1"/>
    <col min="26" max="26" width="61.5" customWidth="1"/>
    <col min="27" max="27" width="69.33203125" customWidth="1"/>
    <col min="28" max="29" width="76" customWidth="1"/>
    <col min="30" max="30" width="68.83203125" customWidth="1"/>
    <col min="31" max="31" width="54.1640625" style="13" customWidth="1"/>
  </cols>
  <sheetData>
    <row r="1" spans="1:66">
      <c r="B1" t="s">
        <v>0</v>
      </c>
      <c r="C1" s="1" t="s">
        <v>1</v>
      </c>
      <c r="D1" s="2" t="s">
        <v>2</v>
      </c>
      <c r="E1" s="3" t="s">
        <v>3</v>
      </c>
      <c r="K1" s="5" t="s">
        <v>4</v>
      </c>
      <c r="N1" s="6" t="s">
        <v>5</v>
      </c>
      <c r="O1" s="7" t="s">
        <v>6</v>
      </c>
      <c r="Q1" s="8" t="s">
        <v>7</v>
      </c>
      <c r="R1" s="48" t="s">
        <v>8</v>
      </c>
      <c r="S1" s="46" t="s">
        <v>9</v>
      </c>
      <c r="T1" s="51" t="s">
        <v>10</v>
      </c>
      <c r="U1" s="52">
        <v>0.3</v>
      </c>
      <c r="V1" s="9" t="s">
        <v>11</v>
      </c>
      <c r="X1" s="10"/>
      <c r="Y1" s="10"/>
      <c r="Z1" s="11"/>
      <c r="AA1" s="11" t="s">
        <v>12</v>
      </c>
      <c r="AB1" s="11"/>
      <c r="AC1" s="11"/>
      <c r="AD1" s="12">
        <f>(0.1*R2) +S2</f>
        <v>0.77146000000000003</v>
      </c>
    </row>
    <row r="2" spans="1:66">
      <c r="E2" t="s">
        <v>13</v>
      </c>
      <c r="F2">
        <v>0.97299999999999998</v>
      </c>
      <c r="G2" s="14" t="s">
        <v>14</v>
      </c>
      <c r="H2" t="s">
        <v>15</v>
      </c>
      <c r="K2" s="5">
        <f>0.9-0.1</f>
        <v>0.8</v>
      </c>
      <c r="N2" s="15" t="s">
        <v>16</v>
      </c>
      <c r="O2" s="16" t="s">
        <v>17</v>
      </c>
      <c r="R2" s="49">
        <f>-0.7914</f>
        <v>-0.79139999999999999</v>
      </c>
      <c r="S2" s="47">
        <f>0.8506</f>
        <v>0.85060000000000002</v>
      </c>
      <c r="T2" s="50" t="s">
        <v>18</v>
      </c>
      <c r="U2" s="18" t="s">
        <v>19</v>
      </c>
      <c r="V2" s="19" t="s">
        <v>20</v>
      </c>
      <c r="W2" s="20" t="s">
        <v>21</v>
      </c>
      <c r="X2" s="21" t="s">
        <v>22</v>
      </c>
      <c r="Y2" s="21" t="s">
        <v>23</v>
      </c>
      <c r="Z2" s="17" t="s">
        <v>24</v>
      </c>
      <c r="AA2" s="17" t="s">
        <v>25</v>
      </c>
      <c r="AB2" s="22" t="s">
        <v>26</v>
      </c>
      <c r="AC2" s="17" t="s">
        <v>27</v>
      </c>
      <c r="AD2" s="23" t="s">
        <v>28</v>
      </c>
      <c r="AE2" s="24" t="s">
        <v>29</v>
      </c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</row>
    <row r="3" spans="1:66" s="43" customFormat="1">
      <c r="A3" s="26" t="s">
        <v>30</v>
      </c>
      <c r="B3" s="26" t="s">
        <v>31</v>
      </c>
      <c r="C3" s="26" t="s">
        <v>32</v>
      </c>
      <c r="D3" s="26" t="s">
        <v>33</v>
      </c>
      <c r="E3" s="26" t="s">
        <v>34</v>
      </c>
      <c r="F3" s="26" t="s">
        <v>35</v>
      </c>
      <c r="G3" s="27" t="s">
        <v>36</v>
      </c>
      <c r="H3" s="26" t="s">
        <v>37</v>
      </c>
      <c r="I3" s="26" t="s">
        <v>38</v>
      </c>
      <c r="J3" s="26" t="s">
        <v>39</v>
      </c>
      <c r="K3" s="28" t="s">
        <v>40</v>
      </c>
      <c r="L3" s="3" t="s">
        <v>41</v>
      </c>
      <c r="M3" s="29" t="s">
        <v>42</v>
      </c>
      <c r="N3" s="30" t="s">
        <v>43</v>
      </c>
      <c r="O3" s="31" t="s">
        <v>38</v>
      </c>
      <c r="P3" s="32" t="s">
        <v>44</v>
      </c>
      <c r="Q3" s="44" t="s">
        <v>53</v>
      </c>
      <c r="R3" s="45" t="s">
        <v>45</v>
      </c>
      <c r="S3" s="45" t="s">
        <v>46</v>
      </c>
      <c r="T3" s="33" t="s">
        <v>47</v>
      </c>
      <c r="U3" s="34" t="s">
        <v>48</v>
      </c>
      <c r="V3" s="35" t="s">
        <v>49</v>
      </c>
      <c r="W3" s="36" t="s">
        <v>50</v>
      </c>
      <c r="X3" s="33" t="s">
        <v>51</v>
      </c>
      <c r="Y3" s="37" t="s">
        <v>58</v>
      </c>
      <c r="Z3" s="38" t="s">
        <v>52</v>
      </c>
      <c r="AA3" s="38" t="s">
        <v>53</v>
      </c>
      <c r="AB3" s="39" t="s">
        <v>54</v>
      </c>
      <c r="AC3" s="40" t="s">
        <v>55</v>
      </c>
      <c r="AD3" s="41" t="s">
        <v>56</v>
      </c>
      <c r="AE3" s="42" t="s">
        <v>57</v>
      </c>
      <c r="AF3"/>
      <c r="AG3"/>
      <c r="AH3"/>
      <c r="AI3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</row>
    <row r="4" spans="1:66"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</row>
    <row r="5" spans="1:66"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4- Alternative to "Solver"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Sophia Stone</cp:lastModifiedBy>
  <dcterms:created xsi:type="dcterms:W3CDTF">2016-02-26T18:42:49Z</dcterms:created>
  <dcterms:modified xsi:type="dcterms:W3CDTF">2016-03-13T00:55:34Z</dcterms:modified>
</cp:coreProperties>
</file>