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21873\Desktop\Excel MOOC 3\Course 1\Assessments\"/>
    </mc:Choice>
  </mc:AlternateContent>
  <xr:revisionPtr revIDLastSave="0" documentId="13_ncr:1_{806B24FC-89C4-48E2-B43A-0B365B097568}" xr6:coauthVersionLast="46" xr6:coauthVersionMax="46" xr10:uidLastSave="{00000000-0000-0000-0000-000000000000}"/>
  <bookViews>
    <workbookView xWindow="-98" yWindow="-98" windowWidth="20715" windowHeight="13276" xr2:uid="{4DDE2ABF-5F19-4108-83F6-E210DF3C0777}"/>
  </bookViews>
  <sheets>
    <sheet name="Sales" sheetId="3" r:id="rId1"/>
    <sheet name="Tourists" sheetId="5" r:id="rId2"/>
  </sheets>
  <externalReferences>
    <externalReference r:id="rId3"/>
  </externalReferences>
  <definedNames>
    <definedName name="solver_adj" localSheetId="1" hidden="1">Tourists!$I$1:$I$3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Tourists!$I$2</definedName>
    <definedName name="solver_lhs2" localSheetId="1" hidden="1">Tourists!$I$2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Tourists!$L$54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1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4" i="5" l="1"/>
  <c r="P15" i="5"/>
  <c r="Q15" i="5" s="1"/>
  <c r="Q14" i="5"/>
  <c r="P14" i="5"/>
  <c r="G14" i="5"/>
  <c r="J15" i="5" s="1"/>
  <c r="K15" i="5" s="1"/>
  <c r="D14" i="5"/>
  <c r="F14" i="5" s="1"/>
  <c r="P13" i="5"/>
  <c r="Q13" i="5" s="1"/>
  <c r="Q12" i="5"/>
  <c r="P12" i="5"/>
  <c r="F12" i="5"/>
  <c r="P11" i="5"/>
  <c r="Q11" i="5" s="1"/>
  <c r="F11" i="5"/>
  <c r="P10" i="5"/>
  <c r="Q10" i="5" s="1"/>
  <c r="F10" i="5"/>
  <c r="P9" i="5"/>
  <c r="Q9" i="5" s="1"/>
  <c r="F9" i="5"/>
  <c r="P8" i="5"/>
  <c r="Q8" i="5" s="1"/>
  <c r="F8" i="5"/>
  <c r="P7" i="5"/>
  <c r="Q7" i="5" s="1"/>
  <c r="F7" i="5"/>
  <c r="Q6" i="5"/>
  <c r="P6" i="5"/>
  <c r="F6" i="5"/>
  <c r="Q5" i="5"/>
  <c r="P5" i="5"/>
  <c r="F5" i="5"/>
  <c r="Q4" i="5"/>
  <c r="P4" i="5"/>
  <c r="F4" i="5"/>
  <c r="F3" i="5"/>
  <c r="F2" i="5"/>
  <c r="K54" i="5" l="1"/>
  <c r="L15" i="5"/>
  <c r="L57" i="5" s="1"/>
  <c r="Q17" i="5"/>
  <c r="E14" i="5"/>
  <c r="G15" i="5" s="1"/>
  <c r="J16" i="5" s="1"/>
  <c r="K16" i="5" s="1"/>
  <c r="L16" i="5" s="1"/>
  <c r="D15" i="5" l="1"/>
  <c r="F15" i="5" l="1"/>
  <c r="E15" i="5"/>
  <c r="G16" i="5" s="1"/>
  <c r="J17" i="5" s="1"/>
  <c r="K17" i="5" s="1"/>
  <c r="L17" i="5" s="1"/>
  <c r="D16" i="5"/>
  <c r="F16" i="5" l="1"/>
  <c r="E16" i="5"/>
  <c r="G17" i="5" s="1"/>
  <c r="J18" i="5" s="1"/>
  <c r="K18" i="5" s="1"/>
  <c r="L18" i="5" s="1"/>
  <c r="D17" i="5" l="1"/>
  <c r="F17" i="5" l="1"/>
  <c r="E17" i="5"/>
  <c r="G18" i="5" s="1"/>
  <c r="J19" i="5" s="1"/>
  <c r="K19" i="5" s="1"/>
  <c r="L19" i="5" s="1"/>
  <c r="D18" i="5"/>
  <c r="F18" i="5" l="1"/>
  <c r="E18" i="5"/>
  <c r="G19" i="5" s="1"/>
  <c r="J20" i="5" s="1"/>
  <c r="K20" i="5" s="1"/>
  <c r="L20" i="5" s="1"/>
  <c r="D19" i="5" l="1"/>
  <c r="D20" i="5" l="1"/>
  <c r="G20" i="5"/>
  <c r="J21" i="5" s="1"/>
  <c r="K21" i="5" s="1"/>
  <c r="L21" i="5" s="1"/>
  <c r="F19" i="5"/>
  <c r="E19" i="5"/>
  <c r="F20" i="5" l="1"/>
  <c r="E20" i="5"/>
  <c r="D21" i="5" s="1"/>
  <c r="F21" i="5" l="1"/>
  <c r="E21" i="5"/>
  <c r="D22" i="5" s="1"/>
  <c r="G22" i="5"/>
  <c r="J23" i="5" s="1"/>
  <c r="K23" i="5" s="1"/>
  <c r="L23" i="5" s="1"/>
  <c r="G21" i="5"/>
  <c r="J22" i="5" s="1"/>
  <c r="K22" i="5" s="1"/>
  <c r="L22" i="5" s="1"/>
  <c r="F22" i="5" l="1"/>
  <c r="E22" i="5"/>
  <c r="G23" i="5" s="1"/>
  <c r="J24" i="5" s="1"/>
  <c r="K24" i="5" s="1"/>
  <c r="L24" i="5" s="1"/>
  <c r="D23" i="5" l="1"/>
  <c r="F23" i="5" l="1"/>
  <c r="E23" i="5"/>
  <c r="D24" i="5" s="1"/>
  <c r="F24" i="5" l="1"/>
  <c r="E24" i="5"/>
  <c r="D25" i="5" s="1"/>
  <c r="G24" i="5"/>
  <c r="J25" i="5" s="1"/>
  <c r="K25" i="5" s="1"/>
  <c r="L25" i="5" s="1"/>
  <c r="F25" i="5" l="1"/>
  <c r="E25" i="5"/>
  <c r="G26" i="5" s="1"/>
  <c r="J27" i="5" s="1"/>
  <c r="K27" i="5" s="1"/>
  <c r="L27" i="5" s="1"/>
  <c r="G25" i="5"/>
  <c r="J26" i="5" s="1"/>
  <c r="K26" i="5" s="1"/>
  <c r="L26" i="5" s="1"/>
  <c r="D26" i="5" l="1"/>
  <c r="F26" i="5" l="1"/>
  <c r="E26" i="5"/>
  <c r="D27" i="5" s="1"/>
  <c r="F27" i="5" l="1"/>
  <c r="E27" i="5"/>
  <c r="D28" i="5" s="1"/>
  <c r="G27" i="5"/>
  <c r="J28" i="5" s="1"/>
  <c r="K28" i="5" s="1"/>
  <c r="L28" i="5" s="1"/>
  <c r="E28" i="5" l="1"/>
  <c r="G29" i="5" s="1"/>
  <c r="J30" i="5" s="1"/>
  <c r="K30" i="5" s="1"/>
  <c r="L30" i="5" s="1"/>
  <c r="F28" i="5"/>
  <c r="G28" i="5"/>
  <c r="J29" i="5" s="1"/>
  <c r="K29" i="5" s="1"/>
  <c r="L29" i="5" s="1"/>
  <c r="D29" i="5" l="1"/>
  <c r="F29" i="5" l="1"/>
  <c r="E29" i="5"/>
  <c r="G30" i="5" s="1"/>
  <c r="J31" i="5" s="1"/>
  <c r="K31" i="5" s="1"/>
  <c r="L31" i="5" s="1"/>
  <c r="D30" i="5" l="1"/>
  <c r="F30" i="5" l="1"/>
  <c r="E30" i="5"/>
  <c r="G31" i="5" s="1"/>
  <c r="J32" i="5" s="1"/>
  <c r="K32" i="5" s="1"/>
  <c r="L32" i="5" s="1"/>
  <c r="D31" i="5" l="1"/>
  <c r="F31" i="5" l="1"/>
  <c r="E31" i="5"/>
  <c r="G32" i="5" s="1"/>
  <c r="J33" i="5" s="1"/>
  <c r="K33" i="5" s="1"/>
  <c r="L33" i="5" s="1"/>
  <c r="D32" i="5" l="1"/>
  <c r="F32" i="5" l="1"/>
  <c r="E32" i="5"/>
  <c r="G33" i="5" s="1"/>
  <c r="J34" i="5" s="1"/>
  <c r="K34" i="5" s="1"/>
  <c r="L34" i="5" s="1"/>
  <c r="D33" i="5" l="1"/>
  <c r="F33" i="5" l="1"/>
  <c r="E33" i="5"/>
  <c r="G34" i="5" s="1"/>
  <c r="J35" i="5" s="1"/>
  <c r="K35" i="5" s="1"/>
  <c r="L35" i="5" s="1"/>
  <c r="D34" i="5" l="1"/>
  <c r="F34" i="5" l="1"/>
  <c r="E34" i="5"/>
  <c r="G35" i="5" s="1"/>
  <c r="J36" i="5" s="1"/>
  <c r="K36" i="5" s="1"/>
  <c r="L36" i="5" s="1"/>
  <c r="D35" i="5" l="1"/>
  <c r="F35" i="5" l="1"/>
  <c r="E35" i="5"/>
  <c r="G36" i="5" s="1"/>
  <c r="J37" i="5" s="1"/>
  <c r="K37" i="5" s="1"/>
  <c r="L37" i="5" s="1"/>
  <c r="D36" i="5" l="1"/>
  <c r="E36" i="5" l="1"/>
  <c r="D37" i="5" s="1"/>
  <c r="F36" i="5"/>
  <c r="F37" i="5" l="1"/>
  <c r="E37" i="5"/>
  <c r="G38" i="5" s="1"/>
  <c r="J39" i="5" s="1"/>
  <c r="K39" i="5" s="1"/>
  <c r="L39" i="5" s="1"/>
  <c r="G37" i="5"/>
  <c r="J38" i="5" s="1"/>
  <c r="K38" i="5" s="1"/>
  <c r="L38" i="5" s="1"/>
  <c r="D38" i="5" l="1"/>
  <c r="G39" i="5" l="1"/>
  <c r="J40" i="5" s="1"/>
  <c r="K40" i="5" s="1"/>
  <c r="L40" i="5" s="1"/>
  <c r="F38" i="5"/>
  <c r="E38" i="5"/>
  <c r="D39" i="5" s="1"/>
  <c r="G40" i="5" l="1"/>
  <c r="J41" i="5" s="1"/>
  <c r="K41" i="5" s="1"/>
  <c r="L41" i="5" s="1"/>
  <c r="F39" i="5"/>
  <c r="E39" i="5"/>
  <c r="D40" i="5" s="1"/>
  <c r="G41" i="5" l="1"/>
  <c r="J42" i="5" s="1"/>
  <c r="K42" i="5" s="1"/>
  <c r="L42" i="5" s="1"/>
  <c r="F40" i="5"/>
  <c r="E40" i="5"/>
  <c r="D41" i="5"/>
  <c r="E41" i="5" l="1"/>
  <c r="D42" i="5" s="1"/>
  <c r="F41" i="5"/>
  <c r="F42" i="5" l="1"/>
  <c r="E42" i="5"/>
  <c r="G43" i="5" s="1"/>
  <c r="J44" i="5" s="1"/>
  <c r="K44" i="5" s="1"/>
  <c r="L44" i="5" s="1"/>
  <c r="G42" i="5"/>
  <c r="J43" i="5" s="1"/>
  <c r="K43" i="5" s="1"/>
  <c r="L43" i="5" s="1"/>
  <c r="D43" i="5" l="1"/>
  <c r="F43" i="5" l="1"/>
  <c r="E43" i="5"/>
  <c r="G44" i="5" s="1"/>
  <c r="J45" i="5" s="1"/>
  <c r="K45" i="5" s="1"/>
  <c r="L45" i="5" s="1"/>
  <c r="D44" i="5" l="1"/>
  <c r="E44" i="5" l="1"/>
  <c r="G45" i="5" s="1"/>
  <c r="J46" i="5" s="1"/>
  <c r="K46" i="5" s="1"/>
  <c r="L46" i="5" s="1"/>
  <c r="F44" i="5"/>
  <c r="D45" i="5"/>
  <c r="F45" i="5" l="1"/>
  <c r="E45" i="5"/>
  <c r="G46" i="5" s="1"/>
  <c r="J47" i="5" s="1"/>
  <c r="K47" i="5" s="1"/>
  <c r="L47" i="5" s="1"/>
  <c r="D46" i="5" l="1"/>
  <c r="F46" i="5" l="1"/>
  <c r="E46" i="5"/>
  <c r="G47" i="5" s="1"/>
  <c r="J48" i="5" s="1"/>
  <c r="K48" i="5" s="1"/>
  <c r="L48" i="5" s="1"/>
  <c r="D47" i="5"/>
  <c r="G48" i="5" l="1"/>
  <c r="J49" i="5" s="1"/>
  <c r="K49" i="5" s="1"/>
  <c r="L49" i="5" s="1"/>
  <c r="F47" i="5"/>
  <c r="E47" i="5"/>
  <c r="D48" i="5"/>
  <c r="F48" i="5" l="1"/>
  <c r="E48" i="5"/>
  <c r="D49" i="5" s="1"/>
  <c r="E49" i="5" l="1"/>
  <c r="G59" i="5" s="1"/>
  <c r="F49" i="5"/>
  <c r="G49" i="5"/>
  <c r="J50" i="5" s="1"/>
  <c r="K50" i="5" s="1"/>
  <c r="L50" i="5" s="1"/>
  <c r="G57" i="5" l="1"/>
  <c r="G53" i="5"/>
  <c r="G60" i="5"/>
  <c r="G52" i="5"/>
  <c r="G61" i="5"/>
  <c r="G58" i="5"/>
  <c r="G55" i="5"/>
  <c r="G54" i="5"/>
  <c r="G56" i="5"/>
</calcChain>
</file>

<file path=xl/sharedStrings.xml><?xml version="1.0" encoding="utf-8"?>
<sst xmlns="http://schemas.openxmlformats.org/spreadsheetml/2006/main" count="25" uniqueCount="25">
  <si>
    <t>Quarter</t>
  </si>
  <si>
    <t>Error</t>
  </si>
  <si>
    <t>MAE</t>
  </si>
  <si>
    <t>MSE</t>
  </si>
  <si>
    <t>Time (t)</t>
  </si>
  <si>
    <t>Sales  ($ millions)</t>
  </si>
  <si>
    <t>Time</t>
  </si>
  <si>
    <t>Date</t>
  </si>
  <si>
    <t>Arrivals</t>
  </si>
  <si>
    <t>Level</t>
  </si>
  <si>
    <t>Trend</t>
  </si>
  <si>
    <t>Seasonal</t>
  </si>
  <si>
    <t>Forecast</t>
  </si>
  <si>
    <t>alpha</t>
  </si>
  <si>
    <t>ABS_Error</t>
  </si>
  <si>
    <t>SQ_Error</t>
  </si>
  <si>
    <t>beta</t>
  </si>
  <si>
    <t>initial trend calculation</t>
  </si>
  <si>
    <t>gamma</t>
  </si>
  <si>
    <t>year 1</t>
  </si>
  <si>
    <t>year 2</t>
  </si>
  <si>
    <t>y2-y1</t>
  </si>
  <si>
    <t>(y2-y1)/12</t>
  </si>
  <si>
    <t>initial trend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</si>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</sst>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\-yyyy"/>
    <numFmt numFmtId="165" formatCode="0.0"/>
    <numFmt numFmtId="166" formatCode="0.000"/>
    <numFmt numFmtId="170" formatCode="0;\-0;0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color theme="1"/>
      <name val="Arial"/>
      <family val="2"/>
    </font>
    <font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5" fontId="0" fillId="0" borderId="0" xfId="0" applyNumberFormat="1"/>
    <xf numFmtId="0" fontId="0" fillId="0" borderId="0" xfId="0" applyFont="1"/>
    <xf numFmtId="164" fontId="0" fillId="0" borderId="0" xfId="0" applyNumberFormat="1" applyFont="1" applyAlignment="1">
      <alignment horizontal="left"/>
    </xf>
    <xf numFmtId="165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2" borderId="0" xfId="0" applyFont="1" applyFill="1"/>
    <xf numFmtId="164" fontId="3" fillId="0" borderId="0" xfId="0" applyNumberFormat="1" applyFont="1" applyAlignment="1">
      <alignment horizontal="left"/>
    </xf>
    <xf numFmtId="170" fontId="3" fillId="0" borderId="0" xfId="0" applyNumberFormat="1" applyFont="1"/>
    <xf numFmtId="0" fontId="2" fillId="3" borderId="0" xfId="0" applyFont="1" applyFill="1"/>
    <xf numFmtId="166" fontId="2" fillId="3" borderId="0" xfId="0" applyNumberFormat="1" applyFont="1" applyFill="1"/>
    <xf numFmtId="0" fontId="0" fillId="4" borderId="0" xfId="0" applyFill="1"/>
    <xf numFmtId="0" fontId="2" fillId="0" borderId="0" xfId="0" applyFont="1"/>
    <xf numFmtId="0" fontId="0" fillId="5" borderId="0" xfId="0" applyFill="1"/>
    <xf numFmtId="0" fontId="1" fillId="3" borderId="0" xfId="0" applyFont="1" applyFill="1"/>
    <xf numFmtId="166" fontId="1" fillId="3" borderId="0" xfId="0" applyNumberFormat="1" applyFont="1" applyFill="1"/>
    <xf numFmtId="0" fontId="0" fillId="3" borderId="0" xfId="0" applyFill="1"/>
    <xf numFmtId="170" fontId="3" fillId="6" borderId="0" xfId="0" applyNumberFormat="1" applyFont="1" applyFill="1"/>
    <xf numFmtId="170" fontId="0" fillId="0" borderId="0" xfId="0" applyNumberFormat="1"/>
    <xf numFmtId="170" fontId="0" fillId="7" borderId="0" xfId="0" applyNumberFormat="1" applyFill="1"/>
    <xf numFmtId="0" fontId="0" fillId="7" borderId="0" xfId="0" applyFill="1"/>
    <xf numFmtId="0" fontId="1" fillId="5" borderId="0" xfId="0" applyFont="1" applyFill="1"/>
    <xf numFmtId="166" fontId="4" fillId="7" borderId="0" xfId="0" applyNumberFormat="1" applyFont="1" applyFill="1"/>
    <xf numFmtId="0" fontId="4" fillId="8" borderId="0" xfId="0" applyFont="1" applyFill="1"/>
    <xf numFmtId="0" fontId="2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69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Tourist Arrivals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Tourists!$C$1</c:f>
              <c:strCache>
                <c:ptCount val="1"/>
                <c:pt idx="0">
                  <c:v>Arrivals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Tourists!$B$2:$B$61</c:f>
              <c:numCache>
                <c:formatCode>mmm\-yyyy</c:formatCode>
                <c:ptCount val="60"/>
                <c:pt idx="0">
                  <c:v>43040</c:v>
                </c:pt>
                <c:pt idx="1">
                  <c:v>43070</c:v>
                </c:pt>
                <c:pt idx="2">
                  <c:v>43101</c:v>
                </c:pt>
                <c:pt idx="3">
                  <c:v>43132</c:v>
                </c:pt>
                <c:pt idx="4">
                  <c:v>43160</c:v>
                </c:pt>
                <c:pt idx="5">
                  <c:v>43191</c:v>
                </c:pt>
                <c:pt idx="6">
                  <c:v>43221</c:v>
                </c:pt>
                <c:pt idx="7">
                  <c:v>43252</c:v>
                </c:pt>
                <c:pt idx="8">
                  <c:v>43282</c:v>
                </c:pt>
                <c:pt idx="9">
                  <c:v>43313</c:v>
                </c:pt>
                <c:pt idx="10">
                  <c:v>43344</c:v>
                </c:pt>
                <c:pt idx="11">
                  <c:v>43374</c:v>
                </c:pt>
                <c:pt idx="12">
                  <c:v>43405</c:v>
                </c:pt>
                <c:pt idx="13">
                  <c:v>43435</c:v>
                </c:pt>
                <c:pt idx="14">
                  <c:v>43466</c:v>
                </c:pt>
                <c:pt idx="15">
                  <c:v>43497</c:v>
                </c:pt>
                <c:pt idx="16">
                  <c:v>43525</c:v>
                </c:pt>
                <c:pt idx="17">
                  <c:v>43556</c:v>
                </c:pt>
                <c:pt idx="18">
                  <c:v>43586</c:v>
                </c:pt>
                <c:pt idx="19">
                  <c:v>43617</c:v>
                </c:pt>
                <c:pt idx="20">
                  <c:v>43647</c:v>
                </c:pt>
                <c:pt idx="21">
                  <c:v>43678</c:v>
                </c:pt>
                <c:pt idx="22">
                  <c:v>43709</c:v>
                </c:pt>
                <c:pt idx="23">
                  <c:v>43739</c:v>
                </c:pt>
                <c:pt idx="24">
                  <c:v>43770</c:v>
                </c:pt>
                <c:pt idx="25">
                  <c:v>43800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</c:numCache>
            </c:numRef>
          </c:cat>
          <c:val>
            <c:numRef>
              <c:f>Tourists!$C$2:$C$61</c:f>
              <c:numCache>
                <c:formatCode>0;\-0;0;@</c:formatCode>
                <c:ptCount val="60"/>
                <c:pt idx="0">
                  <c:v>1100</c:v>
                </c:pt>
                <c:pt idx="1">
                  <c:v>1700</c:v>
                </c:pt>
                <c:pt idx="2">
                  <c:v>1100</c:v>
                </c:pt>
                <c:pt idx="3">
                  <c:v>1100</c:v>
                </c:pt>
                <c:pt idx="4">
                  <c:v>900</c:v>
                </c:pt>
                <c:pt idx="5">
                  <c:v>800</c:v>
                </c:pt>
                <c:pt idx="6">
                  <c:v>700</c:v>
                </c:pt>
                <c:pt idx="7">
                  <c:v>900</c:v>
                </c:pt>
                <c:pt idx="8">
                  <c:v>900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1300</c:v>
                </c:pt>
                <c:pt idx="13">
                  <c:v>1800</c:v>
                </c:pt>
                <c:pt idx="14">
                  <c:v>1100</c:v>
                </c:pt>
                <c:pt idx="15">
                  <c:v>1200</c:v>
                </c:pt>
                <c:pt idx="16">
                  <c:v>1100</c:v>
                </c:pt>
                <c:pt idx="17">
                  <c:v>1000</c:v>
                </c:pt>
                <c:pt idx="18">
                  <c:v>800</c:v>
                </c:pt>
                <c:pt idx="19">
                  <c:v>1200</c:v>
                </c:pt>
                <c:pt idx="20">
                  <c:v>1100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1400</c:v>
                </c:pt>
                <c:pt idx="25">
                  <c:v>2000</c:v>
                </c:pt>
                <c:pt idx="26">
                  <c:v>1300</c:v>
                </c:pt>
                <c:pt idx="27">
                  <c:v>1300</c:v>
                </c:pt>
                <c:pt idx="28">
                  <c:v>1200</c:v>
                </c:pt>
                <c:pt idx="29">
                  <c:v>1300</c:v>
                </c:pt>
                <c:pt idx="30">
                  <c:v>900</c:v>
                </c:pt>
                <c:pt idx="31">
                  <c:v>1200</c:v>
                </c:pt>
                <c:pt idx="32">
                  <c:v>1300</c:v>
                </c:pt>
                <c:pt idx="33">
                  <c:v>1200</c:v>
                </c:pt>
                <c:pt idx="34">
                  <c:v>1100</c:v>
                </c:pt>
                <c:pt idx="35">
                  <c:v>1400</c:v>
                </c:pt>
                <c:pt idx="36">
                  <c:v>1600</c:v>
                </c:pt>
                <c:pt idx="37">
                  <c:v>2100</c:v>
                </c:pt>
                <c:pt idx="38">
                  <c:v>2100</c:v>
                </c:pt>
                <c:pt idx="39">
                  <c:v>1400</c:v>
                </c:pt>
                <c:pt idx="40">
                  <c:v>1500</c:v>
                </c:pt>
                <c:pt idx="41">
                  <c:v>1300</c:v>
                </c:pt>
                <c:pt idx="42">
                  <c:v>1200</c:v>
                </c:pt>
                <c:pt idx="43">
                  <c:v>1400</c:v>
                </c:pt>
                <c:pt idx="44">
                  <c:v>1400</c:v>
                </c:pt>
                <c:pt idx="45">
                  <c:v>1500</c:v>
                </c:pt>
                <c:pt idx="46">
                  <c:v>1500</c:v>
                </c:pt>
                <c:pt idx="47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6-417F-B1E8-61646A8EA358}"/>
            </c:ext>
          </c:extLst>
        </c:ser>
        <c:ser>
          <c:idx val="1"/>
          <c:order val="1"/>
          <c:tx>
            <c:strRef>
              <c:f>Tourists!$G$1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Tourists!$B$2:$B$61</c:f>
              <c:numCache>
                <c:formatCode>mmm\-yyyy</c:formatCode>
                <c:ptCount val="60"/>
                <c:pt idx="0">
                  <c:v>43040</c:v>
                </c:pt>
                <c:pt idx="1">
                  <c:v>43070</c:v>
                </c:pt>
                <c:pt idx="2">
                  <c:v>43101</c:v>
                </c:pt>
                <c:pt idx="3">
                  <c:v>43132</c:v>
                </c:pt>
                <c:pt idx="4">
                  <c:v>43160</c:v>
                </c:pt>
                <c:pt idx="5">
                  <c:v>43191</c:v>
                </c:pt>
                <c:pt idx="6">
                  <c:v>43221</c:v>
                </c:pt>
                <c:pt idx="7">
                  <c:v>43252</c:v>
                </c:pt>
                <c:pt idx="8">
                  <c:v>43282</c:v>
                </c:pt>
                <c:pt idx="9">
                  <c:v>43313</c:v>
                </c:pt>
                <c:pt idx="10">
                  <c:v>43344</c:v>
                </c:pt>
                <c:pt idx="11">
                  <c:v>43374</c:v>
                </c:pt>
                <c:pt idx="12">
                  <c:v>43405</c:v>
                </c:pt>
                <c:pt idx="13">
                  <c:v>43435</c:v>
                </c:pt>
                <c:pt idx="14">
                  <c:v>43466</c:v>
                </c:pt>
                <c:pt idx="15">
                  <c:v>43497</c:v>
                </c:pt>
                <c:pt idx="16">
                  <c:v>43525</c:v>
                </c:pt>
                <c:pt idx="17">
                  <c:v>43556</c:v>
                </c:pt>
                <c:pt idx="18">
                  <c:v>43586</c:v>
                </c:pt>
                <c:pt idx="19">
                  <c:v>43617</c:v>
                </c:pt>
                <c:pt idx="20">
                  <c:v>43647</c:v>
                </c:pt>
                <c:pt idx="21">
                  <c:v>43678</c:v>
                </c:pt>
                <c:pt idx="22">
                  <c:v>43709</c:v>
                </c:pt>
                <c:pt idx="23">
                  <c:v>43739</c:v>
                </c:pt>
                <c:pt idx="24">
                  <c:v>43770</c:v>
                </c:pt>
                <c:pt idx="25">
                  <c:v>43800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</c:numCache>
            </c:numRef>
          </c:cat>
          <c:val>
            <c:numRef>
              <c:f>Tourists!$G$2:$G$61</c:f>
              <c:numCache>
                <c:formatCode>General</c:formatCode>
                <c:ptCount val="60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6-417F-B1E8-61646A8E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546880"/>
        <c:axId val="239547296"/>
      </c:lineChart>
      <c:dateAx>
        <c:axId val="239546880"/>
        <c:scaling>
          <c:orientation val="minMax"/>
        </c:scaling>
        <c:delete val="0"/>
        <c:axPos val="b"/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47296"/>
        <c:crosses val="autoZero"/>
        <c:auto val="1"/>
        <c:lblOffset val="100"/>
        <c:baseTimeUnit val="months"/>
      </c:dateAx>
      <c:valAx>
        <c:axId val="2395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Tourists!$J$1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Tourists!$J$15:$J$50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6-4A58-B3CF-D9565FE0E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981584"/>
        <c:axId val="793985744"/>
      </c:lineChart>
      <c:catAx>
        <c:axId val="79398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85744"/>
        <c:crosses val="autoZero"/>
        <c:auto val="1"/>
        <c:lblAlgn val="ctr"/>
        <c:lblOffset val="100"/>
        <c:noMultiLvlLbl val="0"/>
      </c:catAx>
      <c:valAx>
        <c:axId val="7939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8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3</xdr:row>
      <xdr:rowOff>78316</xdr:rowOff>
    </xdr:from>
    <xdr:to>
      <xdr:col>12</xdr:col>
      <xdr:colOff>566207</xdr:colOff>
      <xdr:row>13</xdr:row>
      <xdr:rowOff>204611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A09BC-E182-4950-A13D-C9271D30E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-1</xdr:colOff>
      <xdr:row>17</xdr:row>
      <xdr:rowOff>92428</xdr:rowOff>
    </xdr:from>
    <xdr:to>
      <xdr:col>19</xdr:col>
      <xdr:colOff>275866</xdr:colOff>
      <xdr:row>27</xdr:row>
      <xdr:rowOff>219295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71A496-AF7D-44A4-AF76-B0F15C02C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rser%201%20Week%204%20Assessment%20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urists"/>
    </sheetNames>
    <sheetDataSet>
      <sheetData sheetId="0">
        <row r="1">
          <cell r="C1" t="str">
            <v>Arrivals</v>
          </cell>
          <cell r="G1" t="str">
            <v>Forecast</v>
          </cell>
          <cell r="J1" t="str">
            <v>Error</v>
          </cell>
        </row>
        <row r="2">
          <cell r="B2">
            <v>43040</v>
          </cell>
          <cell r="C2">
            <v>1100</v>
          </cell>
        </row>
        <row r="3">
          <cell r="B3">
            <v>43070</v>
          </cell>
          <cell r="C3">
            <v>1700</v>
          </cell>
        </row>
        <row r="4">
          <cell r="B4">
            <v>43101</v>
          </cell>
          <cell r="C4">
            <v>1100</v>
          </cell>
        </row>
        <row r="5">
          <cell r="B5">
            <v>43132</v>
          </cell>
          <cell r="C5">
            <v>1100</v>
          </cell>
        </row>
        <row r="6">
          <cell r="B6">
            <v>43160</v>
          </cell>
          <cell r="C6">
            <v>900</v>
          </cell>
        </row>
        <row r="7">
          <cell r="B7">
            <v>43191</v>
          </cell>
          <cell r="C7">
            <v>800</v>
          </cell>
        </row>
        <row r="8">
          <cell r="B8">
            <v>43221</v>
          </cell>
          <cell r="C8">
            <v>700</v>
          </cell>
        </row>
        <row r="9">
          <cell r="B9">
            <v>43252</v>
          </cell>
          <cell r="C9">
            <v>900</v>
          </cell>
        </row>
        <row r="10">
          <cell r="B10">
            <v>43282</v>
          </cell>
          <cell r="C10">
            <v>900</v>
          </cell>
        </row>
        <row r="11">
          <cell r="B11">
            <v>43313</v>
          </cell>
          <cell r="C11">
            <v>800</v>
          </cell>
        </row>
        <row r="12">
          <cell r="B12">
            <v>43344</v>
          </cell>
          <cell r="C12">
            <v>800</v>
          </cell>
        </row>
        <row r="13">
          <cell r="B13">
            <v>43374</v>
          </cell>
          <cell r="C13">
            <v>800</v>
          </cell>
        </row>
        <row r="14">
          <cell r="B14">
            <v>43405</v>
          </cell>
          <cell r="C14">
            <v>1300</v>
          </cell>
          <cell r="G14" t="e">
            <v>#DIV/0!</v>
          </cell>
        </row>
        <row r="15">
          <cell r="B15">
            <v>43435</v>
          </cell>
          <cell r="C15">
            <v>1800</v>
          </cell>
          <cell r="G15" t="e">
            <v>#DIV/0!</v>
          </cell>
          <cell r="J15" t="e">
            <v>#DIV/0!</v>
          </cell>
        </row>
        <row r="16">
          <cell r="B16">
            <v>43466</v>
          </cell>
          <cell r="C16">
            <v>1100</v>
          </cell>
          <cell r="G16" t="e">
            <v>#DIV/0!</v>
          </cell>
          <cell r="J16" t="e">
            <v>#DIV/0!</v>
          </cell>
        </row>
        <row r="17">
          <cell r="B17">
            <v>43497</v>
          </cell>
          <cell r="C17">
            <v>1200</v>
          </cell>
          <cell r="G17" t="e">
            <v>#DIV/0!</v>
          </cell>
          <cell r="J17" t="e">
            <v>#DIV/0!</v>
          </cell>
        </row>
        <row r="18">
          <cell r="B18">
            <v>43525</v>
          </cell>
          <cell r="C18">
            <v>1100</v>
          </cell>
          <cell r="G18" t="e">
            <v>#DIV/0!</v>
          </cell>
          <cell r="J18" t="e">
            <v>#DIV/0!</v>
          </cell>
        </row>
        <row r="19">
          <cell r="B19">
            <v>43556</v>
          </cell>
          <cell r="C19">
            <v>1000</v>
          </cell>
          <cell r="G19" t="e">
            <v>#DIV/0!</v>
          </cell>
          <cell r="J19" t="e">
            <v>#DIV/0!</v>
          </cell>
        </row>
        <row r="20">
          <cell r="B20">
            <v>43586</v>
          </cell>
          <cell r="C20">
            <v>800</v>
          </cell>
          <cell r="G20" t="e">
            <v>#DIV/0!</v>
          </cell>
          <cell r="J20" t="e">
            <v>#DIV/0!</v>
          </cell>
        </row>
        <row r="21">
          <cell r="B21">
            <v>43617</v>
          </cell>
          <cell r="C21">
            <v>1200</v>
          </cell>
          <cell r="G21" t="e">
            <v>#DIV/0!</v>
          </cell>
          <cell r="J21" t="e">
            <v>#DIV/0!</v>
          </cell>
        </row>
        <row r="22">
          <cell r="B22">
            <v>43647</v>
          </cell>
          <cell r="C22">
            <v>1100</v>
          </cell>
          <cell r="G22" t="e">
            <v>#DIV/0!</v>
          </cell>
          <cell r="J22" t="e">
            <v>#DIV/0!</v>
          </cell>
        </row>
        <row r="23">
          <cell r="B23">
            <v>43678</v>
          </cell>
          <cell r="C23">
            <v>900</v>
          </cell>
          <cell r="G23" t="e">
            <v>#DIV/0!</v>
          </cell>
          <cell r="J23" t="e">
            <v>#DIV/0!</v>
          </cell>
        </row>
        <row r="24">
          <cell r="B24">
            <v>43709</v>
          </cell>
          <cell r="C24">
            <v>1000</v>
          </cell>
          <cell r="G24" t="e">
            <v>#DIV/0!</v>
          </cell>
          <cell r="J24" t="e">
            <v>#DIV/0!</v>
          </cell>
        </row>
        <row r="25">
          <cell r="B25">
            <v>43739</v>
          </cell>
          <cell r="C25">
            <v>1000</v>
          </cell>
          <cell r="G25" t="e">
            <v>#DIV/0!</v>
          </cell>
          <cell r="J25" t="e">
            <v>#DIV/0!</v>
          </cell>
        </row>
        <row r="26">
          <cell r="B26">
            <v>43770</v>
          </cell>
          <cell r="C26">
            <v>1400</v>
          </cell>
          <cell r="G26" t="e">
            <v>#DIV/0!</v>
          </cell>
          <cell r="J26" t="e">
            <v>#DIV/0!</v>
          </cell>
        </row>
        <row r="27">
          <cell r="B27">
            <v>43800</v>
          </cell>
          <cell r="C27">
            <v>2000</v>
          </cell>
          <cell r="G27" t="e">
            <v>#DIV/0!</v>
          </cell>
          <cell r="J27" t="e">
            <v>#DIV/0!</v>
          </cell>
        </row>
        <row r="28">
          <cell r="B28">
            <v>43831</v>
          </cell>
          <cell r="C28">
            <v>1300</v>
          </cell>
          <cell r="G28" t="e">
            <v>#DIV/0!</v>
          </cell>
          <cell r="J28" t="e">
            <v>#DIV/0!</v>
          </cell>
        </row>
        <row r="29">
          <cell r="B29">
            <v>43862</v>
          </cell>
          <cell r="C29">
            <v>1300</v>
          </cell>
          <cell r="G29" t="e">
            <v>#DIV/0!</v>
          </cell>
          <cell r="J29" t="e">
            <v>#DIV/0!</v>
          </cell>
        </row>
        <row r="30">
          <cell r="B30">
            <v>43891</v>
          </cell>
          <cell r="C30">
            <v>1200</v>
          </cell>
          <cell r="G30" t="e">
            <v>#DIV/0!</v>
          </cell>
          <cell r="J30" t="e">
            <v>#DIV/0!</v>
          </cell>
        </row>
        <row r="31">
          <cell r="B31">
            <v>43922</v>
          </cell>
          <cell r="C31">
            <v>1300</v>
          </cell>
          <cell r="G31" t="e">
            <v>#DIV/0!</v>
          </cell>
          <cell r="J31" t="e">
            <v>#DIV/0!</v>
          </cell>
        </row>
        <row r="32">
          <cell r="B32">
            <v>43952</v>
          </cell>
          <cell r="C32">
            <v>900</v>
          </cell>
          <cell r="G32" t="e">
            <v>#DIV/0!</v>
          </cell>
          <cell r="J32" t="e">
            <v>#DIV/0!</v>
          </cell>
        </row>
        <row r="33">
          <cell r="B33">
            <v>43983</v>
          </cell>
          <cell r="C33">
            <v>1200</v>
          </cell>
          <cell r="G33" t="e">
            <v>#DIV/0!</v>
          </cell>
          <cell r="J33" t="e">
            <v>#DIV/0!</v>
          </cell>
        </row>
        <row r="34">
          <cell r="B34">
            <v>44013</v>
          </cell>
          <cell r="C34">
            <v>1300</v>
          </cell>
          <cell r="G34" t="e">
            <v>#DIV/0!</v>
          </cell>
          <cell r="J34" t="e">
            <v>#DIV/0!</v>
          </cell>
        </row>
        <row r="35">
          <cell r="B35">
            <v>44044</v>
          </cell>
          <cell r="C35">
            <v>1200</v>
          </cell>
          <cell r="G35" t="e">
            <v>#DIV/0!</v>
          </cell>
          <cell r="J35" t="e">
            <v>#DIV/0!</v>
          </cell>
        </row>
        <row r="36">
          <cell r="B36">
            <v>44075</v>
          </cell>
          <cell r="C36">
            <v>1100</v>
          </cell>
          <cell r="G36" t="e">
            <v>#DIV/0!</v>
          </cell>
          <cell r="J36" t="e">
            <v>#DIV/0!</v>
          </cell>
        </row>
        <row r="37">
          <cell r="B37">
            <v>44105</v>
          </cell>
          <cell r="C37">
            <v>1400</v>
          </cell>
          <cell r="G37" t="e">
            <v>#DIV/0!</v>
          </cell>
          <cell r="J37" t="e">
            <v>#DIV/0!</v>
          </cell>
        </row>
        <row r="38">
          <cell r="B38">
            <v>44136</v>
          </cell>
          <cell r="C38">
            <v>1600</v>
          </cell>
          <cell r="G38" t="e">
            <v>#DIV/0!</v>
          </cell>
          <cell r="J38" t="e">
            <v>#DIV/0!</v>
          </cell>
        </row>
        <row r="39">
          <cell r="B39">
            <v>44166</v>
          </cell>
          <cell r="C39">
            <v>2100</v>
          </cell>
          <cell r="G39" t="e">
            <v>#DIV/0!</v>
          </cell>
          <cell r="J39" t="e">
            <v>#DIV/0!</v>
          </cell>
        </row>
        <row r="40">
          <cell r="B40">
            <v>44197</v>
          </cell>
          <cell r="C40">
            <v>2100</v>
          </cell>
          <cell r="G40" t="e">
            <v>#DIV/0!</v>
          </cell>
          <cell r="J40" t="e">
            <v>#DIV/0!</v>
          </cell>
        </row>
        <row r="41">
          <cell r="B41">
            <v>44228</v>
          </cell>
          <cell r="C41">
            <v>1400</v>
          </cell>
          <cell r="G41" t="e">
            <v>#DIV/0!</v>
          </cell>
          <cell r="J41" t="e">
            <v>#DIV/0!</v>
          </cell>
        </row>
        <row r="42">
          <cell r="B42">
            <v>44256</v>
          </cell>
          <cell r="C42">
            <v>1500</v>
          </cell>
          <cell r="G42" t="e">
            <v>#DIV/0!</v>
          </cell>
          <cell r="J42" t="e">
            <v>#DIV/0!</v>
          </cell>
        </row>
        <row r="43">
          <cell r="B43">
            <v>44287</v>
          </cell>
          <cell r="C43">
            <v>1300</v>
          </cell>
          <cell r="G43" t="e">
            <v>#DIV/0!</v>
          </cell>
          <cell r="J43" t="e">
            <v>#DIV/0!</v>
          </cell>
        </row>
        <row r="44">
          <cell r="B44">
            <v>44317</v>
          </cell>
          <cell r="C44">
            <v>1200</v>
          </cell>
          <cell r="G44" t="e">
            <v>#DIV/0!</v>
          </cell>
          <cell r="J44" t="e">
            <v>#DIV/0!</v>
          </cell>
        </row>
        <row r="45">
          <cell r="B45">
            <v>44348</v>
          </cell>
          <cell r="C45">
            <v>1400</v>
          </cell>
          <cell r="G45" t="e">
            <v>#DIV/0!</v>
          </cell>
          <cell r="J45" t="e">
            <v>#DIV/0!</v>
          </cell>
        </row>
        <row r="46">
          <cell r="B46">
            <v>44378</v>
          </cell>
          <cell r="C46">
            <v>1400</v>
          </cell>
          <cell r="G46" t="e">
            <v>#DIV/0!</v>
          </cell>
          <cell r="J46" t="e">
            <v>#DIV/0!</v>
          </cell>
        </row>
        <row r="47">
          <cell r="B47">
            <v>44409</v>
          </cell>
          <cell r="C47">
            <v>1500</v>
          </cell>
          <cell r="G47" t="e">
            <v>#DIV/0!</v>
          </cell>
          <cell r="J47" t="e">
            <v>#DIV/0!</v>
          </cell>
        </row>
        <row r="48">
          <cell r="B48">
            <v>44440</v>
          </cell>
          <cell r="C48">
            <v>1500</v>
          </cell>
          <cell r="G48" t="e">
            <v>#DIV/0!</v>
          </cell>
          <cell r="J48" t="e">
            <v>#DIV/0!</v>
          </cell>
        </row>
        <row r="49">
          <cell r="B49">
            <v>44470</v>
          </cell>
          <cell r="C49">
            <v>1300</v>
          </cell>
          <cell r="G49" t="e">
            <v>#DIV/0!</v>
          </cell>
          <cell r="J49" t="e">
            <v>#DIV/0!</v>
          </cell>
        </row>
        <row r="50">
          <cell r="B50">
            <v>44501</v>
          </cell>
          <cell r="J50" t="e">
            <v>#DIV/0!</v>
          </cell>
        </row>
        <row r="51">
          <cell r="B51">
            <v>44531</v>
          </cell>
        </row>
        <row r="52">
          <cell r="B52">
            <v>44562</v>
          </cell>
          <cell r="G52" t="e">
            <v>#DIV/0!</v>
          </cell>
        </row>
        <row r="53">
          <cell r="B53">
            <v>44593</v>
          </cell>
          <cell r="G53" t="e">
            <v>#DIV/0!</v>
          </cell>
        </row>
        <row r="54">
          <cell r="B54">
            <v>44621</v>
          </cell>
          <cell r="G54" t="e">
            <v>#DIV/0!</v>
          </cell>
        </row>
        <row r="55">
          <cell r="B55">
            <v>44652</v>
          </cell>
          <cell r="G55" t="e">
            <v>#DIV/0!</v>
          </cell>
        </row>
        <row r="56">
          <cell r="B56">
            <v>44682</v>
          </cell>
          <cell r="G56" t="e">
            <v>#DIV/0!</v>
          </cell>
        </row>
        <row r="57">
          <cell r="B57">
            <v>44713</v>
          </cell>
          <cell r="G57" t="e">
            <v>#DIV/0!</v>
          </cell>
        </row>
        <row r="58">
          <cell r="B58">
            <v>44743</v>
          </cell>
          <cell r="G58" t="e">
            <v>#DIV/0!</v>
          </cell>
        </row>
        <row r="59">
          <cell r="B59">
            <v>44774</v>
          </cell>
          <cell r="G59" t="e">
            <v>#DIV/0!</v>
          </cell>
        </row>
        <row r="60">
          <cell r="B60">
            <v>44805</v>
          </cell>
          <cell r="G60" t="e">
            <v>#DIV/0!</v>
          </cell>
        </row>
        <row r="61">
          <cell r="B61">
            <v>44835</v>
          </cell>
          <cell r="G61" t="e">
            <v>#DIV/0!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327D-08A4-4E75-B6B3-CF66015F9499}">
  <dimension ref="A1:C40"/>
  <sheetViews>
    <sheetView tabSelected="1" workbookViewId="0">
      <selection activeCell="M9" sqref="M9"/>
    </sheetView>
  </sheetViews>
  <sheetFormatPr defaultRowHeight="14.25" x14ac:dyDescent="0.45"/>
  <cols>
    <col min="1" max="1" width="8.73046875" style="2"/>
    <col min="2" max="2" width="8.9296875" style="2" bestFit="1" customWidth="1"/>
    <col min="3" max="3" width="14.9296875" style="1" bestFit="1" customWidth="1"/>
  </cols>
  <sheetData>
    <row r="1" spans="1:3" x14ac:dyDescent="0.45">
      <c r="A1" s="5" t="s">
        <v>4</v>
      </c>
      <c r="B1" s="5" t="s">
        <v>0</v>
      </c>
      <c r="C1" s="4" t="s">
        <v>5</v>
      </c>
    </row>
    <row r="2" spans="1:3" x14ac:dyDescent="0.45">
      <c r="A2" s="2">
        <v>1</v>
      </c>
      <c r="B2" s="3">
        <v>41061</v>
      </c>
      <c r="C2" s="1">
        <v>15627</v>
      </c>
    </row>
    <row r="3" spans="1:3" x14ac:dyDescent="0.45">
      <c r="A3" s="2">
        <v>2</v>
      </c>
      <c r="B3" s="3">
        <v>41153</v>
      </c>
      <c r="C3" s="1">
        <v>14927</v>
      </c>
    </row>
    <row r="4" spans="1:3" x14ac:dyDescent="0.45">
      <c r="A4" s="2">
        <v>3</v>
      </c>
      <c r="B4" s="3">
        <v>41244</v>
      </c>
      <c r="C4" s="1">
        <v>15407</v>
      </c>
    </row>
    <row r="5" spans="1:3" x14ac:dyDescent="0.45">
      <c r="A5" s="2">
        <v>4</v>
      </c>
      <c r="B5" s="3">
        <v>41334</v>
      </c>
      <c r="C5" s="1">
        <v>15568</v>
      </c>
    </row>
    <row r="6" spans="1:3" x14ac:dyDescent="0.45">
      <c r="A6" s="2">
        <v>5</v>
      </c>
      <c r="B6" s="3">
        <v>41426</v>
      </c>
      <c r="C6" s="1">
        <v>15655</v>
      </c>
    </row>
    <row r="7" spans="1:3" x14ac:dyDescent="0.45">
      <c r="A7" s="2">
        <v>6</v>
      </c>
      <c r="B7" s="3">
        <v>41518</v>
      </c>
      <c r="C7" s="1">
        <v>16503</v>
      </c>
    </row>
    <row r="8" spans="1:3" x14ac:dyDescent="0.45">
      <c r="A8" s="2">
        <v>7</v>
      </c>
      <c r="B8" s="3">
        <v>41609</v>
      </c>
      <c r="C8" s="1">
        <v>17041</v>
      </c>
    </row>
    <row r="9" spans="1:3" x14ac:dyDescent="0.45">
      <c r="A9" s="2">
        <v>8</v>
      </c>
      <c r="B9" s="3">
        <v>41699</v>
      </c>
      <c r="C9" s="1">
        <v>16853</v>
      </c>
    </row>
    <row r="10" spans="1:3" x14ac:dyDescent="0.45">
      <c r="A10" s="2">
        <v>9</v>
      </c>
      <c r="B10" s="3">
        <v>41791</v>
      </c>
      <c r="C10" s="1">
        <v>17374</v>
      </c>
    </row>
    <row r="11" spans="1:3" x14ac:dyDescent="0.45">
      <c r="A11" s="2">
        <v>10</v>
      </c>
      <c r="B11" s="3">
        <v>41883</v>
      </c>
      <c r="C11" s="1">
        <v>17386</v>
      </c>
    </row>
    <row r="12" spans="1:3" x14ac:dyDescent="0.45">
      <c r="A12" s="2">
        <v>11</v>
      </c>
      <c r="B12" s="3">
        <v>41974</v>
      </c>
      <c r="C12" s="1">
        <v>16220</v>
      </c>
    </row>
    <row r="13" spans="1:3" x14ac:dyDescent="0.45">
      <c r="A13" s="2">
        <v>12</v>
      </c>
      <c r="B13" s="3">
        <v>42064</v>
      </c>
      <c r="C13" s="1">
        <v>16380</v>
      </c>
    </row>
    <row r="14" spans="1:3" x14ac:dyDescent="0.45">
      <c r="A14" s="2">
        <v>13</v>
      </c>
      <c r="B14" s="3">
        <v>42156</v>
      </c>
      <c r="C14" s="1">
        <v>16578</v>
      </c>
    </row>
    <row r="15" spans="1:3" x14ac:dyDescent="0.45">
      <c r="A15" s="2">
        <v>14</v>
      </c>
      <c r="B15" s="3">
        <v>42248</v>
      </c>
      <c r="C15" s="1">
        <v>16938</v>
      </c>
    </row>
    <row r="16" spans="1:3" x14ac:dyDescent="0.45">
      <c r="A16" s="2">
        <v>15</v>
      </c>
      <c r="B16" s="3">
        <v>42339</v>
      </c>
      <c r="C16" s="1">
        <v>18047</v>
      </c>
    </row>
    <row r="17" spans="1:3" x14ac:dyDescent="0.45">
      <c r="A17" s="2">
        <v>16</v>
      </c>
      <c r="B17" s="3">
        <v>42430</v>
      </c>
      <c r="C17" s="1">
        <v>17569</v>
      </c>
    </row>
    <row r="18" spans="1:3" x14ac:dyDescent="0.45">
      <c r="A18" s="2">
        <v>17</v>
      </c>
      <c r="B18" s="3">
        <v>42522</v>
      </c>
      <c r="C18" s="1">
        <v>18533</v>
      </c>
    </row>
    <row r="19" spans="1:3" x14ac:dyDescent="0.45">
      <c r="A19" s="2">
        <v>18</v>
      </c>
      <c r="B19" s="3">
        <v>42614</v>
      </c>
      <c r="C19" s="1">
        <v>17877</v>
      </c>
    </row>
    <row r="20" spans="1:3" x14ac:dyDescent="0.45">
      <c r="A20" s="2">
        <v>19</v>
      </c>
      <c r="B20" s="3">
        <v>42705</v>
      </c>
      <c r="C20" s="1">
        <v>17404</v>
      </c>
    </row>
    <row r="21" spans="1:3" x14ac:dyDescent="0.45">
      <c r="A21" s="2">
        <v>20</v>
      </c>
      <c r="B21" s="3">
        <v>42795</v>
      </c>
      <c r="C21" s="1">
        <v>17697</v>
      </c>
    </row>
    <row r="22" spans="1:3" x14ac:dyDescent="0.45">
      <c r="A22" s="2">
        <v>21</v>
      </c>
      <c r="B22" s="3">
        <v>42887</v>
      </c>
      <c r="C22" s="1">
        <v>19301</v>
      </c>
    </row>
    <row r="23" spans="1:3" x14ac:dyDescent="0.45">
      <c r="A23" s="2">
        <v>22</v>
      </c>
      <c r="B23" s="3">
        <v>42979</v>
      </c>
      <c r="C23" s="1">
        <v>19440</v>
      </c>
    </row>
    <row r="24" spans="1:3" x14ac:dyDescent="0.45">
      <c r="A24" s="2">
        <v>23</v>
      </c>
      <c r="B24" s="3">
        <v>43070</v>
      </c>
      <c r="C24" s="1">
        <v>19490</v>
      </c>
    </row>
    <row r="25" spans="1:3" x14ac:dyDescent="0.45">
      <c r="A25" s="2">
        <v>24</v>
      </c>
      <c r="B25" s="3">
        <v>43160</v>
      </c>
      <c r="C25" s="1">
        <v>19822</v>
      </c>
    </row>
    <row r="26" spans="1:3" x14ac:dyDescent="0.45">
      <c r="A26" s="2">
        <v>25</v>
      </c>
      <c r="B26" s="3">
        <v>43252</v>
      </c>
      <c r="C26" s="1">
        <v>20291</v>
      </c>
    </row>
    <row r="27" spans="1:3" x14ac:dyDescent="0.45">
      <c r="A27" s="2">
        <v>26</v>
      </c>
      <c r="B27" s="3">
        <v>43344</v>
      </c>
      <c r="C27" s="1">
        <v>19956</v>
      </c>
    </row>
    <row r="28" spans="1:3" x14ac:dyDescent="0.45">
      <c r="A28" s="2">
        <v>27</v>
      </c>
      <c r="B28" s="3">
        <v>43435</v>
      </c>
      <c r="C28" s="1">
        <v>20658</v>
      </c>
    </row>
    <row r="29" spans="1:3" x14ac:dyDescent="0.45">
      <c r="A29" s="2">
        <v>28</v>
      </c>
      <c r="B29" s="3">
        <v>43525</v>
      </c>
      <c r="C29" s="1">
        <v>21914</v>
      </c>
    </row>
    <row r="30" spans="1:3" x14ac:dyDescent="0.45">
      <c r="A30" s="2">
        <v>29</v>
      </c>
      <c r="B30" s="3">
        <v>43617</v>
      </c>
      <c r="C30" s="1">
        <v>21550</v>
      </c>
    </row>
    <row r="31" spans="1:3" x14ac:dyDescent="0.45">
      <c r="A31" s="2">
        <v>30</v>
      </c>
      <c r="B31" s="3">
        <v>43709</v>
      </c>
      <c r="C31" s="1">
        <v>20840</v>
      </c>
    </row>
    <row r="32" spans="1:3" x14ac:dyDescent="0.45">
      <c r="A32" s="2">
        <v>31</v>
      </c>
      <c r="B32" s="3">
        <v>43800</v>
      </c>
      <c r="C32" s="1">
        <v>21739</v>
      </c>
    </row>
    <row r="33" spans="1:3" x14ac:dyDescent="0.45">
      <c r="A33" s="2">
        <v>32</v>
      </c>
      <c r="B33" s="3">
        <v>43891</v>
      </c>
      <c r="C33" s="1">
        <v>21998</v>
      </c>
    </row>
    <row r="34" spans="1:3" x14ac:dyDescent="0.45">
      <c r="A34" s="2">
        <v>33</v>
      </c>
      <c r="B34" s="3">
        <v>43983</v>
      </c>
      <c r="C34" s="1">
        <v>21870</v>
      </c>
    </row>
    <row r="35" spans="1:3" x14ac:dyDescent="0.45">
      <c r="A35" s="2">
        <v>34</v>
      </c>
      <c r="B35" s="3">
        <v>44075</v>
      </c>
      <c r="C35" s="1">
        <v>23310</v>
      </c>
    </row>
    <row r="36" spans="1:3" x14ac:dyDescent="0.45">
      <c r="A36" s="2">
        <v>35</v>
      </c>
      <c r="B36" s="3">
        <v>44166</v>
      </c>
      <c r="C36" s="1">
        <v>23953</v>
      </c>
    </row>
    <row r="37" spans="1:3" x14ac:dyDescent="0.45">
      <c r="A37" s="2">
        <v>36</v>
      </c>
      <c r="B37" s="3">
        <v>44256</v>
      </c>
      <c r="C37" s="1">
        <v>23787</v>
      </c>
    </row>
    <row r="38" spans="1:3" x14ac:dyDescent="0.45">
      <c r="A38" s="2">
        <v>37</v>
      </c>
      <c r="B38" s="3">
        <v>44348</v>
      </c>
      <c r="C38" s="1">
        <v>24520</v>
      </c>
    </row>
    <row r="40" spans="1:3" x14ac:dyDescent="0.45">
      <c r="A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B4982-FB5F-4F1C-8DFB-5082DCC583F7}">
  <dimension ref="A1:Q61"/>
  <sheetViews>
    <sheetView zoomScale="90" zoomScaleNormal="90" workbookViewId="0">
      <selection activeCell="T10" sqref="T10"/>
    </sheetView>
  </sheetViews>
  <sheetFormatPr defaultRowHeight="18.5" customHeight="1" x14ac:dyDescent="0.45"/>
  <cols>
    <col min="9" max="9" width="10.265625" bestFit="1" customWidth="1"/>
    <col min="11" max="12" width="11.796875" bestFit="1" customWidth="1"/>
    <col min="16" max="16" width="10.53125" bestFit="1" customWidth="1"/>
  </cols>
  <sheetData>
    <row r="1" spans="1:17" ht="18.5" customHeight="1" x14ac:dyDescent="0.45">
      <c r="A1" s="6" t="s">
        <v>6</v>
      </c>
      <c r="B1" s="6" t="s">
        <v>7</v>
      </c>
      <c r="C1" s="6" t="s">
        <v>8</v>
      </c>
      <c r="D1" s="9" t="s">
        <v>9</v>
      </c>
      <c r="E1" s="9" t="s">
        <v>10</v>
      </c>
      <c r="F1" s="9" t="s">
        <v>11</v>
      </c>
      <c r="G1" s="9" t="s">
        <v>12</v>
      </c>
      <c r="H1" s="9" t="s">
        <v>13</v>
      </c>
      <c r="I1" s="10">
        <v>0.1</v>
      </c>
      <c r="J1" s="9" t="s">
        <v>1</v>
      </c>
      <c r="K1" s="9" t="s">
        <v>14</v>
      </c>
      <c r="L1" s="9" t="s">
        <v>15</v>
      </c>
    </row>
    <row r="2" spans="1:17" ht="18.5" customHeight="1" x14ac:dyDescent="0.45">
      <c r="A2">
        <v>1</v>
      </c>
      <c r="B2" s="7">
        <v>43040</v>
      </c>
      <c r="C2" s="8">
        <v>1100</v>
      </c>
      <c r="F2" s="11" t="e">
        <f>C2/$D$13</f>
        <v>#DIV/0!</v>
      </c>
      <c r="H2" s="9" t="s">
        <v>16</v>
      </c>
      <c r="I2" s="10">
        <v>0.2</v>
      </c>
      <c r="J2" s="12"/>
      <c r="O2" s="13" t="s">
        <v>17</v>
      </c>
      <c r="P2" s="13"/>
      <c r="Q2" s="13"/>
    </row>
    <row r="3" spans="1:17" ht="18.5" customHeight="1" x14ac:dyDescent="0.45">
      <c r="A3">
        <v>2</v>
      </c>
      <c r="B3" s="7">
        <v>43070</v>
      </c>
      <c r="C3" s="8">
        <v>1700</v>
      </c>
      <c r="F3" s="11" t="e">
        <f>C3/$D$13</f>
        <v>#DIV/0!</v>
      </c>
      <c r="H3" s="14" t="s">
        <v>18</v>
      </c>
      <c r="I3" s="15">
        <v>0.5</v>
      </c>
      <c r="N3" s="16" t="s">
        <v>19</v>
      </c>
      <c r="O3" s="16" t="s">
        <v>20</v>
      </c>
      <c r="P3" s="16" t="s">
        <v>21</v>
      </c>
      <c r="Q3" s="16" t="s">
        <v>22</v>
      </c>
    </row>
    <row r="4" spans="1:17" ht="18.5" customHeight="1" x14ac:dyDescent="0.45">
      <c r="A4">
        <v>3</v>
      </c>
      <c r="B4" s="7">
        <v>43101</v>
      </c>
      <c r="C4" s="8">
        <v>1100</v>
      </c>
      <c r="F4" s="11" t="e">
        <f>C4/$D$13</f>
        <v>#DIV/0!</v>
      </c>
      <c r="N4" s="17">
        <v>1100</v>
      </c>
      <c r="O4" s="17">
        <v>1300</v>
      </c>
      <c r="P4" s="18">
        <f>O4-N4</f>
        <v>200</v>
      </c>
      <c r="Q4">
        <f>P4/12</f>
        <v>16.666666666666668</v>
      </c>
    </row>
    <row r="5" spans="1:17" ht="18.5" customHeight="1" x14ac:dyDescent="0.45">
      <c r="A5">
        <v>4</v>
      </c>
      <c r="B5" s="7">
        <v>43132</v>
      </c>
      <c r="C5" s="8">
        <v>1100</v>
      </c>
      <c r="F5" s="11" t="e">
        <f>C5/$D$13</f>
        <v>#DIV/0!</v>
      </c>
      <c r="N5" s="17">
        <v>1700</v>
      </c>
      <c r="O5" s="17">
        <v>1800</v>
      </c>
      <c r="P5">
        <f t="shared" ref="P5:P15" si="0">O5-N5</f>
        <v>100</v>
      </c>
      <c r="Q5">
        <f t="shared" ref="Q5:Q15" si="1">P5/12</f>
        <v>8.3333333333333339</v>
      </c>
    </row>
    <row r="6" spans="1:17" ht="18.5" customHeight="1" x14ac:dyDescent="0.45">
      <c r="A6">
        <v>5</v>
      </c>
      <c r="B6" s="7">
        <v>43160</v>
      </c>
      <c r="C6" s="8">
        <v>900</v>
      </c>
      <c r="F6" s="11" t="e">
        <f>C6/$D$13</f>
        <v>#DIV/0!</v>
      </c>
      <c r="N6" s="17">
        <v>1100</v>
      </c>
      <c r="O6" s="17">
        <v>1100</v>
      </c>
      <c r="P6">
        <f t="shared" si="0"/>
        <v>0</v>
      </c>
      <c r="Q6">
        <f t="shared" si="1"/>
        <v>0</v>
      </c>
    </row>
    <row r="7" spans="1:17" ht="18.5" customHeight="1" x14ac:dyDescent="0.45">
      <c r="A7">
        <v>6</v>
      </c>
      <c r="B7" s="7">
        <v>43191</v>
      </c>
      <c r="C7" s="8">
        <v>800</v>
      </c>
      <c r="F7" s="11" t="e">
        <f>C7/$D$13</f>
        <v>#DIV/0!</v>
      </c>
      <c r="N7" s="17">
        <v>1100</v>
      </c>
      <c r="O7" s="17">
        <v>1200</v>
      </c>
      <c r="P7">
        <f t="shared" si="0"/>
        <v>100</v>
      </c>
      <c r="Q7">
        <f t="shared" si="1"/>
        <v>8.3333333333333339</v>
      </c>
    </row>
    <row r="8" spans="1:17" ht="18.5" customHeight="1" x14ac:dyDescent="0.45">
      <c r="A8">
        <v>7</v>
      </c>
      <c r="B8" s="7">
        <v>43221</v>
      </c>
      <c r="C8" s="8">
        <v>700</v>
      </c>
      <c r="F8" s="11" t="e">
        <f>C8/$D$13</f>
        <v>#DIV/0!</v>
      </c>
      <c r="N8" s="17">
        <v>900</v>
      </c>
      <c r="O8" s="17">
        <v>1100</v>
      </c>
      <c r="P8">
        <f t="shared" si="0"/>
        <v>200</v>
      </c>
      <c r="Q8">
        <f t="shared" si="1"/>
        <v>16.666666666666668</v>
      </c>
    </row>
    <row r="9" spans="1:17" ht="18.5" customHeight="1" x14ac:dyDescent="0.45">
      <c r="A9">
        <v>8</v>
      </c>
      <c r="B9" s="7">
        <v>43252</v>
      </c>
      <c r="C9" s="8">
        <v>900</v>
      </c>
      <c r="F9" s="11" t="e">
        <f>C9/$D$13</f>
        <v>#DIV/0!</v>
      </c>
      <c r="N9" s="17">
        <v>800</v>
      </c>
      <c r="O9" s="17">
        <v>1000</v>
      </c>
      <c r="P9">
        <f t="shared" si="0"/>
        <v>200</v>
      </c>
      <c r="Q9">
        <f t="shared" si="1"/>
        <v>16.666666666666668</v>
      </c>
    </row>
    <row r="10" spans="1:17" ht="18.5" customHeight="1" x14ac:dyDescent="0.45">
      <c r="A10">
        <v>9</v>
      </c>
      <c r="B10" s="7">
        <v>43282</v>
      </c>
      <c r="C10" s="8">
        <v>900</v>
      </c>
      <c r="F10" s="11" t="e">
        <f>C10/$D$13</f>
        <v>#DIV/0!</v>
      </c>
      <c r="N10" s="17">
        <v>700</v>
      </c>
      <c r="O10" s="17">
        <v>800</v>
      </c>
      <c r="P10">
        <f t="shared" si="0"/>
        <v>100</v>
      </c>
      <c r="Q10">
        <f t="shared" si="1"/>
        <v>8.3333333333333339</v>
      </c>
    </row>
    <row r="11" spans="1:17" ht="18.5" customHeight="1" x14ac:dyDescent="0.45">
      <c r="A11">
        <v>10</v>
      </c>
      <c r="B11" s="7">
        <v>43313</v>
      </c>
      <c r="C11" s="8">
        <v>800</v>
      </c>
      <c r="F11" s="11" t="e">
        <f>C11/$D$13</f>
        <v>#DIV/0!</v>
      </c>
      <c r="N11" s="17">
        <v>900</v>
      </c>
      <c r="O11" s="17">
        <v>1200</v>
      </c>
      <c r="P11">
        <f t="shared" si="0"/>
        <v>300</v>
      </c>
      <c r="Q11">
        <f t="shared" si="1"/>
        <v>25</v>
      </c>
    </row>
    <row r="12" spans="1:17" ht="18.5" customHeight="1" x14ac:dyDescent="0.45">
      <c r="A12">
        <v>11</v>
      </c>
      <c r="B12" s="7">
        <v>43344</v>
      </c>
      <c r="C12" s="8">
        <v>800</v>
      </c>
      <c r="F12" s="11" t="e">
        <f>C12/$D$13</f>
        <v>#DIV/0!</v>
      </c>
      <c r="N12" s="17">
        <v>900</v>
      </c>
      <c r="O12" s="17">
        <v>1100</v>
      </c>
      <c r="P12">
        <f t="shared" si="0"/>
        <v>200</v>
      </c>
      <c r="Q12">
        <f t="shared" si="1"/>
        <v>16.666666666666668</v>
      </c>
    </row>
    <row r="13" spans="1:17" ht="18.5" customHeight="1" x14ac:dyDescent="0.45">
      <c r="A13">
        <v>12</v>
      </c>
      <c r="B13" s="7">
        <v>43374</v>
      </c>
      <c r="C13" s="8">
        <v>800</v>
      </c>
      <c r="D13" s="19"/>
      <c r="E13" s="20"/>
      <c r="F13" s="20"/>
      <c r="N13" s="17">
        <v>800</v>
      </c>
      <c r="O13" s="17">
        <v>900</v>
      </c>
      <c r="P13">
        <f t="shared" si="0"/>
        <v>100</v>
      </c>
      <c r="Q13">
        <f t="shared" si="1"/>
        <v>8.3333333333333339</v>
      </c>
    </row>
    <row r="14" spans="1:17" ht="18.5" customHeight="1" x14ac:dyDescent="0.45">
      <c r="A14">
        <v>13</v>
      </c>
      <c r="B14" s="7">
        <v>43405</v>
      </c>
      <c r="C14" s="8">
        <v>1300</v>
      </c>
      <c r="D14" t="e">
        <f>$I$1*(C14/F2)+(1-$I$1)*(D13+E13)</f>
        <v>#DIV/0!</v>
      </c>
      <c r="E14" t="e">
        <f>$I$2*(D14-D13)+(1-$I$2)*E13</f>
        <v>#DIV/0!</v>
      </c>
      <c r="F14" t="e">
        <f>$I$3*(C14/D14)+(1-$I$3)*F2</f>
        <v>#DIV/0!</v>
      </c>
      <c r="G14" t="e">
        <f>(D13+E13)*F2</f>
        <v>#DIV/0!</v>
      </c>
      <c r="N14" s="17">
        <v>800</v>
      </c>
      <c r="O14" s="17">
        <v>1000</v>
      </c>
      <c r="P14">
        <f t="shared" si="0"/>
        <v>200</v>
      </c>
      <c r="Q14">
        <f t="shared" si="1"/>
        <v>16.666666666666668</v>
      </c>
    </row>
    <row r="15" spans="1:17" ht="18.5" customHeight="1" x14ac:dyDescent="0.45">
      <c r="A15">
        <v>14</v>
      </c>
      <c r="B15" s="7">
        <v>43435</v>
      </c>
      <c r="C15" s="8">
        <v>1800</v>
      </c>
      <c r="D15" t="e">
        <f t="shared" ref="D15:D49" si="2">$I$1*(C15/F3)+(1-$I$1)*(D14+E14)</f>
        <v>#DIV/0!</v>
      </c>
      <c r="E15" t="e">
        <f t="shared" ref="E15:E49" si="3">$I$2*(D15-D14)+(1-$I$2)*E14</f>
        <v>#DIV/0!</v>
      </c>
      <c r="F15" t="e">
        <f t="shared" ref="F15:F49" si="4">$I$3*(C15/D15)+(1-$I$3)*F3</f>
        <v>#DIV/0!</v>
      </c>
      <c r="G15" t="e">
        <f t="shared" ref="G15:G49" si="5">(D14+E14)*F3</f>
        <v>#DIV/0!</v>
      </c>
      <c r="J15" t="e">
        <f>C14-G14</f>
        <v>#DIV/0!</v>
      </c>
      <c r="K15" t="e">
        <f t="shared" ref="K15:K50" si="6">ABS(J15)</f>
        <v>#DIV/0!</v>
      </c>
      <c r="L15" t="e">
        <f t="shared" ref="L15:L50" si="7">K15^2</f>
        <v>#DIV/0!</v>
      </c>
      <c r="N15" s="17">
        <v>800</v>
      </c>
      <c r="O15" s="17">
        <v>1000</v>
      </c>
      <c r="P15">
        <f t="shared" si="0"/>
        <v>200</v>
      </c>
      <c r="Q15">
        <f t="shared" si="1"/>
        <v>16.666666666666668</v>
      </c>
    </row>
    <row r="16" spans="1:17" ht="18.5" customHeight="1" x14ac:dyDescent="0.45">
      <c r="A16">
        <v>15</v>
      </c>
      <c r="B16" s="7">
        <v>43466</v>
      </c>
      <c r="C16" s="8">
        <v>1100</v>
      </c>
      <c r="D16" t="e">
        <f t="shared" si="2"/>
        <v>#DIV/0!</v>
      </c>
      <c r="E16" t="e">
        <f t="shared" si="3"/>
        <v>#DIV/0!</v>
      </c>
      <c r="F16" t="e">
        <f t="shared" si="4"/>
        <v>#DIV/0!</v>
      </c>
      <c r="G16" t="e">
        <f t="shared" si="5"/>
        <v>#DIV/0!</v>
      </c>
      <c r="J16" t="e">
        <f>C15-G15</f>
        <v>#DIV/0!</v>
      </c>
      <c r="K16" t="e">
        <f t="shared" si="6"/>
        <v>#DIV/0!</v>
      </c>
      <c r="L16" t="e">
        <f t="shared" si="7"/>
        <v>#DIV/0!</v>
      </c>
    </row>
    <row r="17" spans="1:17" ht="18.5" customHeight="1" x14ac:dyDescent="0.45">
      <c r="A17">
        <v>16</v>
      </c>
      <c r="B17" s="7">
        <v>43497</v>
      </c>
      <c r="C17" s="8">
        <v>1200</v>
      </c>
      <c r="D17" t="e">
        <f t="shared" si="2"/>
        <v>#DIV/0!</v>
      </c>
      <c r="E17" t="e">
        <f t="shared" si="3"/>
        <v>#DIV/0!</v>
      </c>
      <c r="F17" t="e">
        <f t="shared" si="4"/>
        <v>#DIV/0!</v>
      </c>
      <c r="G17" t="e">
        <f t="shared" si="5"/>
        <v>#DIV/0!</v>
      </c>
      <c r="J17" t="e">
        <f>C16-G16</f>
        <v>#DIV/0!</v>
      </c>
      <c r="K17" t="e">
        <f t="shared" si="6"/>
        <v>#DIV/0!</v>
      </c>
      <c r="L17" t="e">
        <f t="shared" si="7"/>
        <v>#DIV/0!</v>
      </c>
      <c r="P17" s="21" t="s">
        <v>23</v>
      </c>
      <c r="Q17" s="13">
        <f>AVERAGE(Q4:Q15)</f>
        <v>13.194444444444443</v>
      </c>
    </row>
    <row r="18" spans="1:17" ht="18.5" customHeight="1" x14ac:dyDescent="0.45">
      <c r="A18">
        <v>17</v>
      </c>
      <c r="B18" s="7">
        <v>43525</v>
      </c>
      <c r="C18" s="8">
        <v>1100</v>
      </c>
      <c r="D18" t="e">
        <f t="shared" si="2"/>
        <v>#DIV/0!</v>
      </c>
      <c r="E18" t="e">
        <f t="shared" si="3"/>
        <v>#DIV/0!</v>
      </c>
      <c r="F18" t="e">
        <f t="shared" si="4"/>
        <v>#DIV/0!</v>
      </c>
      <c r="G18" t="e">
        <f t="shared" si="5"/>
        <v>#DIV/0!</v>
      </c>
      <c r="J18" t="e">
        <f>C17-G17</f>
        <v>#DIV/0!</v>
      </c>
      <c r="K18" t="e">
        <f t="shared" si="6"/>
        <v>#DIV/0!</v>
      </c>
      <c r="L18" t="e">
        <f t="shared" si="7"/>
        <v>#DIV/0!</v>
      </c>
    </row>
    <row r="19" spans="1:17" ht="18.5" customHeight="1" x14ac:dyDescent="0.45">
      <c r="A19">
        <v>18</v>
      </c>
      <c r="B19" s="7">
        <v>43556</v>
      </c>
      <c r="C19" s="8">
        <v>1000</v>
      </c>
      <c r="D19" t="e">
        <f t="shared" si="2"/>
        <v>#DIV/0!</v>
      </c>
      <c r="E19" t="e">
        <f t="shared" si="3"/>
        <v>#DIV/0!</v>
      </c>
      <c r="F19" t="e">
        <f t="shared" si="4"/>
        <v>#DIV/0!</v>
      </c>
      <c r="G19" t="e">
        <f t="shared" si="5"/>
        <v>#DIV/0!</v>
      </c>
      <c r="J19" t="e">
        <f>C18-G18</f>
        <v>#DIV/0!</v>
      </c>
      <c r="K19" t="e">
        <f t="shared" si="6"/>
        <v>#DIV/0!</v>
      </c>
      <c r="L19" t="e">
        <f t="shared" si="7"/>
        <v>#DIV/0!</v>
      </c>
    </row>
    <row r="20" spans="1:17" ht="18.5" customHeight="1" x14ac:dyDescent="0.45">
      <c r="A20">
        <v>19</v>
      </c>
      <c r="B20" s="7">
        <v>43586</v>
      </c>
      <c r="C20" s="8">
        <v>800</v>
      </c>
      <c r="D20" t="e">
        <f t="shared" si="2"/>
        <v>#DIV/0!</v>
      </c>
      <c r="E20" t="e">
        <f t="shared" si="3"/>
        <v>#DIV/0!</v>
      </c>
      <c r="F20" t="e">
        <f t="shared" si="4"/>
        <v>#DIV/0!</v>
      </c>
      <c r="G20" t="e">
        <f t="shared" si="5"/>
        <v>#DIV/0!</v>
      </c>
      <c r="J20" t="e">
        <f>C19-G19</f>
        <v>#DIV/0!</v>
      </c>
      <c r="K20" t="e">
        <f t="shared" si="6"/>
        <v>#DIV/0!</v>
      </c>
      <c r="L20" t="e">
        <f t="shared" si="7"/>
        <v>#DIV/0!</v>
      </c>
    </row>
    <row r="21" spans="1:17" ht="18.5" customHeight="1" x14ac:dyDescent="0.45">
      <c r="A21">
        <v>20</v>
      </c>
      <c r="B21" s="7">
        <v>43617</v>
      </c>
      <c r="C21" s="8">
        <v>1200</v>
      </c>
      <c r="D21" t="e">
        <f t="shared" si="2"/>
        <v>#DIV/0!</v>
      </c>
      <c r="E21" t="e">
        <f t="shared" si="3"/>
        <v>#DIV/0!</v>
      </c>
      <c r="F21" t="e">
        <f t="shared" si="4"/>
        <v>#DIV/0!</v>
      </c>
      <c r="G21" t="e">
        <f t="shared" si="5"/>
        <v>#DIV/0!</v>
      </c>
      <c r="J21" t="e">
        <f>C20-G20</f>
        <v>#DIV/0!</v>
      </c>
      <c r="K21" t="e">
        <f t="shared" si="6"/>
        <v>#DIV/0!</v>
      </c>
      <c r="L21" t="e">
        <f t="shared" si="7"/>
        <v>#DIV/0!</v>
      </c>
    </row>
    <row r="22" spans="1:17" ht="18.5" customHeight="1" x14ac:dyDescent="0.45">
      <c r="A22">
        <v>21</v>
      </c>
      <c r="B22" s="7">
        <v>43647</v>
      </c>
      <c r="C22" s="8">
        <v>1100</v>
      </c>
      <c r="D22" t="e">
        <f t="shared" si="2"/>
        <v>#DIV/0!</v>
      </c>
      <c r="E22" t="e">
        <f t="shared" si="3"/>
        <v>#DIV/0!</v>
      </c>
      <c r="F22" t="e">
        <f t="shared" si="4"/>
        <v>#DIV/0!</v>
      </c>
      <c r="G22" t="e">
        <f t="shared" si="5"/>
        <v>#DIV/0!</v>
      </c>
      <c r="J22" t="e">
        <f>C21-G21</f>
        <v>#DIV/0!</v>
      </c>
      <c r="K22" t="e">
        <f t="shared" si="6"/>
        <v>#DIV/0!</v>
      </c>
      <c r="L22" t="e">
        <f t="shared" si="7"/>
        <v>#DIV/0!</v>
      </c>
    </row>
    <row r="23" spans="1:17" ht="18.5" customHeight="1" x14ac:dyDescent="0.45">
      <c r="A23">
        <v>22</v>
      </c>
      <c r="B23" s="7">
        <v>43678</v>
      </c>
      <c r="C23" s="8">
        <v>900</v>
      </c>
      <c r="D23" t="e">
        <f t="shared" si="2"/>
        <v>#DIV/0!</v>
      </c>
      <c r="E23" t="e">
        <f t="shared" si="3"/>
        <v>#DIV/0!</v>
      </c>
      <c r="F23" t="e">
        <f t="shared" si="4"/>
        <v>#DIV/0!</v>
      </c>
      <c r="G23" t="e">
        <f t="shared" si="5"/>
        <v>#DIV/0!</v>
      </c>
      <c r="J23" t="e">
        <f>C22-G22</f>
        <v>#DIV/0!</v>
      </c>
      <c r="K23" t="e">
        <f t="shared" si="6"/>
        <v>#DIV/0!</v>
      </c>
      <c r="L23" t="e">
        <f t="shared" si="7"/>
        <v>#DIV/0!</v>
      </c>
    </row>
    <row r="24" spans="1:17" ht="18.5" customHeight="1" x14ac:dyDescent="0.45">
      <c r="A24">
        <v>23</v>
      </c>
      <c r="B24" s="7">
        <v>43709</v>
      </c>
      <c r="C24" s="8">
        <v>1000</v>
      </c>
      <c r="D24" t="e">
        <f t="shared" si="2"/>
        <v>#DIV/0!</v>
      </c>
      <c r="E24" t="e">
        <f t="shared" si="3"/>
        <v>#DIV/0!</v>
      </c>
      <c r="F24" t="e">
        <f t="shared" si="4"/>
        <v>#DIV/0!</v>
      </c>
      <c r="G24" t="e">
        <f t="shared" si="5"/>
        <v>#DIV/0!</v>
      </c>
      <c r="J24" t="e">
        <f>C23-G23</f>
        <v>#DIV/0!</v>
      </c>
      <c r="K24" t="e">
        <f t="shared" si="6"/>
        <v>#DIV/0!</v>
      </c>
      <c r="L24" t="e">
        <f t="shared" si="7"/>
        <v>#DIV/0!</v>
      </c>
    </row>
    <row r="25" spans="1:17" ht="18.5" customHeight="1" x14ac:dyDescent="0.45">
      <c r="A25">
        <v>24</v>
      </c>
      <c r="B25" s="7">
        <v>43739</v>
      </c>
      <c r="C25" s="8">
        <v>1000</v>
      </c>
      <c r="D25" t="e">
        <f t="shared" si="2"/>
        <v>#DIV/0!</v>
      </c>
      <c r="E25" t="e">
        <f t="shared" si="3"/>
        <v>#DIV/0!</v>
      </c>
      <c r="F25" t="e">
        <f t="shared" si="4"/>
        <v>#DIV/0!</v>
      </c>
      <c r="G25" t="e">
        <f t="shared" si="5"/>
        <v>#DIV/0!</v>
      </c>
      <c r="J25" t="e">
        <f>C24-G24</f>
        <v>#DIV/0!</v>
      </c>
      <c r="K25" t="e">
        <f t="shared" si="6"/>
        <v>#DIV/0!</v>
      </c>
      <c r="L25" t="e">
        <f t="shared" si="7"/>
        <v>#DIV/0!</v>
      </c>
    </row>
    <row r="26" spans="1:17" ht="18.5" customHeight="1" x14ac:dyDescent="0.45">
      <c r="A26">
        <v>25</v>
      </c>
      <c r="B26" s="7">
        <v>43770</v>
      </c>
      <c r="C26" s="8">
        <v>1400</v>
      </c>
      <c r="D26" t="e">
        <f t="shared" si="2"/>
        <v>#DIV/0!</v>
      </c>
      <c r="E26" t="e">
        <f t="shared" si="3"/>
        <v>#DIV/0!</v>
      </c>
      <c r="F26" t="e">
        <f t="shared" si="4"/>
        <v>#DIV/0!</v>
      </c>
      <c r="G26" t="e">
        <f t="shared" si="5"/>
        <v>#DIV/0!</v>
      </c>
      <c r="J26" t="e">
        <f>C25-G25</f>
        <v>#DIV/0!</v>
      </c>
      <c r="K26" t="e">
        <f t="shared" si="6"/>
        <v>#DIV/0!</v>
      </c>
      <c r="L26" t="e">
        <f t="shared" si="7"/>
        <v>#DIV/0!</v>
      </c>
    </row>
    <row r="27" spans="1:17" ht="18.5" customHeight="1" x14ac:dyDescent="0.45">
      <c r="A27">
        <v>26</v>
      </c>
      <c r="B27" s="7">
        <v>43800</v>
      </c>
      <c r="C27" s="8">
        <v>2000</v>
      </c>
      <c r="D27" t="e">
        <f t="shared" si="2"/>
        <v>#DIV/0!</v>
      </c>
      <c r="E27" t="e">
        <f t="shared" si="3"/>
        <v>#DIV/0!</v>
      </c>
      <c r="F27" t="e">
        <f t="shared" si="4"/>
        <v>#DIV/0!</v>
      </c>
      <c r="G27" t="e">
        <f t="shared" si="5"/>
        <v>#DIV/0!</v>
      </c>
      <c r="J27" t="e">
        <f>C26-G26</f>
        <v>#DIV/0!</v>
      </c>
      <c r="K27" t="e">
        <f t="shared" si="6"/>
        <v>#DIV/0!</v>
      </c>
      <c r="L27" t="e">
        <f t="shared" si="7"/>
        <v>#DIV/0!</v>
      </c>
    </row>
    <row r="28" spans="1:17" ht="18.5" customHeight="1" x14ac:dyDescent="0.45">
      <c r="A28">
        <v>27</v>
      </c>
      <c r="B28" s="7">
        <v>43831</v>
      </c>
      <c r="C28" s="8">
        <v>1300</v>
      </c>
      <c r="D28" t="e">
        <f t="shared" si="2"/>
        <v>#DIV/0!</v>
      </c>
      <c r="E28" t="e">
        <f t="shared" si="3"/>
        <v>#DIV/0!</v>
      </c>
      <c r="F28" t="e">
        <f t="shared" si="4"/>
        <v>#DIV/0!</v>
      </c>
      <c r="G28" t="e">
        <f t="shared" si="5"/>
        <v>#DIV/0!</v>
      </c>
      <c r="J28" t="e">
        <f>C27-G27</f>
        <v>#DIV/0!</v>
      </c>
      <c r="K28" t="e">
        <f t="shared" si="6"/>
        <v>#DIV/0!</v>
      </c>
      <c r="L28" t="e">
        <f t="shared" si="7"/>
        <v>#DIV/0!</v>
      </c>
    </row>
    <row r="29" spans="1:17" ht="18.5" customHeight="1" x14ac:dyDescent="0.45">
      <c r="A29">
        <v>28</v>
      </c>
      <c r="B29" s="7">
        <v>43862</v>
      </c>
      <c r="C29" s="8">
        <v>1300</v>
      </c>
      <c r="D29" t="e">
        <f t="shared" si="2"/>
        <v>#DIV/0!</v>
      </c>
      <c r="E29" t="e">
        <f t="shared" si="3"/>
        <v>#DIV/0!</v>
      </c>
      <c r="F29" t="e">
        <f t="shared" si="4"/>
        <v>#DIV/0!</v>
      </c>
      <c r="G29" t="e">
        <f t="shared" si="5"/>
        <v>#DIV/0!</v>
      </c>
      <c r="J29" t="e">
        <f>C28-G28</f>
        <v>#DIV/0!</v>
      </c>
      <c r="K29" t="e">
        <f t="shared" si="6"/>
        <v>#DIV/0!</v>
      </c>
      <c r="L29" t="e">
        <f t="shared" si="7"/>
        <v>#DIV/0!</v>
      </c>
    </row>
    <row r="30" spans="1:17" ht="18.5" customHeight="1" x14ac:dyDescent="0.45">
      <c r="A30">
        <v>29</v>
      </c>
      <c r="B30" s="7">
        <v>43891</v>
      </c>
      <c r="C30" s="8">
        <v>1200</v>
      </c>
      <c r="D30" t="e">
        <f t="shared" si="2"/>
        <v>#DIV/0!</v>
      </c>
      <c r="E30" t="e">
        <f t="shared" si="3"/>
        <v>#DIV/0!</v>
      </c>
      <c r="F30" t="e">
        <f t="shared" si="4"/>
        <v>#DIV/0!</v>
      </c>
      <c r="G30" t="e">
        <f t="shared" si="5"/>
        <v>#DIV/0!</v>
      </c>
      <c r="J30" t="e">
        <f>C29-G29</f>
        <v>#DIV/0!</v>
      </c>
      <c r="K30" t="e">
        <f t="shared" si="6"/>
        <v>#DIV/0!</v>
      </c>
      <c r="L30" t="e">
        <f t="shared" si="7"/>
        <v>#DIV/0!</v>
      </c>
    </row>
    <row r="31" spans="1:17" ht="18.5" customHeight="1" x14ac:dyDescent="0.45">
      <c r="A31">
        <v>30</v>
      </c>
      <c r="B31" s="7">
        <v>43922</v>
      </c>
      <c r="C31" s="8">
        <v>1300</v>
      </c>
      <c r="D31" t="e">
        <f t="shared" si="2"/>
        <v>#DIV/0!</v>
      </c>
      <c r="E31" t="e">
        <f t="shared" si="3"/>
        <v>#DIV/0!</v>
      </c>
      <c r="F31" t="e">
        <f t="shared" si="4"/>
        <v>#DIV/0!</v>
      </c>
      <c r="G31" t="e">
        <f t="shared" si="5"/>
        <v>#DIV/0!</v>
      </c>
      <c r="J31" t="e">
        <f>C30-G30</f>
        <v>#DIV/0!</v>
      </c>
      <c r="K31" t="e">
        <f t="shared" si="6"/>
        <v>#DIV/0!</v>
      </c>
      <c r="L31" t="e">
        <f t="shared" si="7"/>
        <v>#DIV/0!</v>
      </c>
    </row>
    <row r="32" spans="1:17" ht="18.5" customHeight="1" x14ac:dyDescent="0.45">
      <c r="A32">
        <v>31</v>
      </c>
      <c r="B32" s="7">
        <v>43952</v>
      </c>
      <c r="C32" s="8">
        <v>900</v>
      </c>
      <c r="D32" t="e">
        <f t="shared" si="2"/>
        <v>#DIV/0!</v>
      </c>
      <c r="E32" t="e">
        <f t="shared" si="3"/>
        <v>#DIV/0!</v>
      </c>
      <c r="F32" t="e">
        <f t="shared" si="4"/>
        <v>#DIV/0!</v>
      </c>
      <c r="G32" t="e">
        <f t="shared" si="5"/>
        <v>#DIV/0!</v>
      </c>
      <c r="J32" t="e">
        <f>C31-G31</f>
        <v>#DIV/0!</v>
      </c>
      <c r="K32" t="e">
        <f t="shared" si="6"/>
        <v>#DIV/0!</v>
      </c>
      <c r="L32" t="e">
        <f t="shared" si="7"/>
        <v>#DIV/0!</v>
      </c>
    </row>
    <row r="33" spans="1:12" ht="18.5" customHeight="1" x14ac:dyDescent="0.45">
      <c r="A33">
        <v>32</v>
      </c>
      <c r="B33" s="7">
        <v>43983</v>
      </c>
      <c r="C33" s="8">
        <v>1200</v>
      </c>
      <c r="D33" t="e">
        <f t="shared" si="2"/>
        <v>#DIV/0!</v>
      </c>
      <c r="E33" t="e">
        <f t="shared" si="3"/>
        <v>#DIV/0!</v>
      </c>
      <c r="F33" t="e">
        <f t="shared" si="4"/>
        <v>#DIV/0!</v>
      </c>
      <c r="G33" t="e">
        <f t="shared" si="5"/>
        <v>#DIV/0!</v>
      </c>
      <c r="J33" t="e">
        <f>C32-G32</f>
        <v>#DIV/0!</v>
      </c>
      <c r="K33" t="e">
        <f t="shared" si="6"/>
        <v>#DIV/0!</v>
      </c>
      <c r="L33" t="e">
        <f t="shared" si="7"/>
        <v>#DIV/0!</v>
      </c>
    </row>
    <row r="34" spans="1:12" ht="18.5" customHeight="1" x14ac:dyDescent="0.45">
      <c r="A34">
        <v>33</v>
      </c>
      <c r="B34" s="7">
        <v>44013</v>
      </c>
      <c r="C34" s="8">
        <v>1300</v>
      </c>
      <c r="D34" t="e">
        <f t="shared" si="2"/>
        <v>#DIV/0!</v>
      </c>
      <c r="E34" t="e">
        <f t="shared" si="3"/>
        <v>#DIV/0!</v>
      </c>
      <c r="F34" t="e">
        <f t="shared" si="4"/>
        <v>#DIV/0!</v>
      </c>
      <c r="G34" t="e">
        <f t="shared" si="5"/>
        <v>#DIV/0!</v>
      </c>
      <c r="J34" t="e">
        <f>C33-G33</f>
        <v>#DIV/0!</v>
      </c>
      <c r="K34" t="e">
        <f t="shared" si="6"/>
        <v>#DIV/0!</v>
      </c>
      <c r="L34" t="e">
        <f t="shared" si="7"/>
        <v>#DIV/0!</v>
      </c>
    </row>
    <row r="35" spans="1:12" ht="18.5" customHeight="1" x14ac:dyDescent="0.45">
      <c r="A35">
        <v>34</v>
      </c>
      <c r="B35" s="7">
        <v>44044</v>
      </c>
      <c r="C35" s="8">
        <v>1200</v>
      </c>
      <c r="D35" t="e">
        <f t="shared" si="2"/>
        <v>#DIV/0!</v>
      </c>
      <c r="E35" t="e">
        <f t="shared" si="3"/>
        <v>#DIV/0!</v>
      </c>
      <c r="F35" t="e">
        <f t="shared" si="4"/>
        <v>#DIV/0!</v>
      </c>
      <c r="G35" t="e">
        <f t="shared" si="5"/>
        <v>#DIV/0!</v>
      </c>
      <c r="J35" t="e">
        <f>C34-G34</f>
        <v>#DIV/0!</v>
      </c>
      <c r="K35" t="e">
        <f t="shared" si="6"/>
        <v>#DIV/0!</v>
      </c>
      <c r="L35" t="e">
        <f t="shared" si="7"/>
        <v>#DIV/0!</v>
      </c>
    </row>
    <row r="36" spans="1:12" ht="18.5" customHeight="1" x14ac:dyDescent="0.45">
      <c r="A36">
        <v>35</v>
      </c>
      <c r="B36" s="7">
        <v>44075</v>
      </c>
      <c r="C36" s="8">
        <v>1100</v>
      </c>
      <c r="D36" t="e">
        <f t="shared" si="2"/>
        <v>#DIV/0!</v>
      </c>
      <c r="E36" t="e">
        <f t="shared" si="3"/>
        <v>#DIV/0!</v>
      </c>
      <c r="F36" t="e">
        <f t="shared" si="4"/>
        <v>#DIV/0!</v>
      </c>
      <c r="G36" t="e">
        <f t="shared" si="5"/>
        <v>#DIV/0!</v>
      </c>
      <c r="J36" t="e">
        <f>C35-G35</f>
        <v>#DIV/0!</v>
      </c>
      <c r="K36" t="e">
        <f t="shared" si="6"/>
        <v>#DIV/0!</v>
      </c>
      <c r="L36" t="e">
        <f t="shared" si="7"/>
        <v>#DIV/0!</v>
      </c>
    </row>
    <row r="37" spans="1:12" ht="18.5" customHeight="1" x14ac:dyDescent="0.45">
      <c r="A37">
        <v>36</v>
      </c>
      <c r="B37" s="7">
        <v>44105</v>
      </c>
      <c r="C37" s="8">
        <v>1400</v>
      </c>
      <c r="D37" t="e">
        <f t="shared" si="2"/>
        <v>#DIV/0!</v>
      </c>
      <c r="E37" t="e">
        <f t="shared" si="3"/>
        <v>#DIV/0!</v>
      </c>
      <c r="F37" t="e">
        <f t="shared" si="4"/>
        <v>#DIV/0!</v>
      </c>
      <c r="G37" t="e">
        <f t="shared" si="5"/>
        <v>#DIV/0!</v>
      </c>
      <c r="J37" t="e">
        <f>C36-G36</f>
        <v>#DIV/0!</v>
      </c>
      <c r="K37" t="e">
        <f t="shared" si="6"/>
        <v>#DIV/0!</v>
      </c>
      <c r="L37" t="e">
        <f t="shared" si="7"/>
        <v>#DIV/0!</v>
      </c>
    </row>
    <row r="38" spans="1:12" ht="18.5" customHeight="1" x14ac:dyDescent="0.45">
      <c r="A38">
        <v>37</v>
      </c>
      <c r="B38" s="7">
        <v>44136</v>
      </c>
      <c r="C38" s="8">
        <v>1600</v>
      </c>
      <c r="D38" t="e">
        <f t="shared" si="2"/>
        <v>#DIV/0!</v>
      </c>
      <c r="E38" t="e">
        <f t="shared" si="3"/>
        <v>#DIV/0!</v>
      </c>
      <c r="F38" t="e">
        <f t="shared" si="4"/>
        <v>#DIV/0!</v>
      </c>
      <c r="G38" t="e">
        <f t="shared" si="5"/>
        <v>#DIV/0!</v>
      </c>
      <c r="J38" t="e">
        <f>C37-G37</f>
        <v>#DIV/0!</v>
      </c>
      <c r="K38" t="e">
        <f t="shared" si="6"/>
        <v>#DIV/0!</v>
      </c>
      <c r="L38" t="e">
        <f t="shared" si="7"/>
        <v>#DIV/0!</v>
      </c>
    </row>
    <row r="39" spans="1:12" ht="18.5" customHeight="1" x14ac:dyDescent="0.45">
      <c r="A39">
        <v>38</v>
      </c>
      <c r="B39" s="7">
        <v>44166</v>
      </c>
      <c r="C39" s="8">
        <v>2100</v>
      </c>
      <c r="D39" t="e">
        <f t="shared" si="2"/>
        <v>#DIV/0!</v>
      </c>
      <c r="E39" t="e">
        <f t="shared" si="3"/>
        <v>#DIV/0!</v>
      </c>
      <c r="F39" t="e">
        <f t="shared" si="4"/>
        <v>#DIV/0!</v>
      </c>
      <c r="G39" t="e">
        <f t="shared" si="5"/>
        <v>#DIV/0!</v>
      </c>
      <c r="J39" t="e">
        <f>C38-G38</f>
        <v>#DIV/0!</v>
      </c>
      <c r="K39" t="e">
        <f t="shared" si="6"/>
        <v>#DIV/0!</v>
      </c>
      <c r="L39" t="e">
        <f t="shared" si="7"/>
        <v>#DIV/0!</v>
      </c>
    </row>
    <row r="40" spans="1:12" ht="18.5" customHeight="1" x14ac:dyDescent="0.45">
      <c r="A40">
        <v>39</v>
      </c>
      <c r="B40" s="7">
        <v>44197</v>
      </c>
      <c r="C40" s="8">
        <v>2100</v>
      </c>
      <c r="D40" t="e">
        <f t="shared" si="2"/>
        <v>#DIV/0!</v>
      </c>
      <c r="E40" t="e">
        <f t="shared" si="3"/>
        <v>#DIV/0!</v>
      </c>
      <c r="F40" t="e">
        <f t="shared" si="4"/>
        <v>#DIV/0!</v>
      </c>
      <c r="G40" t="e">
        <f t="shared" si="5"/>
        <v>#DIV/0!</v>
      </c>
      <c r="J40" t="e">
        <f>C39-G39</f>
        <v>#DIV/0!</v>
      </c>
      <c r="K40" t="e">
        <f t="shared" si="6"/>
        <v>#DIV/0!</v>
      </c>
      <c r="L40" t="e">
        <f t="shared" si="7"/>
        <v>#DIV/0!</v>
      </c>
    </row>
    <row r="41" spans="1:12" ht="18.5" customHeight="1" x14ac:dyDescent="0.45">
      <c r="A41">
        <v>40</v>
      </c>
      <c r="B41" s="7">
        <v>44228</v>
      </c>
      <c r="C41" s="8">
        <v>1400</v>
      </c>
      <c r="D41" t="e">
        <f t="shared" si="2"/>
        <v>#DIV/0!</v>
      </c>
      <c r="E41" t="e">
        <f t="shared" si="3"/>
        <v>#DIV/0!</v>
      </c>
      <c r="F41" t="e">
        <f t="shared" si="4"/>
        <v>#DIV/0!</v>
      </c>
      <c r="G41" t="e">
        <f t="shared" si="5"/>
        <v>#DIV/0!</v>
      </c>
      <c r="J41" t="e">
        <f>C40-G40</f>
        <v>#DIV/0!</v>
      </c>
      <c r="K41" t="e">
        <f t="shared" si="6"/>
        <v>#DIV/0!</v>
      </c>
      <c r="L41" t="e">
        <f t="shared" si="7"/>
        <v>#DIV/0!</v>
      </c>
    </row>
    <row r="42" spans="1:12" ht="18.5" customHeight="1" x14ac:dyDescent="0.45">
      <c r="A42">
        <v>41</v>
      </c>
      <c r="B42" s="7">
        <v>44256</v>
      </c>
      <c r="C42" s="8">
        <v>1500</v>
      </c>
      <c r="D42" t="e">
        <f t="shared" si="2"/>
        <v>#DIV/0!</v>
      </c>
      <c r="E42" t="e">
        <f t="shared" si="3"/>
        <v>#DIV/0!</v>
      </c>
      <c r="F42" t="e">
        <f t="shared" si="4"/>
        <v>#DIV/0!</v>
      </c>
      <c r="G42" t="e">
        <f t="shared" si="5"/>
        <v>#DIV/0!</v>
      </c>
      <c r="J42" t="e">
        <f>C41-G41</f>
        <v>#DIV/0!</v>
      </c>
      <c r="K42" t="e">
        <f t="shared" si="6"/>
        <v>#DIV/0!</v>
      </c>
      <c r="L42" t="e">
        <f t="shared" si="7"/>
        <v>#DIV/0!</v>
      </c>
    </row>
    <row r="43" spans="1:12" ht="18.5" customHeight="1" x14ac:dyDescent="0.45">
      <c r="A43">
        <v>42</v>
      </c>
      <c r="B43" s="7">
        <v>44287</v>
      </c>
      <c r="C43" s="8">
        <v>1300</v>
      </c>
      <c r="D43" t="e">
        <f t="shared" si="2"/>
        <v>#DIV/0!</v>
      </c>
      <c r="E43" t="e">
        <f t="shared" si="3"/>
        <v>#DIV/0!</v>
      </c>
      <c r="F43" t="e">
        <f t="shared" si="4"/>
        <v>#DIV/0!</v>
      </c>
      <c r="G43" t="e">
        <f t="shared" si="5"/>
        <v>#DIV/0!</v>
      </c>
      <c r="J43" t="e">
        <f>C42-G42</f>
        <v>#DIV/0!</v>
      </c>
      <c r="K43" t="e">
        <f t="shared" si="6"/>
        <v>#DIV/0!</v>
      </c>
      <c r="L43" t="e">
        <f t="shared" si="7"/>
        <v>#DIV/0!</v>
      </c>
    </row>
    <row r="44" spans="1:12" ht="18.5" customHeight="1" x14ac:dyDescent="0.45">
      <c r="A44">
        <v>43</v>
      </c>
      <c r="B44" s="7">
        <v>44317</v>
      </c>
      <c r="C44" s="8">
        <v>1200</v>
      </c>
      <c r="D44" t="e">
        <f t="shared" si="2"/>
        <v>#DIV/0!</v>
      </c>
      <c r="E44" t="e">
        <f t="shared" si="3"/>
        <v>#DIV/0!</v>
      </c>
      <c r="F44" t="e">
        <f t="shared" si="4"/>
        <v>#DIV/0!</v>
      </c>
      <c r="G44" t="e">
        <f t="shared" si="5"/>
        <v>#DIV/0!</v>
      </c>
      <c r="J44" t="e">
        <f>C43-G43</f>
        <v>#DIV/0!</v>
      </c>
      <c r="K44" t="e">
        <f t="shared" si="6"/>
        <v>#DIV/0!</v>
      </c>
      <c r="L44" t="e">
        <f t="shared" si="7"/>
        <v>#DIV/0!</v>
      </c>
    </row>
    <row r="45" spans="1:12" ht="18.5" customHeight="1" x14ac:dyDescent="0.45">
      <c r="A45">
        <v>44</v>
      </c>
      <c r="B45" s="7">
        <v>44348</v>
      </c>
      <c r="C45" s="8">
        <v>1400</v>
      </c>
      <c r="D45" t="e">
        <f t="shared" si="2"/>
        <v>#DIV/0!</v>
      </c>
      <c r="E45" t="e">
        <f t="shared" si="3"/>
        <v>#DIV/0!</v>
      </c>
      <c r="F45" t="e">
        <f t="shared" si="4"/>
        <v>#DIV/0!</v>
      </c>
      <c r="G45" t="e">
        <f t="shared" si="5"/>
        <v>#DIV/0!</v>
      </c>
      <c r="J45" t="e">
        <f>C44-G44</f>
        <v>#DIV/0!</v>
      </c>
      <c r="K45" t="e">
        <f t="shared" si="6"/>
        <v>#DIV/0!</v>
      </c>
      <c r="L45" t="e">
        <f t="shared" si="7"/>
        <v>#DIV/0!</v>
      </c>
    </row>
    <row r="46" spans="1:12" ht="18.5" customHeight="1" x14ac:dyDescent="0.45">
      <c r="A46">
        <v>45</v>
      </c>
      <c r="B46" s="7">
        <v>44378</v>
      </c>
      <c r="C46" s="8">
        <v>1400</v>
      </c>
      <c r="D46" t="e">
        <f t="shared" si="2"/>
        <v>#DIV/0!</v>
      </c>
      <c r="E46" t="e">
        <f t="shared" si="3"/>
        <v>#DIV/0!</v>
      </c>
      <c r="F46" t="e">
        <f t="shared" si="4"/>
        <v>#DIV/0!</v>
      </c>
      <c r="G46" t="e">
        <f t="shared" si="5"/>
        <v>#DIV/0!</v>
      </c>
      <c r="J46" t="e">
        <f>C45-G45</f>
        <v>#DIV/0!</v>
      </c>
      <c r="K46" t="e">
        <f t="shared" si="6"/>
        <v>#DIV/0!</v>
      </c>
      <c r="L46" t="e">
        <f t="shared" si="7"/>
        <v>#DIV/0!</v>
      </c>
    </row>
    <row r="47" spans="1:12" ht="18.5" customHeight="1" x14ac:dyDescent="0.45">
      <c r="A47">
        <v>46</v>
      </c>
      <c r="B47" s="7">
        <v>44409</v>
      </c>
      <c r="C47" s="8">
        <v>1500</v>
      </c>
      <c r="D47" t="e">
        <f t="shared" si="2"/>
        <v>#DIV/0!</v>
      </c>
      <c r="E47" t="e">
        <f t="shared" si="3"/>
        <v>#DIV/0!</v>
      </c>
      <c r="F47" t="e">
        <f t="shared" si="4"/>
        <v>#DIV/0!</v>
      </c>
      <c r="G47" t="e">
        <f t="shared" si="5"/>
        <v>#DIV/0!</v>
      </c>
      <c r="J47" t="e">
        <f>C46-G46</f>
        <v>#DIV/0!</v>
      </c>
      <c r="K47" t="e">
        <f t="shared" si="6"/>
        <v>#DIV/0!</v>
      </c>
      <c r="L47" t="e">
        <f t="shared" si="7"/>
        <v>#DIV/0!</v>
      </c>
    </row>
    <row r="48" spans="1:12" ht="18.5" customHeight="1" x14ac:dyDescent="0.45">
      <c r="A48">
        <v>47</v>
      </c>
      <c r="B48" s="7">
        <v>44440</v>
      </c>
      <c r="C48" s="8">
        <v>1500</v>
      </c>
      <c r="D48" t="e">
        <f t="shared" si="2"/>
        <v>#DIV/0!</v>
      </c>
      <c r="E48" t="e">
        <f t="shared" si="3"/>
        <v>#DIV/0!</v>
      </c>
      <c r="F48" t="e">
        <f t="shared" si="4"/>
        <v>#DIV/0!</v>
      </c>
      <c r="G48" t="e">
        <f t="shared" si="5"/>
        <v>#DIV/0!</v>
      </c>
      <c r="J48" t="e">
        <f>C47-G47</f>
        <v>#DIV/0!</v>
      </c>
      <c r="K48" t="e">
        <f t="shared" si="6"/>
        <v>#DIV/0!</v>
      </c>
      <c r="L48" t="e">
        <f t="shared" si="7"/>
        <v>#DIV/0!</v>
      </c>
    </row>
    <row r="49" spans="1:12" ht="18.5" customHeight="1" x14ac:dyDescent="0.45">
      <c r="A49">
        <v>48</v>
      </c>
      <c r="B49" s="7">
        <v>44470</v>
      </c>
      <c r="C49" s="8">
        <v>1300</v>
      </c>
      <c r="D49" t="e">
        <f t="shared" si="2"/>
        <v>#DIV/0!</v>
      </c>
      <c r="E49" t="e">
        <f t="shared" si="3"/>
        <v>#DIV/0!</v>
      </c>
      <c r="F49" t="e">
        <f t="shared" si="4"/>
        <v>#DIV/0!</v>
      </c>
      <c r="G49" t="e">
        <f>(D48+E48)*F37</f>
        <v>#DIV/0!</v>
      </c>
      <c r="J49" t="e">
        <f>C48-G48</f>
        <v>#DIV/0!</v>
      </c>
      <c r="K49" t="e">
        <f t="shared" si="6"/>
        <v>#DIV/0!</v>
      </c>
      <c r="L49" t="e">
        <f t="shared" si="7"/>
        <v>#DIV/0!</v>
      </c>
    </row>
    <row r="50" spans="1:12" ht="18.5" customHeight="1" x14ac:dyDescent="0.45">
      <c r="A50">
        <v>49</v>
      </c>
      <c r="B50" s="7">
        <v>44501</v>
      </c>
      <c r="G50" s="22"/>
      <c r="H50">
        <v>1</v>
      </c>
      <c r="J50" t="e">
        <f>C49-G49</f>
        <v>#DIV/0!</v>
      </c>
      <c r="K50" t="e">
        <f t="shared" si="6"/>
        <v>#DIV/0!</v>
      </c>
      <c r="L50" t="e">
        <f t="shared" si="7"/>
        <v>#DIV/0!</v>
      </c>
    </row>
    <row r="51" spans="1:12" ht="18.5" customHeight="1" x14ac:dyDescent="0.45">
      <c r="A51">
        <v>50</v>
      </c>
      <c r="B51" s="7">
        <v>44531</v>
      </c>
      <c r="G51" s="22"/>
      <c r="H51">
        <v>2</v>
      </c>
    </row>
    <row r="52" spans="1:12" ht="18.5" customHeight="1" x14ac:dyDescent="0.45">
      <c r="A52">
        <v>51</v>
      </c>
      <c r="B52" s="7">
        <v>44562</v>
      </c>
      <c r="G52" s="23" t="e">
        <f>($D$49+H52*$E$49)*F40</f>
        <v>#DIV/0!</v>
      </c>
      <c r="H52">
        <v>3</v>
      </c>
    </row>
    <row r="53" spans="1:12" ht="18.5" customHeight="1" x14ac:dyDescent="0.45">
      <c r="A53">
        <v>52</v>
      </c>
      <c r="B53" s="7">
        <v>44593</v>
      </c>
      <c r="G53" s="23" t="e">
        <f>($D$49+H53*$E$49)*F41</f>
        <v>#DIV/0!</v>
      </c>
      <c r="H53">
        <v>4</v>
      </c>
      <c r="K53" s="24" t="s">
        <v>2</v>
      </c>
      <c r="L53" s="24" t="s">
        <v>3</v>
      </c>
    </row>
    <row r="54" spans="1:12" ht="18.5" customHeight="1" x14ac:dyDescent="0.45">
      <c r="A54">
        <v>53</v>
      </c>
      <c r="B54" s="7">
        <v>44621</v>
      </c>
      <c r="G54" s="23" t="e">
        <f>($D$49+H54*$E$49)*F42</f>
        <v>#DIV/0!</v>
      </c>
      <c r="H54">
        <v>5</v>
      </c>
      <c r="K54" t="e">
        <f>AVERAGE(K15:K50)</f>
        <v>#DIV/0!</v>
      </c>
      <c r="L54" t="e">
        <f>AVERAGE(L15:L50)</f>
        <v>#DIV/0!</v>
      </c>
    </row>
    <row r="55" spans="1:12" ht="18.5" customHeight="1" x14ac:dyDescent="0.45">
      <c r="A55">
        <v>54</v>
      </c>
      <c r="B55" s="7">
        <v>44652</v>
      </c>
      <c r="G55" s="23" t="e">
        <f>($D$49+H55*$E$49)*F43</f>
        <v>#DIV/0!</v>
      </c>
      <c r="H55">
        <v>6</v>
      </c>
    </row>
    <row r="56" spans="1:12" ht="18.5" customHeight="1" x14ac:dyDescent="0.45">
      <c r="A56">
        <v>55</v>
      </c>
      <c r="B56" s="7">
        <v>44682</v>
      </c>
      <c r="G56" s="23" t="e">
        <f>($D$49+H56*$E$49)*F44</f>
        <v>#DIV/0!</v>
      </c>
      <c r="H56">
        <v>7</v>
      </c>
      <c r="L56" s="24" t="s">
        <v>24</v>
      </c>
    </row>
    <row r="57" spans="1:12" ht="18.5" customHeight="1" x14ac:dyDescent="0.45">
      <c r="A57">
        <v>56</v>
      </c>
      <c r="B57" s="7">
        <v>44713</v>
      </c>
      <c r="G57" s="23" t="e">
        <f>($D$49+H57*$E$49)*F45</f>
        <v>#DIV/0!</v>
      </c>
      <c r="H57">
        <v>8</v>
      </c>
      <c r="L57" t="e">
        <f>L54^0.5</f>
        <v>#DIV/0!</v>
      </c>
    </row>
    <row r="58" spans="1:12" ht="18.5" customHeight="1" x14ac:dyDescent="0.45">
      <c r="A58">
        <v>57</v>
      </c>
      <c r="B58" s="7">
        <v>44743</v>
      </c>
      <c r="G58" s="23" t="e">
        <f>($D$49+H58*$E$49)*F46</f>
        <v>#DIV/0!</v>
      </c>
      <c r="H58">
        <v>9</v>
      </c>
    </row>
    <row r="59" spans="1:12" ht="18.5" customHeight="1" x14ac:dyDescent="0.45">
      <c r="A59">
        <v>58</v>
      </c>
      <c r="B59" s="7">
        <v>44774</v>
      </c>
      <c r="G59" s="23" t="e">
        <f>($D$49+H59*$E$49)*F47</f>
        <v>#DIV/0!</v>
      </c>
      <c r="H59">
        <v>10</v>
      </c>
    </row>
    <row r="60" spans="1:12" ht="18.5" customHeight="1" x14ac:dyDescent="0.45">
      <c r="A60">
        <v>59</v>
      </c>
      <c r="B60" s="7">
        <v>44805</v>
      </c>
      <c r="G60" s="23" t="e">
        <f>($D$49+H60*$E$49)*F48</f>
        <v>#DIV/0!</v>
      </c>
      <c r="H60">
        <v>11</v>
      </c>
    </row>
    <row r="61" spans="1:12" ht="18.5" customHeight="1" x14ac:dyDescent="0.45">
      <c r="A61">
        <v>60</v>
      </c>
      <c r="B61" s="7">
        <v>44835</v>
      </c>
      <c r="G61" s="23" t="e">
        <f>($D$49+H61*$E$49)*F49</f>
        <v>#DIV/0!</v>
      </c>
      <c r="H61">
        <v>12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E0F433-D1CC-45A2-AA8E-5C542DBCC71D}"/>
</file>

<file path=customXml/itemProps2.xml><?xml version="1.0" encoding="utf-8"?>
<ds:datastoreItem xmlns:ds="http://schemas.openxmlformats.org/officeDocument/2006/customXml" ds:itemID="{EDB9EC87-B497-4C58-9F12-E52DC9243117}"/>
</file>

<file path=customXml/itemProps3.xml><?xml version="1.0" encoding="utf-8"?>
<ds:datastoreItem xmlns:ds="http://schemas.openxmlformats.org/officeDocument/2006/customXml" ds:itemID="{FB9943F3-1DDA-4626-BF11-A138D2B5E7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Tourists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Prashan Karunaratne</dc:creator>
  <cp:lastModifiedBy>Dr Prashan Karunaratne</cp:lastModifiedBy>
  <dcterms:created xsi:type="dcterms:W3CDTF">2021-01-13T05:39:12Z</dcterms:created>
  <dcterms:modified xsi:type="dcterms:W3CDTF">2021-02-15T21:36:47Z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