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21873\Desktop\Excel MOOC 3 Course 1 Excel Files\"/>
    </mc:Choice>
  </mc:AlternateContent>
  <xr:revisionPtr revIDLastSave="0" documentId="13_ncr:1_{4B697A52-4AC7-486E-8456-B21EBDA36A71}" xr6:coauthVersionLast="46" xr6:coauthVersionMax="46" xr10:uidLastSave="{00000000-0000-0000-0000-000000000000}"/>
  <bookViews>
    <workbookView xWindow="-98" yWindow="-98" windowWidth="20715" windowHeight="13276" xr2:uid="{4DDE2ABF-5F19-4108-83F6-E210DF3C077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3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U5" i="1" l="1"/>
  <c r="T6" i="1"/>
  <c r="U9" i="1"/>
  <c r="U10" i="1"/>
  <c r="U13" i="1"/>
  <c r="U14" i="1"/>
  <c r="U17" i="1"/>
  <c r="U18" i="1"/>
  <c r="U21" i="1"/>
  <c r="T22" i="1"/>
  <c r="U25" i="1"/>
  <c r="U26" i="1"/>
  <c r="U29" i="1"/>
  <c r="U30" i="1"/>
  <c r="U34" i="1"/>
  <c r="U37" i="1"/>
  <c r="U38" i="1"/>
  <c r="T3" i="1"/>
  <c r="U4" i="1"/>
  <c r="T7" i="1"/>
  <c r="U8" i="1"/>
  <c r="T11" i="1"/>
  <c r="U12" i="1"/>
  <c r="T15" i="1"/>
  <c r="U16" i="1"/>
  <c r="T19" i="1"/>
  <c r="U20" i="1"/>
  <c r="T23" i="1"/>
  <c r="U24" i="1"/>
  <c r="T27" i="1"/>
  <c r="U28" i="1"/>
  <c r="U31" i="1"/>
  <c r="U32" i="1"/>
  <c r="T35" i="1"/>
  <c r="U36" i="1"/>
  <c r="U33" i="1"/>
  <c r="T31" i="1" l="1"/>
  <c r="U15" i="1"/>
  <c r="T18" i="1"/>
  <c r="U6" i="1"/>
  <c r="U27" i="1"/>
  <c r="T30" i="1"/>
  <c r="U11" i="1"/>
  <c r="T14" i="1"/>
  <c r="U22" i="1"/>
  <c r="T34" i="1"/>
  <c r="U7" i="1"/>
  <c r="T10" i="1"/>
  <c r="U23" i="1"/>
  <c r="T26" i="1"/>
  <c r="U3" i="1"/>
  <c r="U39" i="1" s="1"/>
  <c r="U19" i="1"/>
  <c r="U35" i="1"/>
  <c r="T38" i="1"/>
  <c r="T5" i="1"/>
  <c r="T9" i="1"/>
  <c r="T13" i="1"/>
  <c r="T17" i="1"/>
  <c r="T21" i="1"/>
  <c r="T25" i="1"/>
  <c r="T29" i="1"/>
  <c r="T33" i="1"/>
  <c r="T37" i="1"/>
  <c r="T4" i="1"/>
  <c r="T39" i="1" s="1"/>
  <c r="T8" i="1"/>
  <c r="T12" i="1"/>
  <c r="T16" i="1"/>
  <c r="T20" i="1"/>
  <c r="T24" i="1"/>
  <c r="T28" i="1"/>
  <c r="T32" i="1"/>
  <c r="T36" i="1"/>
</calcChain>
</file>

<file path=xl/sharedStrings.xml><?xml version="1.0" encoding="utf-8"?>
<sst xmlns="http://schemas.openxmlformats.org/spreadsheetml/2006/main" count="14" uniqueCount="14">
  <si>
    <t>Quarter</t>
  </si>
  <si>
    <t>Consumption  ($ millions)</t>
  </si>
  <si>
    <t>Error</t>
  </si>
  <si>
    <t>Absolute Error</t>
  </si>
  <si>
    <t>Squared Error</t>
  </si>
  <si>
    <t>MAE</t>
  </si>
  <si>
    <t>MSE</t>
  </si>
  <si>
    <t>Forecast (F)</t>
  </si>
  <si>
    <t>Dec-2020</t>
  </si>
  <si>
    <t>https://www.abs.gov.au/statistics/economy/national-accounts/australian-national-accounts-national-income-expenditure-and-product/latest-release#data-download</t>
  </si>
  <si>
    <t>Source: Australian Bureau of Statistics,  National Accounts, Australia September 2020</t>
  </si>
  <si>
    <t>Time (t)</t>
  </si>
  <si>
    <t>Level (L)</t>
  </si>
  <si>
    <t>Trend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</si>
</sst>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2" borderId="0" xfId="0" applyNumberFormat="1" applyFill="1"/>
    <xf numFmtId="0" fontId="0" fillId="0" borderId="0" xfId="0" applyFont="1"/>
    <xf numFmtId="164" fontId="0" fillId="0" borderId="0" xfId="0" applyNumberFormat="1" applyFont="1" applyAlignment="1">
      <alignment horizontal="left"/>
    </xf>
    <xf numFmtId="165" fontId="0" fillId="3" borderId="0" xfId="0" applyNumberFormat="1" applyFill="1"/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7" fontId="0" fillId="0" borderId="0" xfId="0" quotePrefix="1" applyNumberFormat="1" applyFont="1" applyAlignment="1">
      <alignment horizontal="left"/>
    </xf>
    <xf numFmtId="166" fontId="0" fillId="0" borderId="0" xfId="0" applyNumberFormat="1"/>
    <xf numFmtId="0" fontId="1" fillId="3" borderId="0" xfId="0" applyFont="1" applyFill="1"/>
    <xf numFmtId="0" fontId="0" fillId="3" borderId="0" xfId="0" applyFont="1" applyFill="1"/>
    <xf numFmtId="0" fontId="1" fillId="4" borderId="1" xfId="0" applyFont="1" applyFill="1" applyBorder="1"/>
    <xf numFmtId="0" fontId="0" fillId="4" borderId="2" xfId="0" applyFont="1" applyFill="1" applyBorder="1"/>
    <xf numFmtId="165" fontId="0" fillId="4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6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Consumption</a:t>
            </a:r>
            <a:r>
              <a:rPr lang="en-AU" baseline="0"/>
              <a:t> ($ millions)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Consumption  ($ millions)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Sheet1!$C$2:$C$39</c:f>
              <c:numCache>
                <c:formatCode>0.0</c:formatCode>
                <c:ptCount val="38"/>
                <c:pt idx="0">
                  <c:v>18936</c:v>
                </c:pt>
                <c:pt idx="1">
                  <c:v>19144</c:v>
                </c:pt>
                <c:pt idx="2">
                  <c:v>19318</c:v>
                </c:pt>
                <c:pt idx="3">
                  <c:v>19629</c:v>
                </c:pt>
                <c:pt idx="4">
                  <c:v>20130</c:v>
                </c:pt>
                <c:pt idx="5">
                  <c:v>20592</c:v>
                </c:pt>
                <c:pt idx="6">
                  <c:v>20833</c:v>
                </c:pt>
                <c:pt idx="7">
                  <c:v>21024</c:v>
                </c:pt>
                <c:pt idx="8">
                  <c:v>21119</c:v>
                </c:pt>
                <c:pt idx="9">
                  <c:v>21052</c:v>
                </c:pt>
                <c:pt idx="10">
                  <c:v>20958</c:v>
                </c:pt>
                <c:pt idx="11">
                  <c:v>20945</c:v>
                </c:pt>
                <c:pt idx="12">
                  <c:v>21172</c:v>
                </c:pt>
                <c:pt idx="13">
                  <c:v>21684</c:v>
                </c:pt>
                <c:pt idx="14">
                  <c:v>22194</c:v>
                </c:pt>
                <c:pt idx="15">
                  <c:v>22375</c:v>
                </c:pt>
                <c:pt idx="16">
                  <c:v>22257</c:v>
                </c:pt>
                <c:pt idx="17">
                  <c:v>22040</c:v>
                </c:pt>
                <c:pt idx="18">
                  <c:v>22169</c:v>
                </c:pt>
                <c:pt idx="19">
                  <c:v>22714</c:v>
                </c:pt>
                <c:pt idx="20">
                  <c:v>23337</c:v>
                </c:pt>
                <c:pt idx="21">
                  <c:v>23787</c:v>
                </c:pt>
                <c:pt idx="22">
                  <c:v>24006</c:v>
                </c:pt>
                <c:pt idx="23">
                  <c:v>24169</c:v>
                </c:pt>
                <c:pt idx="24">
                  <c:v>24709</c:v>
                </c:pt>
                <c:pt idx="25">
                  <c:v>25427</c:v>
                </c:pt>
                <c:pt idx="26">
                  <c:v>26074</c:v>
                </c:pt>
                <c:pt idx="27">
                  <c:v>26386</c:v>
                </c:pt>
                <c:pt idx="28">
                  <c:v>26438</c:v>
                </c:pt>
                <c:pt idx="29">
                  <c:v>26505</c:v>
                </c:pt>
                <c:pt idx="30">
                  <c:v>26780</c:v>
                </c:pt>
                <c:pt idx="31">
                  <c:v>27222</c:v>
                </c:pt>
                <c:pt idx="32">
                  <c:v>27793</c:v>
                </c:pt>
                <c:pt idx="33">
                  <c:v>28432</c:v>
                </c:pt>
                <c:pt idx="34">
                  <c:v>29278</c:v>
                </c:pt>
                <c:pt idx="35">
                  <c:v>30261</c:v>
                </c:pt>
                <c:pt idx="36">
                  <c:v>31208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3-4B7C-949D-F55896B09333}"/>
            </c:ext>
          </c:extLst>
        </c:ser>
        <c:ser>
          <c:idx val="3"/>
          <c:order val="1"/>
          <c:tx>
            <c:strRef>
              <c:f>Sheet1!$F$1</c:f>
              <c:strCache>
                <c:ptCount val="1"/>
                <c:pt idx="0">
                  <c:v>Forecast (F)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E6691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43-4B7C-949D-F55896B09333}"/>
              </c:ext>
            </c:extLst>
          </c:dPt>
          <c:val>
            <c:numRef>
              <c:f>Sheet1!$F$2:$F$39</c:f>
              <c:numCache>
                <c:formatCode>General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3-4B7C-949D-F55896B0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32335"/>
        <c:axId val="1451931503"/>
      </c:lineChart>
      <c:catAx>
        <c:axId val="145193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1503"/>
        <c:crosses val="autoZero"/>
        <c:auto val="1"/>
        <c:lblAlgn val="ctr"/>
        <c:lblOffset val="100"/>
        <c:noMultiLvlLbl val="0"/>
      </c:catAx>
      <c:valAx>
        <c:axId val="14519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408214</xdr:colOff>
      <xdr:row>10</xdr:row>
      <xdr:rowOff>9070</xdr:rowOff>
    </xdr:from>
    <xdr:to>
      <xdr:col>17</xdr:col>
      <xdr:colOff>95250</xdr:colOff>
      <xdr:row>37</xdr:row>
      <xdr:rowOff>176892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E5DCAA-3A1B-4E2A-989D-1A926E4C0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570514</xdr:colOff>
      <xdr:row>15</xdr:row>
      <xdr:rowOff>50471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0860DF-4CAB-4ABD-B437-C64B1568A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7885714" cy="2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29</xdr:row>
      <xdr:rowOff>12700</xdr:rowOff>
    </xdr:from>
    <xdr:to>
      <xdr:col>7</xdr:col>
      <xdr:colOff>40852</xdr:colOff>
      <xdr:row>33</xdr:row>
      <xdr:rowOff>85624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4EBFA-534B-4919-AE8D-B16AB98FA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7100" y="5353050"/>
          <a:ext cx="3380952" cy="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C081-48FB-4A1E-A789-1A669BBCEB17}">
  <dimension ref="A1:U43"/>
  <sheetViews>
    <sheetView tabSelected="1" zoomScale="140" zoomScaleNormal="140" workbookViewId="0">
      <selection activeCell="P7" sqref="P7"/>
    </sheetView>
  </sheetViews>
  <sheetFormatPr defaultColWidth="8.73046875" defaultRowHeight="14.25" x14ac:dyDescent="0.45"/>
  <cols>
    <col min="1" max="1" width="8.73046875" style="4"/>
    <col min="2" max="2" width="8.9296875" style="4" bestFit="1" customWidth="1"/>
    <col min="3" max="3" width="23.796875" style="2" customWidth="1"/>
    <col min="4" max="5" width="11.46484375" style="14" customWidth="1"/>
    <col min="6" max="6" width="11.46484375" style="12" customWidth="1"/>
    <col min="7" max="18" width="10.19921875" style="4" customWidth="1"/>
    <col min="19" max="19" width="9.53125" bestFit="1" customWidth="1"/>
    <col min="20" max="20" width="13.06640625" bestFit="1" customWidth="1"/>
    <col min="21" max="21" width="13.9296875" bestFit="1" customWidth="1"/>
    <col min="22" max="16384" width="8.73046875" style="4"/>
  </cols>
  <sheetData>
    <row r="1" spans="1:21" s="1" customFormat="1" ht="17.55" customHeight="1" x14ac:dyDescent="0.45">
      <c r="A1" s="8" t="s">
        <v>11</v>
      </c>
      <c r="B1" s="8" t="s">
        <v>0</v>
      </c>
      <c r="C1" s="7" t="s">
        <v>1</v>
      </c>
      <c r="D1" s="13" t="s">
        <v>12</v>
      </c>
      <c r="E1" s="13" t="s">
        <v>13</v>
      </c>
      <c r="F1" s="11" t="s">
        <v>7</v>
      </c>
      <c r="S1" s="1" t="s">
        <v>2</v>
      </c>
      <c r="T1" s="1" t="s">
        <v>3</v>
      </c>
      <c r="U1" s="1" t="s">
        <v>4</v>
      </c>
    </row>
    <row r="2" spans="1:21" x14ac:dyDescent="0.45">
      <c r="A2" s="4">
        <v>1</v>
      </c>
      <c r="B2" s="5">
        <v>40787</v>
      </c>
      <c r="C2" s="2">
        <v>18936</v>
      </c>
      <c r="S2" s="10"/>
      <c r="T2" s="10"/>
      <c r="U2" s="10"/>
    </row>
    <row r="3" spans="1:21" x14ac:dyDescent="0.45">
      <c r="A3" s="4">
        <v>2</v>
      </c>
      <c r="B3" s="5">
        <v>40878</v>
      </c>
      <c r="C3" s="2">
        <v>19144</v>
      </c>
      <c r="S3" s="10">
        <f>C3-F3</f>
        <v>19144</v>
      </c>
      <c r="T3" s="10">
        <f>ABS(S3)</f>
        <v>19144</v>
      </c>
      <c r="U3" s="10">
        <f>S3^2</f>
        <v>366492736</v>
      </c>
    </row>
    <row r="4" spans="1:21" x14ac:dyDescent="0.45">
      <c r="A4" s="4">
        <v>3</v>
      </c>
      <c r="B4" s="5">
        <v>40969</v>
      </c>
      <c r="C4" s="2">
        <v>19318</v>
      </c>
      <c r="S4" s="10">
        <f t="shared" ref="S4:S37" si="0">C4-F4</f>
        <v>19318</v>
      </c>
      <c r="T4" s="10">
        <f t="shared" ref="T4:T38" si="1">ABS(S4)</f>
        <v>19318</v>
      </c>
      <c r="U4" s="10">
        <f t="shared" ref="U4:U38" si="2">S4^2</f>
        <v>373185124</v>
      </c>
    </row>
    <row r="5" spans="1:21" x14ac:dyDescent="0.45">
      <c r="A5" s="4">
        <v>4</v>
      </c>
      <c r="B5" s="5">
        <v>41061</v>
      </c>
      <c r="C5" s="2">
        <v>19629</v>
      </c>
      <c r="S5" s="10">
        <f t="shared" si="0"/>
        <v>19629</v>
      </c>
      <c r="T5" s="10">
        <f t="shared" si="1"/>
        <v>19629</v>
      </c>
      <c r="U5" s="10">
        <f t="shared" si="2"/>
        <v>385297641</v>
      </c>
    </row>
    <row r="6" spans="1:21" x14ac:dyDescent="0.45">
      <c r="A6" s="4">
        <v>5</v>
      </c>
      <c r="B6" s="5">
        <v>41153</v>
      </c>
      <c r="C6" s="2">
        <v>20130</v>
      </c>
      <c r="S6" s="10">
        <f t="shared" si="0"/>
        <v>20130</v>
      </c>
      <c r="T6" s="10">
        <f t="shared" si="1"/>
        <v>20130</v>
      </c>
      <c r="U6" s="10">
        <f t="shared" si="2"/>
        <v>405216900</v>
      </c>
    </row>
    <row r="7" spans="1:21" x14ac:dyDescent="0.45">
      <c r="A7" s="4">
        <v>6</v>
      </c>
      <c r="B7" s="5">
        <v>41244</v>
      </c>
      <c r="C7" s="2">
        <v>20592</v>
      </c>
      <c r="S7" s="10">
        <f t="shared" si="0"/>
        <v>20592</v>
      </c>
      <c r="T7" s="10">
        <f t="shared" si="1"/>
        <v>20592</v>
      </c>
      <c r="U7" s="10">
        <f t="shared" si="2"/>
        <v>424030464</v>
      </c>
    </row>
    <row r="8" spans="1:21" x14ac:dyDescent="0.45">
      <c r="A8" s="4">
        <v>7</v>
      </c>
      <c r="B8" s="5">
        <v>41334</v>
      </c>
      <c r="C8" s="2">
        <v>20833</v>
      </c>
      <c r="S8" s="10">
        <f t="shared" si="0"/>
        <v>20833</v>
      </c>
      <c r="T8" s="10">
        <f t="shared" si="1"/>
        <v>20833</v>
      </c>
      <c r="U8" s="10">
        <f t="shared" si="2"/>
        <v>434013889</v>
      </c>
    </row>
    <row r="9" spans="1:21" x14ac:dyDescent="0.45">
      <c r="A9" s="4">
        <v>8</v>
      </c>
      <c r="B9" s="5">
        <v>41426</v>
      </c>
      <c r="C9" s="2">
        <v>21024</v>
      </c>
      <c r="S9" s="10">
        <f t="shared" si="0"/>
        <v>21024</v>
      </c>
      <c r="T9" s="10">
        <f t="shared" si="1"/>
        <v>21024</v>
      </c>
      <c r="U9" s="10">
        <f t="shared" si="2"/>
        <v>442008576</v>
      </c>
    </row>
    <row r="10" spans="1:21" x14ac:dyDescent="0.45">
      <c r="A10" s="4">
        <v>9</v>
      </c>
      <c r="B10" s="5">
        <v>41518</v>
      </c>
      <c r="C10" s="2">
        <v>21119</v>
      </c>
      <c r="S10" s="10">
        <f t="shared" si="0"/>
        <v>21119</v>
      </c>
      <c r="T10" s="10">
        <f t="shared" si="1"/>
        <v>21119</v>
      </c>
      <c r="U10" s="10">
        <f t="shared" si="2"/>
        <v>446012161</v>
      </c>
    </row>
    <row r="11" spans="1:21" x14ac:dyDescent="0.45">
      <c r="A11" s="4">
        <v>10</v>
      </c>
      <c r="B11" s="5">
        <v>41609</v>
      </c>
      <c r="C11" s="2">
        <v>21052</v>
      </c>
      <c r="S11" s="10">
        <f t="shared" si="0"/>
        <v>21052</v>
      </c>
      <c r="T11" s="10">
        <f t="shared" si="1"/>
        <v>21052</v>
      </c>
      <c r="U11" s="10">
        <f t="shared" si="2"/>
        <v>443186704</v>
      </c>
    </row>
    <row r="12" spans="1:21" x14ac:dyDescent="0.45">
      <c r="A12" s="4">
        <v>11</v>
      </c>
      <c r="B12" s="5">
        <v>41699</v>
      </c>
      <c r="C12" s="2">
        <v>20958</v>
      </c>
      <c r="S12" s="10">
        <f t="shared" si="0"/>
        <v>20958</v>
      </c>
      <c r="T12" s="10">
        <f t="shared" si="1"/>
        <v>20958</v>
      </c>
      <c r="U12" s="10">
        <f t="shared" si="2"/>
        <v>439237764</v>
      </c>
    </row>
    <row r="13" spans="1:21" x14ac:dyDescent="0.45">
      <c r="A13" s="4">
        <v>12</v>
      </c>
      <c r="B13" s="5">
        <v>41791</v>
      </c>
      <c r="C13" s="2">
        <v>20945</v>
      </c>
      <c r="S13" s="10">
        <f t="shared" si="0"/>
        <v>20945</v>
      </c>
      <c r="T13" s="10">
        <f t="shared" si="1"/>
        <v>20945</v>
      </c>
      <c r="U13" s="10">
        <f t="shared" si="2"/>
        <v>438693025</v>
      </c>
    </row>
    <row r="14" spans="1:21" x14ac:dyDescent="0.45">
      <c r="A14" s="4">
        <v>13</v>
      </c>
      <c r="B14" s="5">
        <v>41883</v>
      </c>
      <c r="C14" s="2">
        <v>21172</v>
      </c>
      <c r="S14" s="10">
        <f t="shared" si="0"/>
        <v>21172</v>
      </c>
      <c r="T14" s="10">
        <f t="shared" si="1"/>
        <v>21172</v>
      </c>
      <c r="U14" s="10">
        <f t="shared" si="2"/>
        <v>448253584</v>
      </c>
    </row>
    <row r="15" spans="1:21" x14ac:dyDescent="0.45">
      <c r="A15" s="4">
        <v>14</v>
      </c>
      <c r="B15" s="5">
        <v>41974</v>
      </c>
      <c r="C15" s="2">
        <v>21684</v>
      </c>
      <c r="S15" s="10">
        <f t="shared" si="0"/>
        <v>21684</v>
      </c>
      <c r="T15" s="10">
        <f t="shared" si="1"/>
        <v>21684</v>
      </c>
      <c r="U15" s="10">
        <f t="shared" si="2"/>
        <v>470195856</v>
      </c>
    </row>
    <row r="16" spans="1:21" x14ac:dyDescent="0.45">
      <c r="A16" s="4">
        <v>15</v>
      </c>
      <c r="B16" s="5">
        <v>42064</v>
      </c>
      <c r="C16" s="2">
        <v>22194</v>
      </c>
      <c r="S16" s="10">
        <f t="shared" si="0"/>
        <v>22194</v>
      </c>
      <c r="T16" s="10">
        <f t="shared" si="1"/>
        <v>22194</v>
      </c>
      <c r="U16" s="10">
        <f t="shared" si="2"/>
        <v>492573636</v>
      </c>
    </row>
    <row r="17" spans="1:21" x14ac:dyDescent="0.45">
      <c r="A17" s="4">
        <v>16</v>
      </c>
      <c r="B17" s="5">
        <v>42156</v>
      </c>
      <c r="C17" s="2">
        <v>22375</v>
      </c>
      <c r="S17" s="10">
        <f t="shared" si="0"/>
        <v>22375</v>
      </c>
      <c r="T17" s="10">
        <f t="shared" si="1"/>
        <v>22375</v>
      </c>
      <c r="U17" s="10">
        <f t="shared" si="2"/>
        <v>500640625</v>
      </c>
    </row>
    <row r="18" spans="1:21" x14ac:dyDescent="0.45">
      <c r="A18" s="4">
        <v>17</v>
      </c>
      <c r="B18" s="5">
        <v>42248</v>
      </c>
      <c r="C18" s="2">
        <v>22257</v>
      </c>
      <c r="S18" s="10">
        <f t="shared" si="0"/>
        <v>22257</v>
      </c>
      <c r="T18" s="10">
        <f t="shared" si="1"/>
        <v>22257</v>
      </c>
      <c r="U18" s="10">
        <f t="shared" si="2"/>
        <v>495374049</v>
      </c>
    </row>
    <row r="19" spans="1:21" x14ac:dyDescent="0.45">
      <c r="A19" s="4">
        <v>18</v>
      </c>
      <c r="B19" s="5">
        <v>42339</v>
      </c>
      <c r="C19" s="2">
        <v>22040</v>
      </c>
      <c r="S19" s="10">
        <f t="shared" si="0"/>
        <v>22040</v>
      </c>
      <c r="T19" s="10">
        <f t="shared" si="1"/>
        <v>22040</v>
      </c>
      <c r="U19" s="10">
        <f t="shared" si="2"/>
        <v>485761600</v>
      </c>
    </row>
    <row r="20" spans="1:21" x14ac:dyDescent="0.45">
      <c r="A20" s="4">
        <v>19</v>
      </c>
      <c r="B20" s="5">
        <v>42430</v>
      </c>
      <c r="C20" s="2">
        <v>22169</v>
      </c>
      <c r="S20" s="10">
        <f t="shared" si="0"/>
        <v>22169</v>
      </c>
      <c r="T20" s="10">
        <f t="shared" si="1"/>
        <v>22169</v>
      </c>
      <c r="U20" s="10">
        <f t="shared" si="2"/>
        <v>491464561</v>
      </c>
    </row>
    <row r="21" spans="1:21" x14ac:dyDescent="0.45">
      <c r="A21" s="4">
        <v>20</v>
      </c>
      <c r="B21" s="5">
        <v>42522</v>
      </c>
      <c r="C21" s="2">
        <v>22714</v>
      </c>
      <c r="S21" s="10">
        <f t="shared" si="0"/>
        <v>22714</v>
      </c>
      <c r="T21" s="10">
        <f t="shared" si="1"/>
        <v>22714</v>
      </c>
      <c r="U21" s="10">
        <f t="shared" si="2"/>
        <v>515925796</v>
      </c>
    </row>
    <row r="22" spans="1:21" x14ac:dyDescent="0.45">
      <c r="A22" s="4">
        <v>21</v>
      </c>
      <c r="B22" s="5">
        <v>42614</v>
      </c>
      <c r="C22" s="2">
        <v>23337</v>
      </c>
      <c r="S22" s="10">
        <f t="shared" si="0"/>
        <v>23337</v>
      </c>
      <c r="T22" s="10">
        <f t="shared" si="1"/>
        <v>23337</v>
      </c>
      <c r="U22" s="10">
        <f t="shared" si="2"/>
        <v>544615569</v>
      </c>
    </row>
    <row r="23" spans="1:21" x14ac:dyDescent="0.45">
      <c r="A23" s="4">
        <v>22</v>
      </c>
      <c r="B23" s="5">
        <v>42705</v>
      </c>
      <c r="C23" s="2">
        <v>23787</v>
      </c>
      <c r="S23" s="10">
        <f t="shared" si="0"/>
        <v>23787</v>
      </c>
      <c r="T23" s="10">
        <f t="shared" si="1"/>
        <v>23787</v>
      </c>
      <c r="U23" s="10">
        <f t="shared" si="2"/>
        <v>565821369</v>
      </c>
    </row>
    <row r="24" spans="1:21" x14ac:dyDescent="0.45">
      <c r="A24" s="4">
        <v>23</v>
      </c>
      <c r="B24" s="5">
        <v>42795</v>
      </c>
      <c r="C24" s="2">
        <v>24006</v>
      </c>
      <c r="S24" s="10">
        <f t="shared" si="0"/>
        <v>24006</v>
      </c>
      <c r="T24" s="10">
        <f t="shared" si="1"/>
        <v>24006</v>
      </c>
      <c r="U24" s="10">
        <f t="shared" si="2"/>
        <v>576288036</v>
      </c>
    </row>
    <row r="25" spans="1:21" x14ac:dyDescent="0.45">
      <c r="A25" s="4">
        <v>24</v>
      </c>
      <c r="B25" s="5">
        <v>42887</v>
      </c>
      <c r="C25" s="2">
        <v>24169</v>
      </c>
      <c r="S25" s="10">
        <f t="shared" si="0"/>
        <v>24169</v>
      </c>
      <c r="T25" s="10">
        <f t="shared" si="1"/>
        <v>24169</v>
      </c>
      <c r="U25" s="10">
        <f t="shared" si="2"/>
        <v>584140561</v>
      </c>
    </row>
    <row r="26" spans="1:21" x14ac:dyDescent="0.45">
      <c r="A26" s="4">
        <v>25</v>
      </c>
      <c r="B26" s="5">
        <v>42979</v>
      </c>
      <c r="C26" s="2">
        <v>24709</v>
      </c>
      <c r="S26" s="10">
        <f t="shared" si="0"/>
        <v>24709</v>
      </c>
      <c r="T26" s="10">
        <f t="shared" si="1"/>
        <v>24709</v>
      </c>
      <c r="U26" s="10">
        <f t="shared" si="2"/>
        <v>610534681</v>
      </c>
    </row>
    <row r="27" spans="1:21" x14ac:dyDescent="0.45">
      <c r="A27" s="4">
        <v>26</v>
      </c>
      <c r="B27" s="5">
        <v>43070</v>
      </c>
      <c r="C27" s="2">
        <v>25427</v>
      </c>
      <c r="S27" s="10">
        <f t="shared" si="0"/>
        <v>25427</v>
      </c>
      <c r="T27" s="10">
        <f t="shared" si="1"/>
        <v>25427</v>
      </c>
      <c r="U27" s="10">
        <f t="shared" si="2"/>
        <v>646532329</v>
      </c>
    </row>
    <row r="28" spans="1:21" x14ac:dyDescent="0.45">
      <c r="A28" s="4">
        <v>27</v>
      </c>
      <c r="B28" s="5">
        <v>43160</v>
      </c>
      <c r="C28" s="2">
        <v>26074</v>
      </c>
      <c r="S28" s="10">
        <f t="shared" si="0"/>
        <v>26074</v>
      </c>
      <c r="T28" s="10">
        <f t="shared" si="1"/>
        <v>26074</v>
      </c>
      <c r="U28" s="10">
        <f t="shared" si="2"/>
        <v>679853476</v>
      </c>
    </row>
    <row r="29" spans="1:21" x14ac:dyDescent="0.45">
      <c r="A29" s="4">
        <v>28</v>
      </c>
      <c r="B29" s="5">
        <v>43252</v>
      </c>
      <c r="C29" s="2">
        <v>26386</v>
      </c>
      <c r="S29" s="10">
        <f t="shared" si="0"/>
        <v>26386</v>
      </c>
      <c r="T29" s="10">
        <f t="shared" si="1"/>
        <v>26386</v>
      </c>
      <c r="U29" s="10">
        <f t="shared" si="2"/>
        <v>696220996</v>
      </c>
    </row>
    <row r="30" spans="1:21" x14ac:dyDescent="0.45">
      <c r="A30" s="4">
        <v>29</v>
      </c>
      <c r="B30" s="5">
        <v>43344</v>
      </c>
      <c r="C30" s="2">
        <v>26438</v>
      </c>
      <c r="S30" s="10">
        <f t="shared" si="0"/>
        <v>26438</v>
      </c>
      <c r="T30" s="10">
        <f t="shared" si="1"/>
        <v>26438</v>
      </c>
      <c r="U30" s="10">
        <f t="shared" si="2"/>
        <v>698967844</v>
      </c>
    </row>
    <row r="31" spans="1:21" x14ac:dyDescent="0.45">
      <c r="A31" s="4">
        <v>30</v>
      </c>
      <c r="B31" s="5">
        <v>43435</v>
      </c>
      <c r="C31" s="2">
        <v>26505</v>
      </c>
      <c r="S31" s="10">
        <f t="shared" si="0"/>
        <v>26505</v>
      </c>
      <c r="T31" s="10">
        <f t="shared" si="1"/>
        <v>26505</v>
      </c>
      <c r="U31" s="10">
        <f t="shared" si="2"/>
        <v>702515025</v>
      </c>
    </row>
    <row r="32" spans="1:21" x14ac:dyDescent="0.45">
      <c r="A32" s="4">
        <v>31</v>
      </c>
      <c r="B32" s="5">
        <v>43525</v>
      </c>
      <c r="C32" s="2">
        <v>26780</v>
      </c>
      <c r="S32" s="10">
        <f t="shared" si="0"/>
        <v>26780</v>
      </c>
      <c r="T32" s="10">
        <f t="shared" si="1"/>
        <v>26780</v>
      </c>
      <c r="U32" s="10">
        <f t="shared" si="2"/>
        <v>717168400</v>
      </c>
    </row>
    <row r="33" spans="1:21" x14ac:dyDescent="0.45">
      <c r="A33" s="4">
        <v>32</v>
      </c>
      <c r="B33" s="5">
        <v>43617</v>
      </c>
      <c r="C33" s="2">
        <v>27222</v>
      </c>
      <c r="S33" s="10">
        <f t="shared" si="0"/>
        <v>27222</v>
      </c>
      <c r="T33" s="10">
        <f t="shared" si="1"/>
        <v>27222</v>
      </c>
      <c r="U33" s="10">
        <f t="shared" si="2"/>
        <v>741037284</v>
      </c>
    </row>
    <row r="34" spans="1:21" x14ac:dyDescent="0.45">
      <c r="A34" s="4">
        <v>33</v>
      </c>
      <c r="B34" s="5">
        <v>43709</v>
      </c>
      <c r="C34" s="2">
        <v>27793</v>
      </c>
      <c r="S34" s="10">
        <f t="shared" si="0"/>
        <v>27793</v>
      </c>
      <c r="T34" s="10">
        <f t="shared" si="1"/>
        <v>27793</v>
      </c>
      <c r="U34" s="10">
        <f t="shared" si="2"/>
        <v>772450849</v>
      </c>
    </row>
    <row r="35" spans="1:21" x14ac:dyDescent="0.45">
      <c r="A35" s="4">
        <v>34</v>
      </c>
      <c r="B35" s="5">
        <v>43800</v>
      </c>
      <c r="C35" s="2">
        <v>28432</v>
      </c>
      <c r="S35" s="10">
        <f t="shared" si="0"/>
        <v>28432</v>
      </c>
      <c r="T35" s="10">
        <f t="shared" si="1"/>
        <v>28432</v>
      </c>
      <c r="U35" s="10">
        <f t="shared" si="2"/>
        <v>808378624</v>
      </c>
    </row>
    <row r="36" spans="1:21" x14ac:dyDescent="0.45">
      <c r="A36" s="4">
        <v>35</v>
      </c>
      <c r="B36" s="5">
        <v>43891</v>
      </c>
      <c r="C36" s="2">
        <v>29278</v>
      </c>
      <c r="S36" s="10">
        <f t="shared" si="0"/>
        <v>29278</v>
      </c>
      <c r="T36" s="10">
        <f t="shared" si="1"/>
        <v>29278</v>
      </c>
      <c r="U36" s="10">
        <f t="shared" si="2"/>
        <v>857201284</v>
      </c>
    </row>
    <row r="37" spans="1:21" x14ac:dyDescent="0.45">
      <c r="A37" s="4">
        <v>36</v>
      </c>
      <c r="B37" s="5">
        <v>43983</v>
      </c>
      <c r="C37" s="2">
        <v>30261</v>
      </c>
      <c r="S37" s="10">
        <f t="shared" si="0"/>
        <v>30261</v>
      </c>
      <c r="T37" s="10">
        <f t="shared" si="1"/>
        <v>30261</v>
      </c>
      <c r="U37" s="10">
        <f t="shared" si="2"/>
        <v>915728121</v>
      </c>
    </row>
    <row r="38" spans="1:21" x14ac:dyDescent="0.45">
      <c r="A38" s="4">
        <v>37</v>
      </c>
      <c r="B38" s="5">
        <v>44075</v>
      </c>
      <c r="C38" s="2">
        <v>31208</v>
      </c>
      <c r="S38" s="10">
        <f>C38-F38</f>
        <v>31208</v>
      </c>
      <c r="T38" s="10">
        <f t="shared" si="1"/>
        <v>31208</v>
      </c>
      <c r="U38" s="10">
        <f t="shared" si="2"/>
        <v>973939264</v>
      </c>
    </row>
    <row r="39" spans="1:21" x14ac:dyDescent="0.45">
      <c r="A39" s="4">
        <v>38</v>
      </c>
      <c r="B39" s="9" t="s">
        <v>8</v>
      </c>
      <c r="S39" s="10"/>
      <c r="T39" s="3">
        <f>AVERAGE(T3:T38)</f>
        <v>23698.916666666668</v>
      </c>
      <c r="U39" s="3">
        <f>AVERAGE(U3:U38)</f>
        <v>571915511.19444442</v>
      </c>
    </row>
    <row r="40" spans="1:21" x14ac:dyDescent="0.45">
      <c r="B40" s="9"/>
      <c r="S40" s="1"/>
      <c r="T40" s="1" t="s">
        <v>5</v>
      </c>
      <c r="U40" s="1" t="s">
        <v>6</v>
      </c>
    </row>
    <row r="41" spans="1:21" x14ac:dyDescent="0.45">
      <c r="B41" s="1" t="s">
        <v>10</v>
      </c>
    </row>
    <row r="42" spans="1:21" x14ac:dyDescent="0.45">
      <c r="B42" s="4" t="s">
        <v>9</v>
      </c>
    </row>
    <row r="43" spans="1:21" customFormat="1" x14ac:dyDescent="0.45">
      <c r="B43" s="4"/>
      <c r="C43" s="2"/>
      <c r="D43" s="15"/>
      <c r="E43" s="15"/>
      <c r="F43" s="6"/>
      <c r="G43" s="2"/>
      <c r="H43" s="2"/>
      <c r="I43" s="2"/>
      <c r="J4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C1D1-6161-4140-8668-BFA9E38767FD}">
  <dimension ref="A1"/>
  <sheetViews>
    <sheetView workbookViewId="0">
      <selection activeCell="C36" sqref="C36"/>
    </sheetView>
  </sheetViews>
  <sheetFormatPr defaultRowHeight="14.25" x14ac:dyDescent="0.4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5CB98D-DA1E-4F6D-85A6-497FDA60C1FE}"/>
</file>

<file path=customXml/itemProps2.xml><?xml version="1.0" encoding="utf-8"?>
<ds:datastoreItem xmlns:ds="http://schemas.openxmlformats.org/officeDocument/2006/customXml" ds:itemID="{C753A17F-55BF-46AE-9E2A-CA84C6E1E0CE}"/>
</file>

<file path=customXml/itemProps3.xml><?xml version="1.0" encoding="utf-8"?>
<ds:datastoreItem xmlns:ds="http://schemas.openxmlformats.org/officeDocument/2006/customXml" ds:itemID="{93236257-979F-4521-B8E6-3A1C1E737E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Prashan Karunaratne</dc:creator>
  <cp:lastModifiedBy>Dr Prashan Karunaratne</cp:lastModifiedBy>
  <dcterms:created xsi:type="dcterms:W3CDTF">2021-01-13T05:39:12Z</dcterms:created>
  <dcterms:modified xsi:type="dcterms:W3CDTF">2021-03-08T18:03:11Z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