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rvrub\Downloads\"/>
    </mc:Choice>
  </mc:AlternateContent>
  <xr:revisionPtr revIDLastSave="0" documentId="8_{9DDDC626-BC79-411A-8171-257A83A67BC3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Eyeglass_Market_Research CSV" sheetId="1" r:id="rId1"/>
    <sheet name="Important Factors" sheetId="2" r:id="rId2"/>
    <sheet name="Average Age" sheetId="6" r:id="rId3"/>
  </sheets>
  <calcPr calcId="191028"/>
  <pivotCaches>
    <pivotCache cacheId="553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15" i="1"/>
  <c r="I6" i="1"/>
  <c r="I13" i="1"/>
  <c r="I16" i="1"/>
  <c r="I11" i="1"/>
  <c r="I10" i="1"/>
  <c r="I9" i="1"/>
  <c r="I4" i="1"/>
  <c r="I3" i="1"/>
  <c r="I2" i="1"/>
  <c r="I5" i="1"/>
  <c r="I14" i="1"/>
  <c r="I12" i="1"/>
  <c r="I8" i="1"/>
  <c r="H7" i="1" a="1"/>
  <c r="H7" i="1" s="1"/>
  <c r="H15" i="1" a="1"/>
  <c r="H15" i="1" s="1"/>
  <c r="H6" i="1" a="1"/>
  <c r="H6" i="1" s="1"/>
  <c r="H13" i="1" a="1"/>
  <c r="H13" i="1" s="1"/>
  <c r="H16" i="1" a="1"/>
  <c r="H16" i="1" s="1"/>
  <c r="H11" i="1" a="1"/>
  <c r="H11" i="1" s="1"/>
  <c r="H10" i="1" a="1"/>
  <c r="H10" i="1" s="1"/>
  <c r="H9" i="1" a="1"/>
  <c r="H9" i="1" s="1"/>
  <c r="H4" i="1" a="1"/>
  <c r="H4" i="1" s="1"/>
  <c r="H3" i="1" a="1"/>
  <c r="H3" i="1" s="1"/>
  <c r="H2" i="1" a="1"/>
  <c r="H2" i="1" s="1"/>
  <c r="H5" i="1" a="1"/>
  <c r="H5" i="1" s="1"/>
  <c r="H14" i="1" a="1"/>
  <c r="H14" i="1" s="1"/>
  <c r="H12" i="1" a="1"/>
  <c r="H12" i="1" s="1"/>
  <c r="H8" i="1" a="1"/>
  <c r="H8" i="1"/>
  <c r="G7" i="1" a="1"/>
  <c r="G7" i="1" s="1"/>
  <c r="G15" i="1" a="1"/>
  <c r="G15" i="1" s="1"/>
  <c r="G6" i="1" a="1"/>
  <c r="G6" i="1" s="1"/>
  <c r="G13" i="1" a="1"/>
  <c r="G13" i="1" s="1"/>
  <c r="G16" i="1" a="1"/>
  <c r="G16" i="1" s="1"/>
  <c r="G11" i="1" a="1"/>
  <c r="G11" i="1" s="1"/>
  <c r="G10" i="1" a="1"/>
  <c r="G10" i="1" s="1"/>
  <c r="G9" i="1" a="1"/>
  <c r="G9" i="1" s="1"/>
  <c r="G4" i="1" a="1"/>
  <c r="G4" i="1" s="1"/>
  <c r="G3" i="1" a="1"/>
  <c r="G3" i="1" s="1"/>
  <c r="G2" i="1" a="1"/>
  <c r="G2" i="1" s="1"/>
  <c r="G5" i="1" a="1"/>
  <c r="G5" i="1" s="1"/>
  <c r="G14" i="1" a="1"/>
  <c r="G14" i="1" s="1"/>
  <c r="G12" i="1" a="1"/>
  <c r="G12" i="1" s="1"/>
  <c r="G8" i="1" a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<sst xmlns="http://schemas.openxmlformats.org/spreadsheetml/2006/main" count="115" uniqueCount="42">
  <si>
    <t>Age Group</t>
  </si>
  <si>
    <t>Preferred Style</t>
  </si>
  <si>
    <t>Price Range</t>
  </si>
  <si>
    <t>Purchase Frequency</t>
  </si>
  <si>
    <t>Important Factors</t>
  </si>
  <si>
    <t>Satisfaction Level</t>
  </si>
  <si>
    <t>Average Age</t>
  </si>
  <si>
    <t>Average Price Range</t>
  </si>
  <si>
    <t>Satisfaction</t>
  </si>
  <si>
    <t>20-30</t>
  </si>
  <si>
    <t>Sport-Protective</t>
  </si>
  <si>
    <t>$150-$250</t>
  </si>
  <si>
    <t>Once every 3 years</t>
  </si>
  <si>
    <t>Vision Change</t>
  </si>
  <si>
    <t>Satisfied</t>
  </si>
  <si>
    <t>40-50</t>
  </si>
  <si>
    <t>Classic</t>
  </si>
  <si>
    <t>$150-$300</t>
  </si>
  <si>
    <t>Once every 2 years</t>
  </si>
  <si>
    <t>30-40</t>
  </si>
  <si>
    <t>Once a year</t>
  </si>
  <si>
    <t>Vintage</t>
  </si>
  <si>
    <t>$200-$300</t>
  </si>
  <si>
    <t>Style</t>
  </si>
  <si>
    <t>Moderately Satisfied</t>
  </si>
  <si>
    <t>50-60</t>
  </si>
  <si>
    <t>$100-$200</t>
  </si>
  <si>
    <t>60-75</t>
  </si>
  <si>
    <t>$150-$200</t>
  </si>
  <si>
    <t>Modern</t>
  </si>
  <si>
    <t>$200-$350</t>
  </si>
  <si>
    <t>Technology</t>
  </si>
  <si>
    <t>Highly Satisfied</t>
  </si>
  <si>
    <t>Eclectic</t>
  </si>
  <si>
    <t>$80-$180</t>
  </si>
  <si>
    <t>Sport-Comfort</t>
  </si>
  <si>
    <t>Damaged Glass</t>
  </si>
  <si>
    <t>$180-$280</t>
  </si>
  <si>
    <t>Once every 5 years</t>
  </si>
  <si>
    <t>Average of Satisfaction</t>
  </si>
  <si>
    <t>Grand Total</t>
  </si>
  <si>
    <t>Average of 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</si>
</sst>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left" vertical="center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2" formatCode="0.00"/>
    </dxf>
    <dxf>
      <numFmt numFmtId="164" formatCode="0.0"/>
    </dxf>
    <dxf>
      <font>
        <color rgb="FF000000"/>
      </font>
      <fill>
        <patternFill patternType="solid">
          <fgColor indexed="64"/>
          <bgColor rgb="FF63BE7B"/>
        </patternFill>
      </fill>
    </dxf>
    <dxf>
      <font>
        <color rgb="FF000000"/>
      </font>
      <fill>
        <patternFill patternType="solid">
          <fgColor indexed="64"/>
          <bgColor rgb="FFF8696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[Eyeglass_Market_Research Sample.xlsx]Important Factors!PivotTable1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'Satisfaction' by 'Important Factors'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'Important Factors'!$D$4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'Important Factors'!$C$5:$C$9</c:f>
              <c:strCache>
                <c:ptCount val="4"/>
                <c:pt idx="0">
                  <c:v>Technology</c:v>
                </c:pt>
                <c:pt idx="1">
                  <c:v>Vision Change</c:v>
                </c:pt>
                <c:pt idx="2">
                  <c:v>Damaged Glass</c:v>
                </c:pt>
                <c:pt idx="3">
                  <c:v>Style</c:v>
                </c:pt>
              </c:strCache>
            </c:strRef>
          </c:cat>
          <c:val>
            <c:numRef>
              <c:f>'Important Factors'!$D$5:$D$9</c:f>
              <c:numCache>
                <c:formatCode>0</c:formatCode>
                <c:ptCount val="4"/>
                <c:pt idx="0">
                  <c:v>4.5999999999999996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52-43B7-9861-777BC7130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70211080"/>
        <c:axId val="270217224"/>
      </c:barChart>
      <c:catAx>
        <c:axId val="2702110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Important 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17224"/>
        <c:crosses val="autoZero"/>
        <c:auto val="1"/>
        <c:lblAlgn val="ctr"/>
        <c:lblOffset val="100"/>
        <c:noMultiLvlLbl val="0"/>
      </c:catAx>
      <c:valAx>
        <c:axId val="27021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110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[Eyeglass_Market_Research Sample.xlsx]Average Age!PivotTable4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'Average Age' by 'Preferred Style'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Age'!$D$4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Age'!$C$5:$C$11</c:f>
              <c:strCache>
                <c:ptCount val="6"/>
                <c:pt idx="0">
                  <c:v>Classic</c:v>
                </c:pt>
                <c:pt idx="1">
                  <c:v>Modern</c:v>
                </c:pt>
                <c:pt idx="2">
                  <c:v>Vintage</c:v>
                </c:pt>
                <c:pt idx="3">
                  <c:v>Sport-Comfort</c:v>
                </c:pt>
                <c:pt idx="4">
                  <c:v>Eclectic</c:v>
                </c:pt>
                <c:pt idx="5">
                  <c:v>Sport-Protective</c:v>
                </c:pt>
              </c:strCache>
            </c:strRef>
          </c:cat>
          <c:val>
            <c:numRef>
              <c:f>'Average Age'!$D$5:$D$11</c:f>
              <c:numCache>
                <c:formatCode>0.0</c:formatCode>
                <c:ptCount val="6"/>
                <c:pt idx="0">
                  <c:v>50.625</c:v>
                </c:pt>
                <c:pt idx="1">
                  <c:v>45.5</c:v>
                </c:pt>
                <c:pt idx="2">
                  <c:v>45</c:v>
                </c:pt>
                <c:pt idx="3">
                  <c:v>42.5</c:v>
                </c:pt>
                <c:pt idx="4">
                  <c:v>25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FB-4FCF-B1EA-DBDFF20BA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43765256"/>
        <c:axId val="291583496"/>
      </c:barChart>
      <c:catAx>
        <c:axId val="16437652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Preferred Style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83496"/>
        <c:crosses val="autoZero"/>
        <c:auto val="1"/>
        <c:lblAlgn val="ctr"/>
        <c:lblOffset val="100"/>
        <c:noMultiLvlLbl val="0"/>
      </c:catAx>
      <c:valAx>
        <c:axId val="29158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6525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Satisfaction' by 'Important Factors'&#10;&#10;Description automatically generated">
          <a:extLst>
            <a:ext uri="{FF2B5EF4-FFF2-40B4-BE49-F238E27FC236}">
              <a16:creationId xmlns:a16="http://schemas.microsoft.com/office/drawing/2014/main" id="{A167F895-B1B2-D1AE-388C-66D1D32DE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21</xdr:row>
      <xdr:rowOff>0</xdr:rowOff>
    </xdr:from>
    <xdr:to>
      <xdr:col>11</xdr:col>
      <xdr:colOff>285750</xdr:colOff>
      <xdr:row>40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996A39-E749-908B-A236-0C0DC4F33ED4}"/>
            </a:ext>
            <a:ext uri="{147F2762-F138-4A5C-976F-8EAC2B608ADB}">
              <a16:predDERef xmlns:a16="http://schemas.microsoft.com/office/drawing/2014/main" pred="{A167F895-B1B2-D1AE-388C-66D1D32DE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0" y="4000500"/>
          <a:ext cx="4552950" cy="3638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Average Age' by 'Preferred Style'&#10;&#10;Description automatically generated">
          <a:extLst>
            <a:ext uri="{FF2B5EF4-FFF2-40B4-BE49-F238E27FC236}">
              <a16:creationId xmlns:a16="http://schemas.microsoft.com/office/drawing/2014/main" id="{CFA13929-BBC1-03FA-ADAB-8F1ADBD24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23</xdr:row>
      <xdr:rowOff>0</xdr:rowOff>
    </xdr:from>
    <xdr:to>
      <xdr:col>11</xdr:col>
      <xdr:colOff>209550</xdr:colOff>
      <xdr:row>41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FF3DC-3663-D7A0-DC52-5739DE01640C}"/>
            </a:ext>
            <a:ext uri="{147F2762-F138-4A5C-976F-8EAC2B608ADB}">
              <a16:predDERef xmlns:a16="http://schemas.microsoft.com/office/drawing/2014/main" pred="{CFA13929-BBC1-03FA-ADAB-8F1ADBD2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5" y="4381500"/>
          <a:ext cx="4476750" cy="359092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7.643360300928" createdVersion="8" refreshedVersion="8" minRefreshableVersion="3" recordCount="15" xr:uid="{BD294006-1F05-42EE-A3A6-2F9567741790}">
  <cacheSource type="worksheet">
    <worksheetSource name="Table1"/>
  </cacheSource>
  <cacheFields count="9">
    <cacheField name="Age Group" numFmtId="0">
      <sharedItems/>
    </cacheField>
    <cacheField name="Preferred Style" numFmtId="0">
      <sharedItems count="6">
        <s v="Sport-Protective"/>
        <s v="Classic"/>
        <s v="Vintage"/>
        <s v="Modern"/>
        <s v="Eclectic"/>
        <s v="Sport-Comfort"/>
      </sharedItems>
    </cacheField>
    <cacheField name="Price Range" numFmtId="0">
      <sharedItems/>
    </cacheField>
    <cacheField name="Purchase Frequency" numFmtId="0">
      <sharedItems/>
    </cacheField>
    <cacheField name="Important Factors" numFmtId="0">
      <sharedItems count="4">
        <s v="Vision Change"/>
        <s v="Style"/>
        <s v="Technology"/>
        <s v="Damaged Glass"/>
      </sharedItems>
    </cacheField>
    <cacheField name="Satisfaction Level" numFmtId="0">
      <sharedItems/>
    </cacheField>
    <cacheField name="Average Age" numFmtId="164">
      <sharedItems containsSemiMixedTypes="0" containsString="0" containsNumber="1" minValue="25" maxValue="67.5"/>
    </cacheField>
    <cacheField name="Average Price Range" numFmtId="2">
      <sharedItems containsSemiMixedTypes="0" containsString="0" containsNumber="1" containsInteger="1" minValue="130" maxValue="275"/>
    </cacheField>
    <cacheField name="Satisfaction" numFmtId="1">
      <sharedItems containsSemiMixedTypes="0" containsString="0" containsNumber="1" containsInteger="1" minValue="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20-30"/>
    <x v="0"/>
    <s v="$150-$250"/>
    <s v="Once every 3 years"/>
    <x v="0"/>
    <s v="Satisfied"/>
    <n v="25"/>
    <n v="200"/>
    <n v="4"/>
  </r>
  <r>
    <s v="40-50"/>
    <x v="1"/>
    <s v="$150-$300"/>
    <s v="Once every 2 years"/>
    <x v="0"/>
    <s v="Satisfied"/>
    <n v="45"/>
    <n v="225"/>
    <n v="4"/>
  </r>
  <r>
    <s v="30-40"/>
    <x v="1"/>
    <s v="$150-$250"/>
    <s v="Once a year"/>
    <x v="0"/>
    <s v="Satisfied"/>
    <n v="35"/>
    <n v="200"/>
    <n v="4"/>
  </r>
  <r>
    <s v="40-50"/>
    <x v="2"/>
    <s v="$200-$300"/>
    <s v="Once every 3 years"/>
    <x v="1"/>
    <s v="Moderately Satisfied"/>
    <n v="45"/>
    <n v="250"/>
    <n v="3"/>
  </r>
  <r>
    <s v="50-60"/>
    <x v="1"/>
    <s v="$100-$200"/>
    <s v="Once every 2 years"/>
    <x v="0"/>
    <s v="Satisfied"/>
    <n v="55"/>
    <n v="150"/>
    <n v="4"/>
  </r>
  <r>
    <s v="60-75"/>
    <x v="1"/>
    <s v="$150-$200"/>
    <s v="Once a year"/>
    <x v="0"/>
    <s v="Satisfied"/>
    <n v="67.5"/>
    <n v="175"/>
    <n v="4"/>
  </r>
  <r>
    <s v="30-40"/>
    <x v="3"/>
    <s v="$200-$350"/>
    <s v="Once a year"/>
    <x v="2"/>
    <s v="Highly Satisfied"/>
    <n v="35"/>
    <n v="275"/>
    <n v="5"/>
  </r>
  <r>
    <s v="20-30"/>
    <x v="4"/>
    <s v="$80-$180"/>
    <s v="Once every 2 years"/>
    <x v="1"/>
    <s v="Moderately Satisfied"/>
    <n v="25"/>
    <n v="130"/>
    <n v="3"/>
  </r>
  <r>
    <s v="20-30"/>
    <x v="5"/>
    <s v="$100-$200"/>
    <s v="Once every 2 years"/>
    <x v="3"/>
    <s v="Moderately Satisfied"/>
    <n v="25"/>
    <n v="150"/>
    <n v="3"/>
  </r>
  <r>
    <s v="60-75"/>
    <x v="5"/>
    <s v="$100-$200"/>
    <s v="Once a year"/>
    <x v="3"/>
    <s v="Moderately Satisfied"/>
    <n v="67.5"/>
    <n v="150"/>
    <n v="3"/>
  </r>
  <r>
    <s v="40-50"/>
    <x v="3"/>
    <s v="$200-$350"/>
    <s v="Once every 2 years"/>
    <x v="2"/>
    <s v="Highly Satisfied"/>
    <n v="45"/>
    <n v="275"/>
    <n v="5"/>
  </r>
  <r>
    <s v="30-40"/>
    <x v="5"/>
    <s v="$100-$200"/>
    <s v="Once a year"/>
    <x v="3"/>
    <s v="Moderately Satisfied"/>
    <n v="35"/>
    <n v="150"/>
    <n v="3"/>
  </r>
  <r>
    <s v="20-30"/>
    <x v="3"/>
    <s v="$100-$200"/>
    <s v="Once every 2 years"/>
    <x v="2"/>
    <s v="Highly Satisfied"/>
    <n v="25"/>
    <n v="150"/>
    <n v="5"/>
  </r>
  <r>
    <s v="50-60"/>
    <x v="3"/>
    <s v="$180-$280"/>
    <s v="Once every 5 years"/>
    <x v="2"/>
    <s v="Moderately Satisfied"/>
    <n v="55"/>
    <n v="230"/>
    <n v="3"/>
  </r>
  <r>
    <s v="60-75"/>
    <x v="3"/>
    <s v="$100-$200"/>
    <s v="Once a year"/>
    <x v="2"/>
    <s v="Highly Satisfied"/>
    <n v="67.5"/>
    <n v="150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E06CD-16E8-45AE-AF03-891246E780CF}" name="PivotTable1" cacheId="55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9" firstHeaderRow="1" firstDataRow="1" firstDataCol="1"/>
  <pivotFields count="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compact="0" numFmtId="2" outline="0" showAll="0"/>
    <pivotField dataField="1" compact="0" numFmtId="1" outline="0" showAll="0"/>
  </pivotFields>
  <rowFields count="1">
    <field x="4"/>
  </rowFields>
  <rowItems count="5">
    <i>
      <x v="2"/>
    </i>
    <i>
      <x v="3"/>
    </i>
    <i>
      <x/>
    </i>
    <i>
      <x v="1"/>
    </i>
    <i t="grand">
      <x/>
    </i>
  </rowItems>
  <colItems count="1">
    <i/>
  </colItems>
  <dataFields count="1">
    <dataField name="Average of Satisfaction" fld="8" subtotal="average" baseField="0" baseItem="0" numFmtId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13CFBB-6D73-4644-9C32-1CF3C6C6D514}" name="PivotTable4" cacheId="55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11" firstHeaderRow="1" firstDataRow="1" firstDataCol="1"/>
  <pivotFields count="9">
    <pivotField compact="0" outline="0" showAll="0"/>
    <pivotField axis="axisRow" compact="0" outline="0" showAll="0" sortType="descending">
      <items count="7">
        <item x="1"/>
        <item x="4"/>
        <item x="3"/>
        <item x="5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numFmtId="2" outline="0" showAll="0"/>
    <pivotField compact="0" numFmtId="1" outline="0" showAll="0"/>
  </pivotFields>
  <rowFields count="1">
    <field x="1"/>
  </rowFields>
  <rowItems count="7">
    <i>
      <x/>
    </i>
    <i>
      <x v="2"/>
    </i>
    <i>
      <x v="5"/>
    </i>
    <i>
      <x v="3"/>
    </i>
    <i>
      <x v="1"/>
    </i>
    <i>
      <x v="4"/>
    </i>
    <i t="grand">
      <x/>
    </i>
  </rowItems>
  <colItems count="1">
    <i/>
  </colItems>
  <dataFields count="1">
    <dataField name="Average of Average Age" fld="6" subtotal="average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84B0B-847B-4980-B9B3-9C05EDE9F251}" name="Table1" displayName="Table1" ref="A1:I16" totalsRowShown="0">
  <autoFilter ref="A1:I16" xr:uid="{5BF84B0B-847B-4980-B9B3-9C05EDE9F251}"/>
  <tableColumns count="9">
    <tableColumn id="1" xr3:uid="{2C4A6FBB-9442-417A-80AA-6A03EA52BF19}" name="Age Group"/>
    <tableColumn id="2" xr3:uid="{3229CDBD-85EB-45C0-96CC-414486AA9591}" name="Preferred Style"/>
    <tableColumn id="3" xr3:uid="{04D95BF5-E721-46B7-9359-54F95A72CE6D}" name="Price Range"/>
    <tableColumn id="4" xr3:uid="{4682E05A-9FD8-4FB6-9E48-0AD852E15C8D}" name="Purchase Frequency"/>
    <tableColumn id="5" xr3:uid="{20F62E59-000C-4715-B2C4-E5CB08D08680}" name="Important Factors"/>
    <tableColumn id="6" xr3:uid="{93905916-AC9B-4802-8700-4FB1BF38AC55}" name="Satisfaction Level"/>
    <tableColumn id="7" xr3:uid="{20E750C1-D5F4-405C-856F-2ED1DBB2FAB0}" name="Average Age" dataDxfId="2"/>
    <tableColumn id="8" xr3:uid="{6D8E9ABE-967E-4564-9382-10D4B87B3D4A}" name="Average Price Range" dataDxfId="1"/>
    <tableColumn id="9" xr3:uid="{10A6CDCD-5C83-44C2-B379-7ABAC93BD124}" name="Satisfaction" dataDxfId="0">
      <calculatedColumnFormula>IF(EXACT(Table1[[#This Row],[Satisfaction Level]], "Highly Satisfied"), 5, IF(EXACT(Table1[[#This Row],[Satisfaction Level]], "Satisfied"), 4, IF(EXACT(Table1[[#This Row],[Satisfaction Level]], "Moderately Satisfied"), 3,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I1" sqref="I1:I16"/>
    </sheetView>
  </sheetViews>
  <sheetFormatPr defaultRowHeight="14.45"/>
  <cols>
    <col min="1" max="1" width="12.5703125" bestFit="1" customWidth="1"/>
    <col min="2" max="2" width="16.7109375" bestFit="1" customWidth="1"/>
    <col min="3" max="3" width="13.85546875" bestFit="1" customWidth="1"/>
    <col min="4" max="4" width="21.7109375" bestFit="1" customWidth="1"/>
    <col min="5" max="5" width="20.140625" bestFit="1" customWidth="1"/>
    <col min="6" max="6" width="19.28515625" bestFit="1" customWidth="1"/>
    <col min="7" max="7" width="14.140625" bestFit="1" customWidth="1"/>
    <col min="8" max="8" width="21.5703125" bestFit="1" customWidth="1"/>
    <col min="9" max="9" width="14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cm="1">
        <f t="array" ref="G2">_xlfn.LET(_xlpm.age_range, _xlfn.TEXTSPLIT(Table1[[#This Row],[Age Group]], "-"), (INT(INDEX(_xlpm.age_range, 1, 1)) + INT(INDEX(_xlpm.age_range, 1, 2))) / 2)</f>
        <v>25</v>
      </c>
      <c r="H2" s="2" cm="1">
        <f t="array" ref="H2">_xlfn.LET(_xlpm.prices, _xlfn.TEXTSPLIT(SUBSTITUTE(Table1[[#This Row],[Price Range]], "$", ""), "-"), (--INDEX(_xlpm.prices, 1, 1) + --INDEX(_xlpm.prices, 1, 2)) / 2)</f>
        <v>200</v>
      </c>
      <c r="I2" s="3">
        <f>IF(EXACT(Table1[[#This Row],[Satisfaction Level]], "Highly Satisfied"), 5, IF(EXACT(Table1[[#This Row],[Satisfaction Level]], "Satisfied"), 4, IF(EXACT(Table1[[#This Row],[Satisfaction Level]], "Moderately Satisfied"), 3, "")))</f>
        <v>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s="1" cm="1">
        <f t="array" ref="G3">_xlfn.LET(_xlpm.age_range, _xlfn.TEXTSPLIT(Table1[[#This Row],[Age Group]], "-"), (INT(INDEX(_xlpm.age_range, 1, 1)) + INT(INDEX(_xlpm.age_range, 1, 2))) / 2)</f>
        <v>45</v>
      </c>
      <c r="H3" s="2" cm="1">
        <f t="array" ref="H3">_xlfn.LET(_xlpm.prices, _xlfn.TEXTSPLIT(SUBSTITUTE(Table1[[#This Row],[Price Range]], "$", ""), "-"), (--INDEX(_xlpm.prices, 1, 1) + --INDEX(_xlpm.prices, 1, 2)) / 2)</f>
        <v>225</v>
      </c>
      <c r="I3" s="3">
        <f>IF(EXACT(Table1[[#This Row],[Satisfaction Level]], "Highly Satisfied"), 5, IF(EXACT(Table1[[#This Row],[Satisfaction Level]], "Satisfied"), 4, IF(EXACT(Table1[[#This Row],[Satisfaction Level]], "Moderately Satisfied"), 3, "")))</f>
        <v>4</v>
      </c>
    </row>
    <row r="4" spans="1:9">
      <c r="A4" t="s">
        <v>19</v>
      </c>
      <c r="B4" t="s">
        <v>16</v>
      </c>
      <c r="C4" t="s">
        <v>11</v>
      </c>
      <c r="D4" t="s">
        <v>20</v>
      </c>
      <c r="E4" t="s">
        <v>13</v>
      </c>
      <c r="F4" t="s">
        <v>14</v>
      </c>
      <c r="G4" s="1" cm="1">
        <f t="array" ref="G4">_xlfn.LET(_xlpm.age_range, _xlfn.TEXTSPLIT(Table1[[#This Row],[Age Group]], "-"), (INT(INDEX(_xlpm.age_range, 1, 1)) + INT(INDEX(_xlpm.age_range, 1, 2))) / 2)</f>
        <v>35</v>
      </c>
      <c r="H4" s="2" cm="1">
        <f t="array" ref="H4">_xlfn.LET(_xlpm.prices, _xlfn.TEXTSPLIT(SUBSTITUTE(Table1[[#This Row],[Price Range]], "$", ""), "-"), (--INDEX(_xlpm.prices, 1, 1) + --INDEX(_xlpm.prices, 1, 2)) / 2)</f>
        <v>200</v>
      </c>
      <c r="I4" s="3">
        <f>IF(EXACT(Table1[[#This Row],[Satisfaction Level]], "Highly Satisfied"), 5, IF(EXACT(Table1[[#This Row],[Satisfaction Level]], "Satisfied"), 4, IF(EXACT(Table1[[#This Row],[Satisfaction Level]], "Moderately Satisfied"), 3, "")))</f>
        <v>4</v>
      </c>
    </row>
    <row r="5" spans="1:9">
      <c r="A5" t="s">
        <v>15</v>
      </c>
      <c r="B5" t="s">
        <v>21</v>
      </c>
      <c r="C5" t="s">
        <v>22</v>
      </c>
      <c r="D5" t="s">
        <v>12</v>
      </c>
      <c r="E5" t="s">
        <v>23</v>
      </c>
      <c r="F5" t="s">
        <v>24</v>
      </c>
      <c r="G5" s="1" cm="1">
        <f t="array" ref="G5">_xlfn.LET(_xlpm.age_range, _xlfn.TEXTSPLIT(Table1[[#This Row],[Age Group]], "-"), (INT(INDEX(_xlpm.age_range, 1, 1)) + INT(INDEX(_xlpm.age_range, 1, 2))) / 2)</f>
        <v>45</v>
      </c>
      <c r="H5" s="2" cm="1">
        <f t="array" ref="H5">_xlfn.LET(_xlpm.prices, _xlfn.TEXTSPLIT(SUBSTITUTE(Table1[[#This Row],[Price Range]], "$", ""), "-"), (--INDEX(_xlpm.prices, 1, 1) + --INDEX(_xlpm.prices, 1, 2)) / 2)</f>
        <v>250</v>
      </c>
      <c r="I5" s="3">
        <f>IF(EXACT(Table1[[#This Row],[Satisfaction Level]], "Highly Satisfied"), 5, IF(EXACT(Table1[[#This Row],[Satisfaction Level]], "Satisfied"), 4, IF(EXACT(Table1[[#This Row],[Satisfaction Level]], "Moderately Satisfied"), 3, "")))</f>
        <v>3</v>
      </c>
    </row>
    <row r="6" spans="1:9">
      <c r="A6" t="s">
        <v>25</v>
      </c>
      <c r="B6" t="s">
        <v>16</v>
      </c>
      <c r="C6" t="s">
        <v>26</v>
      </c>
      <c r="D6" t="s">
        <v>18</v>
      </c>
      <c r="E6" t="s">
        <v>13</v>
      </c>
      <c r="F6" t="s">
        <v>14</v>
      </c>
      <c r="G6" s="1" cm="1">
        <f t="array" ref="G6">_xlfn.LET(_xlpm.age_range, _xlfn.TEXTSPLIT(Table1[[#This Row],[Age Group]], "-"), (INT(INDEX(_xlpm.age_range, 1, 1)) + INT(INDEX(_xlpm.age_range, 1, 2))) / 2)</f>
        <v>55</v>
      </c>
      <c r="H6" s="2" cm="1">
        <f t="array" ref="H6">_xlfn.LET(_xlpm.prices, _xlfn.TEXTSPLIT(SUBSTITUTE(Table1[[#This Row],[Price Range]], "$", ""), "-"), (--INDEX(_xlpm.prices, 1, 1) + --INDEX(_xlpm.prices, 1, 2)) / 2)</f>
        <v>150</v>
      </c>
      <c r="I6" s="3">
        <f>IF(EXACT(Table1[[#This Row],[Satisfaction Level]], "Highly Satisfied"), 5, IF(EXACT(Table1[[#This Row],[Satisfaction Level]], "Satisfied"), 4, IF(EXACT(Table1[[#This Row],[Satisfaction Level]], "Moderately Satisfied"), 3, "")))</f>
        <v>4</v>
      </c>
    </row>
    <row r="7" spans="1:9">
      <c r="A7" t="s">
        <v>27</v>
      </c>
      <c r="B7" t="s">
        <v>16</v>
      </c>
      <c r="C7" t="s">
        <v>28</v>
      </c>
      <c r="D7" t="s">
        <v>20</v>
      </c>
      <c r="E7" t="s">
        <v>13</v>
      </c>
      <c r="F7" t="s">
        <v>14</v>
      </c>
      <c r="G7" s="1" cm="1">
        <f t="array" ref="G7">_xlfn.LET(_xlpm.age_range, _xlfn.TEXTSPLIT(Table1[[#This Row],[Age Group]], "-"), (INT(INDEX(_xlpm.age_range, 1, 1)) + INT(INDEX(_xlpm.age_range, 1, 2))) / 2)</f>
        <v>67.5</v>
      </c>
      <c r="H7" s="2" cm="1">
        <f t="array" ref="H7">_xlfn.LET(_xlpm.prices, _xlfn.TEXTSPLIT(SUBSTITUTE(Table1[[#This Row],[Price Range]], "$", ""), "-"), (--INDEX(_xlpm.prices, 1, 1) + --INDEX(_xlpm.prices, 1, 2)) / 2)</f>
        <v>175</v>
      </c>
      <c r="I7" s="3">
        <f>IF(EXACT(Table1[[#This Row],[Satisfaction Level]], "Highly Satisfied"), 5, IF(EXACT(Table1[[#This Row],[Satisfaction Level]], "Satisfied"), 4, IF(EXACT(Table1[[#This Row],[Satisfaction Level]], "Moderately Satisfied"), 3, "")))</f>
        <v>4</v>
      </c>
    </row>
    <row r="8" spans="1:9">
      <c r="A8" t="s">
        <v>19</v>
      </c>
      <c r="B8" t="s">
        <v>29</v>
      </c>
      <c r="C8" t="s">
        <v>30</v>
      </c>
      <c r="D8" t="s">
        <v>20</v>
      </c>
      <c r="E8" t="s">
        <v>31</v>
      </c>
      <c r="F8" t="s">
        <v>32</v>
      </c>
      <c r="G8" s="1" cm="1">
        <f t="array" ref="G8">_xlfn.LET(_xlpm.age_range, _xlfn.TEXTSPLIT(Table1[[#This Row],[Age Group]], "-"), (INT(INDEX(_xlpm.age_range, 1, 1)) + INT(INDEX(_xlpm.age_range, 1, 2))) / 2)</f>
        <v>35</v>
      </c>
      <c r="H8" s="2" cm="1">
        <f t="array" ref="H8">_xlfn.LET(_xlpm.prices, _xlfn.TEXTSPLIT(SUBSTITUTE(Table1[[#This Row],[Price Range]], "$", ""), "-"), (--INDEX(_xlpm.prices, 1, 1) + --INDEX(_xlpm.prices, 1, 2)) / 2)</f>
        <v>275</v>
      </c>
      <c r="I8" s="3">
        <f>IF(EXACT(Table1[[#This Row],[Satisfaction Level]], "Highly Satisfied"), 5, IF(EXACT(Table1[[#This Row],[Satisfaction Level]], "Satisfied"), 4, IF(EXACT(Table1[[#This Row],[Satisfaction Level]], "Moderately Satisfied"), 3, "")))</f>
        <v>5</v>
      </c>
    </row>
    <row r="9" spans="1:9">
      <c r="A9" t="s">
        <v>9</v>
      </c>
      <c r="B9" t="s">
        <v>33</v>
      </c>
      <c r="C9" t="s">
        <v>34</v>
      </c>
      <c r="D9" t="s">
        <v>18</v>
      </c>
      <c r="E9" t="s">
        <v>23</v>
      </c>
      <c r="F9" t="s">
        <v>24</v>
      </c>
      <c r="G9" s="1" cm="1">
        <f t="array" ref="G9">_xlfn.LET(_xlpm.age_range, _xlfn.TEXTSPLIT(Table1[[#This Row],[Age Group]], "-"), (INT(INDEX(_xlpm.age_range, 1, 1)) + INT(INDEX(_xlpm.age_range, 1, 2))) / 2)</f>
        <v>25</v>
      </c>
      <c r="H9" s="2" cm="1">
        <f t="array" ref="H9">_xlfn.LET(_xlpm.prices, _xlfn.TEXTSPLIT(SUBSTITUTE(Table1[[#This Row],[Price Range]], "$", ""), "-"), (--INDEX(_xlpm.prices, 1, 1) + --INDEX(_xlpm.prices, 1, 2)) / 2)</f>
        <v>130</v>
      </c>
      <c r="I9" s="3">
        <f>IF(EXACT(Table1[[#This Row],[Satisfaction Level]], "Highly Satisfied"), 5, IF(EXACT(Table1[[#This Row],[Satisfaction Level]], "Satisfied"), 4, IF(EXACT(Table1[[#This Row],[Satisfaction Level]], "Moderately Satisfied"), 3, "")))</f>
        <v>3</v>
      </c>
    </row>
    <row r="10" spans="1:9">
      <c r="A10" t="s">
        <v>9</v>
      </c>
      <c r="B10" t="s">
        <v>35</v>
      </c>
      <c r="C10" t="s">
        <v>26</v>
      </c>
      <c r="D10" t="s">
        <v>18</v>
      </c>
      <c r="E10" t="s">
        <v>36</v>
      </c>
      <c r="F10" t="s">
        <v>24</v>
      </c>
      <c r="G10" s="1" cm="1">
        <f t="array" ref="G10">_xlfn.LET(_xlpm.age_range, _xlfn.TEXTSPLIT(Table1[[#This Row],[Age Group]], "-"), (INT(INDEX(_xlpm.age_range, 1, 1)) + INT(INDEX(_xlpm.age_range, 1, 2))) / 2)</f>
        <v>25</v>
      </c>
      <c r="H10" s="2" cm="1">
        <f t="array" ref="H10">_xlfn.LET(_xlpm.prices, _xlfn.TEXTSPLIT(SUBSTITUTE(Table1[[#This Row],[Price Range]], "$", ""), "-"), (--INDEX(_xlpm.prices, 1, 1) + --INDEX(_xlpm.prices, 1, 2)) / 2)</f>
        <v>150</v>
      </c>
      <c r="I10" s="3">
        <f>IF(EXACT(Table1[[#This Row],[Satisfaction Level]], "Highly Satisfied"), 5, IF(EXACT(Table1[[#This Row],[Satisfaction Level]], "Satisfied"), 4, IF(EXACT(Table1[[#This Row],[Satisfaction Level]], "Moderately Satisfied"), 3, "")))</f>
        <v>3</v>
      </c>
    </row>
    <row r="11" spans="1:9">
      <c r="A11" t="s">
        <v>27</v>
      </c>
      <c r="B11" t="s">
        <v>35</v>
      </c>
      <c r="C11" t="s">
        <v>26</v>
      </c>
      <c r="D11" t="s">
        <v>20</v>
      </c>
      <c r="E11" t="s">
        <v>36</v>
      </c>
      <c r="F11" t="s">
        <v>24</v>
      </c>
      <c r="G11" s="1" cm="1">
        <f t="array" ref="G11">_xlfn.LET(_xlpm.age_range, _xlfn.TEXTSPLIT(Table1[[#This Row],[Age Group]], "-"), (INT(INDEX(_xlpm.age_range, 1, 1)) + INT(INDEX(_xlpm.age_range, 1, 2))) / 2)</f>
        <v>67.5</v>
      </c>
      <c r="H11" s="2" cm="1">
        <f t="array" ref="H11">_xlfn.LET(_xlpm.prices, _xlfn.TEXTSPLIT(SUBSTITUTE(Table1[[#This Row],[Price Range]], "$", ""), "-"), (--INDEX(_xlpm.prices, 1, 1) + --INDEX(_xlpm.prices, 1, 2)) / 2)</f>
        <v>150</v>
      </c>
      <c r="I11" s="3">
        <f>IF(EXACT(Table1[[#This Row],[Satisfaction Level]], "Highly Satisfied"), 5, IF(EXACT(Table1[[#This Row],[Satisfaction Level]], "Satisfied"), 4, IF(EXACT(Table1[[#This Row],[Satisfaction Level]], "Moderately Satisfied"), 3, "")))</f>
        <v>3</v>
      </c>
    </row>
    <row r="12" spans="1:9">
      <c r="A12" t="s">
        <v>15</v>
      </c>
      <c r="B12" t="s">
        <v>29</v>
      </c>
      <c r="C12" t="s">
        <v>30</v>
      </c>
      <c r="D12" t="s">
        <v>18</v>
      </c>
      <c r="E12" t="s">
        <v>31</v>
      </c>
      <c r="F12" t="s">
        <v>32</v>
      </c>
      <c r="G12" s="1" cm="1">
        <f t="array" ref="G12">_xlfn.LET(_xlpm.age_range, _xlfn.TEXTSPLIT(Table1[[#This Row],[Age Group]], "-"), (INT(INDEX(_xlpm.age_range, 1, 1)) + INT(INDEX(_xlpm.age_range, 1, 2))) / 2)</f>
        <v>45</v>
      </c>
      <c r="H12" s="2" cm="1">
        <f t="array" ref="H12">_xlfn.LET(_xlpm.prices, _xlfn.TEXTSPLIT(SUBSTITUTE(Table1[[#This Row],[Price Range]], "$", ""), "-"), (--INDEX(_xlpm.prices, 1, 1) + --INDEX(_xlpm.prices, 1, 2)) / 2)</f>
        <v>275</v>
      </c>
      <c r="I12" s="3">
        <f>IF(EXACT(Table1[[#This Row],[Satisfaction Level]], "Highly Satisfied"), 5, IF(EXACT(Table1[[#This Row],[Satisfaction Level]], "Satisfied"), 4, IF(EXACT(Table1[[#This Row],[Satisfaction Level]], "Moderately Satisfied"), 3, "")))</f>
        <v>5</v>
      </c>
    </row>
    <row r="13" spans="1:9">
      <c r="A13" t="s">
        <v>19</v>
      </c>
      <c r="B13" t="s">
        <v>35</v>
      </c>
      <c r="C13" t="s">
        <v>26</v>
      </c>
      <c r="D13" t="s">
        <v>20</v>
      </c>
      <c r="E13" t="s">
        <v>36</v>
      </c>
      <c r="F13" t="s">
        <v>24</v>
      </c>
      <c r="G13" s="1" cm="1">
        <f t="array" ref="G13">_xlfn.LET(_xlpm.age_range, _xlfn.TEXTSPLIT(Table1[[#This Row],[Age Group]], "-"), (INT(INDEX(_xlpm.age_range, 1, 1)) + INT(INDEX(_xlpm.age_range, 1, 2))) / 2)</f>
        <v>35</v>
      </c>
      <c r="H13" s="2" cm="1">
        <f t="array" ref="H13">_xlfn.LET(_xlpm.prices, _xlfn.TEXTSPLIT(SUBSTITUTE(Table1[[#This Row],[Price Range]], "$", ""), "-"), (--INDEX(_xlpm.prices, 1, 1) + --INDEX(_xlpm.prices, 1, 2)) / 2)</f>
        <v>150</v>
      </c>
      <c r="I13" s="3">
        <f>IF(EXACT(Table1[[#This Row],[Satisfaction Level]], "Highly Satisfied"), 5, IF(EXACT(Table1[[#This Row],[Satisfaction Level]], "Satisfied"), 4, IF(EXACT(Table1[[#This Row],[Satisfaction Level]], "Moderately Satisfied"), 3, "")))</f>
        <v>3</v>
      </c>
    </row>
    <row r="14" spans="1:9">
      <c r="A14" t="s">
        <v>9</v>
      </c>
      <c r="B14" t="s">
        <v>29</v>
      </c>
      <c r="C14" t="s">
        <v>26</v>
      </c>
      <c r="D14" t="s">
        <v>18</v>
      </c>
      <c r="E14" t="s">
        <v>31</v>
      </c>
      <c r="F14" t="s">
        <v>32</v>
      </c>
      <c r="G14" s="1" cm="1">
        <f t="array" ref="G14">_xlfn.LET(_xlpm.age_range, _xlfn.TEXTSPLIT(Table1[[#This Row],[Age Group]], "-"), (INT(INDEX(_xlpm.age_range, 1, 1)) + INT(INDEX(_xlpm.age_range, 1, 2))) / 2)</f>
        <v>25</v>
      </c>
      <c r="H14" s="2" cm="1">
        <f t="array" ref="H14">_xlfn.LET(_xlpm.prices, _xlfn.TEXTSPLIT(SUBSTITUTE(Table1[[#This Row],[Price Range]], "$", ""), "-"), (--INDEX(_xlpm.prices, 1, 1) + --INDEX(_xlpm.prices, 1, 2)) / 2)</f>
        <v>150</v>
      </c>
      <c r="I14" s="3">
        <f>IF(EXACT(Table1[[#This Row],[Satisfaction Level]], "Highly Satisfied"), 5, IF(EXACT(Table1[[#This Row],[Satisfaction Level]], "Satisfied"), 4, IF(EXACT(Table1[[#This Row],[Satisfaction Level]], "Moderately Satisfied"), 3, "")))</f>
        <v>5</v>
      </c>
    </row>
    <row r="15" spans="1:9">
      <c r="A15" t="s">
        <v>25</v>
      </c>
      <c r="B15" t="s">
        <v>29</v>
      </c>
      <c r="C15" t="s">
        <v>37</v>
      </c>
      <c r="D15" t="s">
        <v>38</v>
      </c>
      <c r="E15" t="s">
        <v>31</v>
      </c>
      <c r="F15" t="s">
        <v>24</v>
      </c>
      <c r="G15" s="1" cm="1">
        <f t="array" ref="G15">_xlfn.LET(_xlpm.age_range, _xlfn.TEXTSPLIT(Table1[[#This Row],[Age Group]], "-"), (INT(INDEX(_xlpm.age_range, 1, 1)) + INT(INDEX(_xlpm.age_range, 1, 2))) / 2)</f>
        <v>55</v>
      </c>
      <c r="H15" s="2" cm="1">
        <f t="array" ref="H15">_xlfn.LET(_xlpm.prices, _xlfn.TEXTSPLIT(SUBSTITUTE(Table1[[#This Row],[Price Range]], "$", ""), "-"), (--INDEX(_xlpm.prices, 1, 1) + --INDEX(_xlpm.prices, 1, 2)) / 2)</f>
        <v>230</v>
      </c>
      <c r="I15" s="3">
        <f>IF(EXACT(Table1[[#This Row],[Satisfaction Level]], "Highly Satisfied"), 5, IF(EXACT(Table1[[#This Row],[Satisfaction Level]], "Satisfied"), 4, IF(EXACT(Table1[[#This Row],[Satisfaction Level]], "Moderately Satisfied"), 3, "")))</f>
        <v>3</v>
      </c>
    </row>
    <row r="16" spans="1:9">
      <c r="A16" t="s">
        <v>27</v>
      </c>
      <c r="B16" t="s">
        <v>29</v>
      </c>
      <c r="C16" t="s">
        <v>26</v>
      </c>
      <c r="D16" t="s">
        <v>20</v>
      </c>
      <c r="E16" t="s">
        <v>31</v>
      </c>
      <c r="F16" t="s">
        <v>32</v>
      </c>
      <c r="G16" s="1" cm="1">
        <f t="array" ref="G16">_xlfn.LET(_xlpm.age_range, _xlfn.TEXTSPLIT(Table1[[#This Row],[Age Group]], "-"), (INT(INDEX(_xlpm.age_range, 1, 1)) + INT(INDEX(_xlpm.age_range, 1, 2))) / 2)</f>
        <v>67.5</v>
      </c>
      <c r="H16" s="2" cm="1">
        <f t="array" ref="H16">_xlfn.LET(_xlpm.prices, _xlfn.TEXTSPLIT(SUBSTITUTE(Table1[[#This Row],[Price Range]], "$", ""), "-"), (--INDEX(_xlpm.prices, 1, 1) + --INDEX(_xlpm.prices, 1, 2)) / 2)</f>
        <v>150</v>
      </c>
      <c r="I16" s="3">
        <f>IF(EXACT(Table1[[#This Row],[Satisfaction Level]], "Highly Satisfied"), 5, IF(EXACT(Table1[[#This Row],[Satisfaction Level]], "Satisfied"), 4, IF(EXACT(Table1[[#This Row],[Satisfaction Level]], "Moderately Satisfied"), 3, "")))</f>
        <v>5</v>
      </c>
    </row>
  </sheetData>
  <conditionalFormatting sqref="H2:H16">
    <cfRule type="top10" dxfId="4" priority="1" bottom="1" rank="1"/>
  </conditionalFormatting>
  <conditionalFormatting sqref="H2:H16">
    <cfRule type="top10" dxfId="3" priority="2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AE84-A072-4972-B0CA-AE5B85CD1943}">
  <dimension ref="B2:D9"/>
  <sheetViews>
    <sheetView showGridLines="0" tabSelected="1" topLeftCell="A5" workbookViewId="0">
      <selection activeCell="E22" sqref="E22"/>
    </sheetView>
  </sheetViews>
  <sheetFormatPr defaultRowHeight="15"/>
  <cols>
    <col min="2" max="2" width="3.85546875" customWidth="1"/>
    <col min="3" max="3" width="20.28515625" bestFit="1" customWidth="1"/>
    <col min="4" max="4" width="21.85546875" bestFit="1" customWidth="1"/>
  </cols>
  <sheetData>
    <row r="2" spans="2:4">
      <c r="B2" s="4"/>
    </row>
    <row r="4" spans="2:4">
      <c r="C4" s="5" t="s">
        <v>4</v>
      </c>
      <c r="D4" t="s">
        <v>39</v>
      </c>
    </row>
    <row r="5" spans="2:4">
      <c r="C5" t="s">
        <v>31</v>
      </c>
      <c r="D5" s="3">
        <v>4.5999999999999996</v>
      </c>
    </row>
    <row r="6" spans="2:4">
      <c r="C6" t="s">
        <v>13</v>
      </c>
      <c r="D6" s="3">
        <v>4</v>
      </c>
    </row>
    <row r="7" spans="2:4">
      <c r="C7" t="s">
        <v>36</v>
      </c>
      <c r="D7" s="3">
        <v>3</v>
      </c>
    </row>
    <row r="8" spans="2:4">
      <c r="C8" t="s">
        <v>23</v>
      </c>
      <c r="D8" s="3">
        <v>3</v>
      </c>
    </row>
    <row r="9" spans="2:4">
      <c r="C9" t="s">
        <v>40</v>
      </c>
      <c r="D9" s="3">
        <v>3.8666666666666667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C69D-EAD1-44FB-B0EA-C6220E7D122B}">
  <dimension ref="B2:D11"/>
  <sheetViews>
    <sheetView showGridLines="0" workbookViewId="0">
      <selection activeCell="E3" sqref="E3:K17"/>
    </sheetView>
  </sheetViews>
  <sheetFormatPr defaultRowHeight="15"/>
  <cols>
    <col min="2" max="2" width="3.85546875" customWidth="1"/>
    <col min="3" max="3" width="17.5703125" bestFit="1" customWidth="1"/>
    <col min="4" max="4" width="21.85546875" bestFit="1" customWidth="1"/>
  </cols>
  <sheetData>
    <row r="2" spans="2:4">
      <c r="B2" s="4"/>
    </row>
    <row r="4" spans="2:4">
      <c r="C4" s="5" t="s">
        <v>1</v>
      </c>
      <c r="D4" t="s">
        <v>41</v>
      </c>
    </row>
    <row r="5" spans="2:4">
      <c r="C5" t="s">
        <v>16</v>
      </c>
      <c r="D5" s="1">
        <v>50.625</v>
      </c>
    </row>
    <row r="6" spans="2:4">
      <c r="C6" t="s">
        <v>29</v>
      </c>
      <c r="D6" s="1">
        <v>45.5</v>
      </c>
    </row>
    <row r="7" spans="2:4">
      <c r="C7" t="s">
        <v>21</v>
      </c>
      <c r="D7" s="1">
        <v>45</v>
      </c>
    </row>
    <row r="8" spans="2:4">
      <c r="C8" t="s">
        <v>35</v>
      </c>
      <c r="D8" s="1">
        <v>42.5</v>
      </c>
    </row>
    <row r="9" spans="2:4">
      <c r="C9" t="s">
        <v>33</v>
      </c>
      <c r="D9" s="1">
        <v>25</v>
      </c>
    </row>
    <row r="10" spans="2:4">
      <c r="C10" t="s">
        <v>10</v>
      </c>
      <c r="D10" s="1">
        <v>25</v>
      </c>
    </row>
    <row r="11" spans="2:4">
      <c r="C11" t="s">
        <v>40</v>
      </c>
      <c r="D11" s="1">
        <v>43.5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2024-03-26T13:36:18Z</dcterms:created>
  <dcterms:modified xsi:type="dcterms:W3CDTF">2024-03-26T13:36:18Z</dcterms:modified>
  <cp:category/>
  <cp:contentStatus/>
</cp:coreProperties>
</file>