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nnis\Desktop\"/>
    </mc:Choice>
  </mc:AlternateContent>
  <bookViews>
    <workbookView xWindow="0" yWindow="0" windowWidth="23040" windowHeight="8616" activeTab="4"/>
  </bookViews>
  <sheets>
    <sheet name="SALES &amp; CURR INV" sheetId="1" r:id="rId1"/>
    <sheet name="Copy of SALES &amp; CURR INV (Learn" sheetId="2" r:id="rId2"/>
    <sheet name="LOGISTICS DATA" sheetId="3" r:id="rId3"/>
    <sheet name="WH DATA" sheetId="4" r:id="rId4"/>
    <sheet name="ACTION PLAN" sheetId="5" r:id="rId5"/>
  </sheets>
  <calcPr calcId="162913"/>
</workbook>
</file>

<file path=xl/calcChain.xml><?xml version="1.0" encoding="utf-8"?>
<calcChain xmlns="http://schemas.openxmlformats.org/spreadsheetml/2006/main">
  <c r="K24" i="1" l="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9" i="1"/>
  <c r="K10" i="1"/>
  <c r="K11" i="1"/>
  <c r="K12" i="1"/>
  <c r="K13" i="1"/>
  <c r="K14" i="1"/>
  <c r="K15" i="1"/>
  <c r="K16" i="1"/>
  <c r="K17" i="1"/>
  <c r="K18" i="1"/>
  <c r="K19" i="1"/>
  <c r="K20" i="1"/>
  <c r="K21" i="1"/>
  <c r="K22" i="1"/>
  <c r="K23" i="1"/>
  <c r="K8" i="1"/>
  <c r="K5" i="1"/>
  <c r="K6" i="1"/>
  <c r="K7"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5" i="1"/>
  <c r="J6" i="1"/>
  <c r="J7"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7"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7" i="1"/>
  <c r="E99" i="1"/>
  <c r="E100" i="1"/>
  <c r="E101" i="1"/>
  <c r="E102" i="1"/>
  <c r="E103" i="1"/>
  <c r="E83" i="1"/>
  <c r="E84" i="1"/>
  <c r="E85" i="1"/>
  <c r="E86" i="1"/>
  <c r="E87" i="1"/>
  <c r="E88" i="1"/>
  <c r="E89" i="1"/>
  <c r="E90" i="1"/>
  <c r="E91" i="1"/>
  <c r="E92" i="1"/>
  <c r="E93" i="1"/>
  <c r="E94" i="1"/>
  <c r="E95" i="1"/>
  <c r="E96" i="1"/>
  <c r="E97" i="1"/>
  <c r="E98" i="1"/>
  <c r="E65" i="1"/>
  <c r="E66" i="1"/>
  <c r="E67" i="1"/>
  <c r="E68" i="1"/>
  <c r="E69" i="1"/>
  <c r="E70" i="1"/>
  <c r="E71" i="1"/>
  <c r="E72" i="1"/>
  <c r="E73" i="1"/>
  <c r="E74" i="1"/>
  <c r="E75" i="1"/>
  <c r="E76" i="1"/>
  <c r="E77" i="1"/>
  <c r="E78" i="1"/>
  <c r="E79" i="1"/>
  <c r="E80" i="1"/>
  <c r="E81" i="1"/>
  <c r="E82" i="1"/>
  <c r="E44" i="1"/>
  <c r="E45" i="1"/>
  <c r="E46" i="1"/>
  <c r="E47" i="1"/>
  <c r="E48" i="1"/>
  <c r="E49" i="1"/>
  <c r="E50" i="1"/>
  <c r="E51" i="1"/>
  <c r="E52" i="1"/>
  <c r="E53" i="1"/>
  <c r="E54" i="1"/>
  <c r="E55" i="1"/>
  <c r="E56" i="1"/>
  <c r="E57" i="1"/>
  <c r="E58" i="1"/>
  <c r="E59" i="1"/>
  <c r="E60" i="1"/>
  <c r="E61" i="1"/>
  <c r="E62" i="1"/>
  <c r="E63" i="1"/>
  <c r="E64" i="1"/>
  <c r="E28" i="1"/>
  <c r="E29" i="1"/>
  <c r="E30" i="1"/>
  <c r="E31" i="1"/>
  <c r="E32" i="1"/>
  <c r="E33" i="1"/>
  <c r="E34" i="1"/>
  <c r="E35" i="1"/>
  <c r="E36" i="1"/>
  <c r="E37" i="1"/>
  <c r="E38" i="1"/>
  <c r="E39" i="1"/>
  <c r="E40" i="1"/>
  <c r="E41" i="1"/>
  <c r="E42" i="1"/>
  <c r="E43" i="1"/>
  <c r="E26" i="1"/>
  <c r="E27" i="1"/>
  <c r="E9" i="1"/>
  <c r="E10" i="1"/>
  <c r="E11" i="1"/>
  <c r="E12" i="1"/>
  <c r="E13" i="1"/>
  <c r="E14" i="1"/>
  <c r="E15" i="1"/>
  <c r="E16" i="1"/>
  <c r="E17" i="1"/>
  <c r="E18" i="1"/>
  <c r="E19" i="1"/>
  <c r="E20" i="1"/>
  <c r="E21" i="1"/>
  <c r="E22" i="1"/>
  <c r="E23" i="1"/>
  <c r="E24" i="1"/>
  <c r="E25" i="1"/>
  <c r="E7" i="1"/>
  <c r="C3" i="4"/>
  <c r="U4" i="2"/>
  <c r="V4" i="2" s="1"/>
  <c r="G4" i="2"/>
  <c r="J4" i="2" s="1"/>
  <c r="K4" i="2" s="1"/>
  <c r="L4" i="2" s="1"/>
  <c r="F4" i="2"/>
  <c r="T16" i="1"/>
  <c r="U16" i="1" s="1"/>
  <c r="U12" i="1"/>
  <c r="T12" i="1"/>
  <c r="T10" i="1"/>
  <c r="U10" i="1" s="1"/>
  <c r="F8" i="1"/>
  <c r="I8" i="1" s="1"/>
  <c r="J8" i="1" s="1"/>
  <c r="E8" i="1"/>
  <c r="F6" i="1"/>
  <c r="I6" i="1" s="1"/>
  <c r="E6" i="1"/>
  <c r="F5" i="1"/>
  <c r="I5" i="1" s="1"/>
  <c r="E5" i="1"/>
  <c r="U4" i="1"/>
  <c r="T4" i="1"/>
  <c r="F4" i="1"/>
  <c r="I4" i="1" s="1"/>
  <c r="J4" i="1" s="1"/>
  <c r="K4" i="1" s="1"/>
  <c r="E4" i="1"/>
</calcChain>
</file>

<file path=xl/sharedStrings.xml><?xml version="1.0" encoding="utf-8"?>
<sst xmlns="http://schemas.openxmlformats.org/spreadsheetml/2006/main" count="605" uniqueCount="142">
  <si>
    <t>SALES&gt;&gt;&gt;</t>
  </si>
  <si>
    <t>ITEM</t>
  </si>
  <si>
    <t>UNIT PRICE</t>
  </si>
  <si>
    <t>DIMENSIONS (SQ FT)</t>
  </si>
  <si>
    <t>SERVICE LEVEL</t>
  </si>
  <si>
    <t>MEAN</t>
  </si>
  <si>
    <t>STD DEV</t>
  </si>
  <si>
    <t>Z-SCORE</t>
  </si>
  <si>
    <t>LEAD TIME (Weeks)</t>
  </si>
  <si>
    <t>SAFETY STOCK</t>
  </si>
  <si>
    <t>NEW INVENTORY</t>
  </si>
  <si>
    <t>WH SPACE NEEDED (sq ft)</t>
  </si>
  <si>
    <t>PALLETS NEEDED</t>
  </si>
  <si>
    <t>CURRENT INVENTORY</t>
  </si>
  <si>
    <t>2H Target Revenue</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</si>
  <si>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</si>
  <si>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</si>
  <si>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</si>
  <si>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</si>
  <si>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</si>
  <si>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</si>
  <si>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</si>
  <si>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</si>
  <si>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</si>
  <si>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</si>
  <si>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</si>
  <si>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</si>
  <si>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</si>
  <si>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</si>
  <si>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</si>
  <si>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</si>
  <si>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</si>
  <si>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</si>
  <si>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</si>
  <si>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</si>
  <si>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</si>
  <si>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</si>
  <si>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</si>
  <si>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</si>
  <si>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</si>
  <si>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</si>
  <si>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</si>
  <si>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</si>
  <si>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</si>
  <si>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</si>
  <si>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</si>
  <si>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</si>
  <si>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</si>
  <si>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</si>
  <si>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</si>
  <si>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</si>
  <si>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</si>
  <si>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</si>
  <si>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</si>
  <si>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</si>
  <si>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</si>
  <si>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</si>
  <si>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</si>
  <si>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</si>
  <si>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</si>
  <si>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</si>
  <si>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</si>
  <si>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</si>
  <si>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</si>
  <si>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</si>
  <si>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</si>
  <si>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</si>
  <si>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</si>
  <si>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</si>
  <si>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</si>
  <si>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</si>
  <si>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</si>
  <si>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</si>
  <si>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</si>
  <si>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</si>
  <si>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</si>
  <si>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</si>
  <si>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</si>
  <si>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</si>
  <si>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</si>
  <si>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</si>
  <si>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</si>
  <si>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</si>
  <si>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</si>
  <si>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</si>
  <si>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</si>
  <si>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</si>
  <si>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</si>
  <si>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</si>
  <si>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</si>
  <si>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</si>
  <si>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</si>
  <si>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</si>
  <si>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</si>
  <si>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</si>
  <si>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</si>
  <si>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</si>
  <si>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</si>
  <si>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</si>
  <si>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</si>
  <si>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</si>
  <si>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</si>
  <si>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</si>
  <si>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</si>
  <si>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</si>
  <si>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</si>
  <si>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</si>
  <si>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</si>
  <si>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</si>
  <si>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</si>
  <si>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</si>
  <si>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</si>
  <si>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</si>
  <si>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</si>
  <si>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</si>
  <si>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AIR</t>
  </si>
  <si>
    <t>OCEAN</t>
  </si>
  <si>
    <t>Item</t>
  </si>
  <si>
    <t>Supplier</t>
  </si>
  <si>
    <t>Destination</t>
  </si>
  <si>
    <t>Cost</t>
  </si>
  <si>
    <t>Lead Time (days)</t>
  </si>
  <si>
    <t>Supplier 1</t>
  </si>
  <si>
    <t>Warehouse 1</t>
  </si>
  <si>
    <t>Supplier 2</t>
  </si>
  <si>
    <t>Supplier 3</t>
  </si>
  <si>
    <t>Warehouse 2</t>
  </si>
  <si>
    <t>Store 1</t>
  </si>
  <si>
    <t>Store 2</t>
  </si>
  <si>
    <t>Store 3</t>
  </si>
  <si>
    <t>TOTAL WH CAPACITY</t>
  </si>
  <si>
    <t>sq ft</t>
  </si>
  <si>
    <t>PALLET SIZE</t>
  </si>
  <si>
    <t>PALLET SPACE AVAILABLE</t>
  </si>
  <si>
    <t>pallets</t>
  </si>
  <si>
    <t>Dimension (sq ft)</t>
  </si>
  <si>
    <t>Prosacco may encounter the following issue when implementing the inventory plan:</t>
  </si>
  <si>
    <t>Prosacco could address this issue by using a combination of the following solutions:</t>
  </si>
  <si>
    <t>Implementing an inventory plan can address challenges and optimize inventory feedback in the following ways:</t>
  </si>
  <si>
    <t>Forecasting Challenges: Accurate forecasting is crucial for effective inventory planning. If Prosacco’s predictions about future demand are off, they could end up with excess stock or stockouts, both of which can be costly.
Supplier Reliability: If Prosacco’s suppliers are not reliable, it could disrupt their inventory plan. Delays in delivery, changes in product quality, or sudden price increases can all throw off an inventory plan.
Storage and Handling Costs: Depending on the nature of the goods, storage can be expensive. Additionally, some goods might require special handling or storage conditions, adding to the cost.
Technology Integration: If Prosacco is using digital tools for inventory planning, they might face challenges in integrating these tools with their existing systems.
Training and Adoption: Implementing a new inventory plan often requires training staff to understand and adopt new processes. This can take time and resources.
Changes in Market Demand: Market demand can be unpredictable and change rapidly. If Prosacco’s inventory plan doesn’t account for this, they could face issues.</t>
  </si>
  <si>
    <t>Implement Advanced Forecasting Techniques: Prosacco could use advanced forecasting techniques, such as machine learning algorithms, to improve the accuracy of their demand predictions. However, these techniques can be complex and require a significant investment in terms of time and resources. Additionally, they may require skilled personnel to implement and maintain.
Establish Strong Supplier Relationships: By building strong relationships with reliable suppliers, Prosacco can ensure a steady supply of goods. This could involve signing long-term contracts or even investing in joint ventures with suppliers. The disadvantage of this approach is that it can limit flexibility. If a better supplier comes along, or if market conditions change, it may be difficult or costly to switch suppliers.
Invest in Inventory Management Software: Inventory management software can help streamline inventory planning and make it more efficient. These systems can integrate with other business systems, provide real-time inventory tracking, and even automate reordering processes. The downside is that these systems can be expensive to purchase and implement. Additionally, they may require training for staff, and there could be resistance to change within the organization.</t>
  </si>
  <si>
    <t>Implementing an inventory plan can address challenges and optimize inventory feedback in several ways:
Improved Forecasting: An effective inventory plan relies on accurate forecasting of demand. This can help prevent overstocking and understocking, both of which can lead to lost sales and increased costs. By regularly reviewing and adjusting forecasts based on actual sales data, businesses can improve the accuracy of their predictions and make better inventory decisions.
Reduced Stockouts and Overstocks: By ensuring that the right amount of stock is available at the right time, an inventory plan can help prevent stockouts (which can lead to lost sales) and overstocks (which can lead to increased storage costs and waste). This can improve customer satisfaction and reduce costs.
Optimized Order Cycles: An inventory plan can help determine the optimal time to reorder stock, taking into account factors such as lead time, carrying costs, and order costs. This can help ensure a steady supply of goods while minimizing costs.
Enhanced Visibility and Control: An inventory plan provides a clear overview of current stock levels, future demand, and any potential issues. This can help businesses respond quickly to changes in demand or supply, and make informed decisions about their inventory.
Feedback Optimization: With an effective inventory plan, businesses can better track the performance of their inventory management practices. They can identify trends, pinpoint issues, and make necessary adjustments. This continuous feedback loop allows for ongoing optimization of inventory levels and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</si>
</sst>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 yyyy"/>
    <numFmt numFmtId="165" formatCode="&quot;$&quot;#,##0.00"/>
  </numFmts>
  <fonts count="7">
    <font>
      <sz val="10"/>
      <color rgb="FF000000"/>
      <name val="Arial"/>
      <scheme val="minor"/>
    </font>
    <font>
      <b/>
      <sz val="10"/>
      <color theme="1"/>
      <name val="Arial"/>
      <family val="2"/>
      <scheme val="minor"/>
    </font>
    <font>
      <sz val="10"/>
      <color theme="1"/>
      <name val="Arial"/>
      <family val="2"/>
      <scheme val="minor"/>
    </font>
    <font>
      <sz val="10"/>
      <color rgb="FF0000FF"/>
      <name val="Arial"/>
      <family val="2"/>
      <scheme val="minor"/>
    </font>
    <font>
      <b/>
      <sz val="12"/>
      <color rgb="FFFFFFFF"/>
      <name val="&quot;Open Sans&quot;"/>
    </font>
    <font>
      <sz val="12"/>
      <color rgb="FF000000"/>
      <name val="&quot;Open Sans&quot;"/>
    </font>
    <font>
      <b/>
      <sz val="12"/>
      <color theme="1"/>
      <name val="Arial"/>
      <family val="2"/>
    </font>
  </fonts>
  <fills count="6">
    <fill>
      <patternFill patternType="none"/>
    </fill>
    <fill>
      <patternFill patternType="gray125"/>
    </fill>
    <fill>
      <patternFill patternType="solid">
        <fgColor rgb="FF00FFFF"/>
        <bgColor rgb="FF00FFFF"/>
      </patternFill>
    </fill>
    <fill>
      <patternFill patternType="solid">
        <fgColor rgb="FF00FF00"/>
        <bgColor rgb="FF00FF00"/>
      </patternFill>
    </fill>
    <fill>
      <patternFill patternType="solid">
        <fgColor theme="0"/>
        <bgColor theme="0"/>
      </patternFill>
    </fill>
    <fill>
      <patternFill patternType="solid">
        <fgColor rgb="FF000000"/>
        <bgColor rgb="FF000000"/>
      </patternFill>
    </fill>
  </fills>
  <borders count="1">
    <border>
      <left/>
      <right/>
      <top/>
      <bottom/>
      <diagonal/>
    </border>
  </borders>
  <cellStyleXfs count="1">
    <xf numFmtId="0" fontId="0" fillId="0" borderId="0"/>
  </cellStyleXfs>
  <cellXfs count="54">
    <xf numFmtId="0" fontId="0" fillId="0" borderId="0" xfId="0" applyFont="1" applyAlignment="1"/>
    <xf numFmtId="0" fontId="1" fillId="0" borderId="0" xfId="0" applyFont="1" applyAlignment="1"/>
    <xf numFmtId="0" fontId="1" fillId="0" borderId="0" xfId="0" applyFont="1"/>
    <xf numFmtId="0" fontId="1" fillId="2" borderId="0" xfId="0" applyFont="1" applyFill="1" applyAlignment="1">
      <alignment horizontal="center"/>
    </xf>
    <xf numFmtId="164" fontId="1" fillId="0" borderId="0" xfId="0" applyNumberFormat="1" applyFont="1" applyAlignment="1"/>
    <xf numFmtId="164" fontId="1" fillId="2" borderId="0" xfId="0" applyNumberFormat="1" applyFont="1" applyFill="1" applyAlignment="1"/>
    <xf numFmtId="0" fontId="2" fillId="0" borderId="0" xfId="0" applyFont="1" applyAlignment="1"/>
    <xf numFmtId="165" fontId="2" fillId="0" borderId="0" xfId="0" applyNumberFormat="1" applyFont="1"/>
    <xf numFmtId="0" fontId="2" fillId="0" borderId="0" xfId="0" applyFont="1"/>
    <xf numFmtId="10" fontId="3" fillId="2" borderId="0" xfId="0" applyNumberFormat="1" applyFont="1" applyFill="1" applyAlignment="1">
      <alignment horizontal="center"/>
    </xf>
    <xf numFmtId="2" fontId="3" fillId="2" borderId="0" xfId="0" applyNumberFormat="1" applyFont="1" applyFill="1" applyAlignment="1">
      <alignment horizontal="center"/>
    </xf>
    <xf numFmtId="2" fontId="3" fillId="2" borderId="0" xfId="0" applyNumberFormat="1" applyFont="1" applyFill="1" applyAlignment="1">
      <alignment horizontal="center"/>
    </xf>
    <xf numFmtId="0" fontId="3" fillId="2" borderId="0" xfId="0" applyFont="1" applyFill="1" applyAlignment="1">
      <alignment horizontal="center"/>
    </xf>
    <xf numFmtId="1" fontId="3" fillId="2" borderId="0" xfId="0" applyNumberFormat="1" applyFont="1" applyFill="1" applyAlignment="1">
      <alignment horizontal="center"/>
    </xf>
    <xf numFmtId="165" fontId="3" fillId="2" borderId="0" xfId="0" applyNumberFormat="1" applyFont="1" applyFill="1" applyAlignment="1">
      <alignment horizontal="center"/>
    </xf>
    <xf numFmtId="0" fontId="2" fillId="3" borderId="0" xfId="0" applyFont="1" applyFill="1" applyAlignment="1"/>
    <xf numFmtId="10" fontId="2" fillId="0" borderId="0" xfId="0" applyNumberFormat="1" applyFont="1" applyAlignment="1">
      <alignment horizontal="center"/>
    </xf>
    <xf numFmtId="4" fontId="2" fillId="3" borderId="0" xfId="0" applyNumberFormat="1" applyFont="1" applyFill="1" applyAlignment="1">
      <alignment horizontal="center"/>
    </xf>
    <xf numFmtId="4" fontId="2" fillId="0" borderId="0" xfId="0" applyNumberFormat="1" applyFont="1" applyAlignment="1">
      <alignment horizontal="center"/>
    </xf>
    <xf numFmtId="0" fontId="2" fillId="0" borderId="0" xfId="0" applyFont="1" applyAlignment="1">
      <alignment horizontal="center"/>
    </xf>
    <xf numFmtId="3" fontId="2" fillId="0" borderId="0" xfId="0" applyNumberFormat="1" applyFont="1" applyAlignment="1">
      <alignment horizontal="center"/>
    </xf>
    <xf numFmtId="0" fontId="2" fillId="0" borderId="0" xfId="0" applyFont="1" applyAlignment="1">
      <alignment horizontal="center"/>
    </xf>
    <xf numFmtId="2" fontId="2" fillId="0" borderId="0" xfId="0" applyNumberFormat="1" applyFont="1" applyAlignment="1">
      <alignment horizontal="center"/>
    </xf>
    <xf numFmtId="4" fontId="2" fillId="0" borderId="0" xfId="0" applyNumberFormat="1" applyFont="1" applyAlignment="1">
      <alignment horizontal="center"/>
    </xf>
    <xf numFmtId="3" fontId="2" fillId="3" borderId="0" xfId="0" applyNumberFormat="1" applyFont="1" applyFill="1" applyAlignment="1">
      <alignment horizontal="center"/>
    </xf>
    <xf numFmtId="10" fontId="2" fillId="0" borderId="0" xfId="0" applyNumberFormat="1" applyFont="1" applyAlignment="1">
      <alignment horizontal="center"/>
    </xf>
    <xf numFmtId="2" fontId="2" fillId="3" borderId="0" xfId="0" applyNumberFormat="1" applyFont="1" applyFill="1" applyAlignment="1">
      <alignment horizontal="center"/>
    </xf>
    <xf numFmtId="165" fontId="2" fillId="3" borderId="0" xfId="0" applyNumberFormat="1" applyFont="1" applyFill="1"/>
    <xf numFmtId="165" fontId="2" fillId="3" borderId="0" xfId="0" applyNumberFormat="1" applyFont="1" applyFill="1" applyAlignment="1">
      <alignment horizontal="center"/>
    </xf>
    <xf numFmtId="165" fontId="2" fillId="0" borderId="0" xfId="0" applyNumberFormat="1" applyFont="1" applyAlignment="1">
      <alignment horizontal="center"/>
    </xf>
    <xf numFmtId="0" fontId="2" fillId="3" borderId="0" xfId="0" applyFont="1" applyFill="1"/>
    <xf numFmtId="0" fontId="2" fillId="4" borderId="0" xfId="0" applyFont="1" applyFill="1" applyAlignment="1"/>
    <xf numFmtId="165" fontId="2" fillId="4" borderId="0" xfId="0" applyNumberFormat="1" applyFont="1" applyFill="1"/>
    <xf numFmtId="10" fontId="2" fillId="4" borderId="0" xfId="0" applyNumberFormat="1" applyFont="1" applyFill="1" applyAlignment="1">
      <alignment horizontal="center"/>
    </xf>
    <xf numFmtId="4" fontId="2" fillId="4" borderId="0" xfId="0" applyNumberFormat="1" applyFont="1" applyFill="1" applyAlignment="1">
      <alignment horizontal="center"/>
    </xf>
    <xf numFmtId="4" fontId="2" fillId="4" borderId="0" xfId="0" applyNumberFormat="1" applyFont="1" applyFill="1" applyAlignment="1">
      <alignment horizontal="center"/>
    </xf>
    <xf numFmtId="0" fontId="2" fillId="4" borderId="0" xfId="0" applyFont="1" applyFill="1" applyAlignment="1">
      <alignment horizontal="center"/>
    </xf>
    <xf numFmtId="3" fontId="2" fillId="4" borderId="0" xfId="0" applyNumberFormat="1" applyFont="1" applyFill="1" applyAlignment="1">
      <alignment horizontal="center"/>
    </xf>
    <xf numFmtId="0" fontId="2" fillId="4" borderId="0" xfId="0" applyFont="1" applyFill="1" applyAlignment="1">
      <alignment horizontal="center"/>
    </xf>
    <xf numFmtId="2" fontId="2" fillId="4" borderId="0" xfId="0" applyNumberFormat="1" applyFont="1" applyFill="1" applyAlignment="1">
      <alignment horizontal="center"/>
    </xf>
    <xf numFmtId="0" fontId="2" fillId="4" borderId="0" xfId="0" applyFont="1" applyFill="1"/>
    <xf numFmtId="10" fontId="2" fillId="4" borderId="0" xfId="0" applyNumberFormat="1" applyFont="1" applyFill="1" applyAlignment="1">
      <alignment horizontal="center"/>
    </xf>
    <xf numFmtId="4" fontId="2" fillId="4" borderId="0" xfId="0" applyNumberFormat="1" applyFont="1" applyFill="1"/>
    <xf numFmtId="0" fontId="1" fillId="0" borderId="0" xfId="0" applyFont="1" applyAlignment="1">
      <alignment horizontal="center"/>
    </xf>
    <xf numFmtId="0" fontId="1" fillId="0" borderId="0" xfId="0" applyFont="1" applyAlignment="1">
      <alignment horizontal="right"/>
    </xf>
    <xf numFmtId="0" fontId="4" fillId="5" borderId="0" xfId="0" applyFont="1" applyFill="1" applyAlignment="1">
      <alignment vertical="center" wrapText="1"/>
    </xf>
    <xf numFmtId="0" fontId="2" fillId="0" borderId="0" xfId="0" applyFont="1" applyAlignment="1">
      <alignment vertical="center"/>
    </xf>
    <xf numFmtId="0" fontId="5" fillId="0" borderId="0" xfId="0" applyFont="1" applyAlignment="1">
      <alignment vertical="top" wrapText="1"/>
    </xf>
    <xf numFmtId="0" fontId="2" fillId="0" borderId="0" xfId="0" applyFont="1" applyAlignment="1">
      <alignment vertical="top"/>
    </xf>
    <xf numFmtId="0" fontId="4" fillId="5" borderId="0" xfId="0" applyFont="1" applyFill="1" applyAlignment="1">
      <alignment wrapText="1"/>
    </xf>
    <xf numFmtId="0" fontId="2" fillId="0" borderId="0" xfId="0" applyFont="1" applyAlignment="1">
      <alignment wrapText="1"/>
    </xf>
    <xf numFmtId="0" fontId="1" fillId="0" borderId="0" xfId="0" applyFont="1" applyAlignment="1">
      <alignment horizontal="center"/>
    </xf>
    <xf numFmtId="0" fontId="0" fillId="0" borderId="0" xfId="0" applyFont="1" applyAlignment="1"/>
    <xf numFmtId="0" fontId="6"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I103"/>
  <sheetViews>
    <sheetView topLeftCell="E1" workbookViewId="0">
      <pane ySplit="3" topLeftCell="A4" activePane="bottomLeft" state="frozen"/>
      <selection pane="bottomLeft" activeCell="K4" sqref="K4"/>
    </sheetView>
  </sheetViews>
  <sheetFormatPr defaultColWidth="12.6640625" defaultRowHeight="15.75" customHeight="1"/>
  <cols>
    <col min="2" max="3" width="21.109375" customWidth="1"/>
    <col min="4" max="4" width="14.109375" customWidth="1"/>
    <col min="5" max="5" width="7" customWidth="1"/>
    <col min="6" max="6" width="8.21875" customWidth="1"/>
    <col min="7" max="7" width="19.21875" customWidth="1"/>
    <col min="8" max="8" width="16.77734375" customWidth="1"/>
    <col min="9" max="9" width="13.88671875" customWidth="1"/>
    <col min="10" max="10" width="24.88671875" customWidth="1"/>
    <col min="11" max="11" width="30.109375" customWidth="1"/>
    <col min="12" max="13" width="21.109375" customWidth="1"/>
    <col min="21" max="21" width="16" customWidth="1"/>
  </cols>
  <sheetData>
    <row r="2" spans="1:35">
      <c r="N2" s="1" t="s">
        <v>0</v>
      </c>
    </row>
    <row r="3" spans="1:35">
      <c r="A3" s="1" t="s">
        <v>1</v>
      </c>
      <c r="B3" s="1" t="s">
        <v>2</v>
      </c>
      <c r="C3" s="1" t="s">
        <v>3</v>
      </c>
      <c r="D3" s="3" t="s">
        <v>4</v>
      </c>
      <c r="E3" s="3" t="s">
        <v>5</v>
      </c>
      <c r="F3" s="3" t="s">
        <v>6</v>
      </c>
      <c r="G3" s="3" t="s">
        <v>7</v>
      </c>
      <c r="H3" s="3" t="s">
        <v>8</v>
      </c>
      <c r="I3" s="3" t="s">
        <v>9</v>
      </c>
      <c r="J3" s="3" t="s">
        <v>10</v>
      </c>
      <c r="K3" s="3" t="s">
        <v>11</v>
      </c>
      <c r="L3" s="3" t="s">
        <v>12</v>
      </c>
      <c r="M3" s="1" t="s">
        <v>13</v>
      </c>
      <c r="N3" s="4">
        <v>44927</v>
      </c>
      <c r="O3" s="4">
        <v>44958</v>
      </c>
      <c r="P3" s="4">
        <v>44986</v>
      </c>
      <c r="Q3" s="4">
        <v>45017</v>
      </c>
      <c r="R3" s="4">
        <v>45047</v>
      </c>
      <c r="S3" s="4">
        <v>45078</v>
      </c>
      <c r="T3" s="5">
        <v>45108</v>
      </c>
      <c r="U3" s="5" t="s">
        <v>14</v>
      </c>
      <c r="V3" s="2"/>
      <c r="W3" s="2"/>
      <c r="X3" s="2"/>
      <c r="Y3" s="2"/>
      <c r="Z3" s="2"/>
      <c r="AA3" s="2"/>
      <c r="AB3" s="2"/>
      <c r="AC3" s="2"/>
      <c r="AD3" s="2"/>
      <c r="AE3" s="2"/>
      <c r="AF3" s="2"/>
      <c r="AG3" s="2"/>
      <c r="AH3" s="2"/>
      <c r="AI3" s="2"/>
    </row>
    <row r="4" spans="1:35">
      <c r="A4" s="6" t="s">
        <v>15</v>
      </c>
      <c r="B4" s="7">
        <v>3249</v>
      </c>
      <c r="C4" s="8">
        <v>9</v>
      </c>
      <c r="D4" s="9">
        <v>0.95</v>
      </c>
      <c r="E4" s="10">
        <f t="shared" ref="E4:E7" si="0">AVERAGE(Q4:S4)</f>
        <v>123.33333333333333</v>
      </c>
      <c r="F4" s="10">
        <f t="shared" ref="F4:F7" si="1">STDEV(Q4:S4)</f>
        <v>28.307831660749507</v>
      </c>
      <c r="G4" s="11">
        <v>1.65</v>
      </c>
      <c r="H4" s="12">
        <v>2</v>
      </c>
      <c r="I4" s="13">
        <f t="shared" ref="I4:I7" si="2">G4*F4*SQRT(H4)</f>
        <v>66.054977102410646</v>
      </c>
      <c r="J4" s="13">
        <f>M4+I4</f>
        <v>97.054977102410646</v>
      </c>
      <c r="K4" s="10">
        <f>J4*C4</f>
        <v>873.49479392169587</v>
      </c>
      <c r="L4" s="13">
        <v>21</v>
      </c>
      <c r="M4" s="8">
        <v>31</v>
      </c>
      <c r="N4" s="8">
        <v>74</v>
      </c>
      <c r="O4" s="8">
        <v>114</v>
      </c>
      <c r="P4" s="8">
        <v>174</v>
      </c>
      <c r="Q4" s="8">
        <v>156</v>
      </c>
      <c r="R4" s="8">
        <v>108</v>
      </c>
      <c r="S4" s="8">
        <v>106</v>
      </c>
      <c r="T4" s="10">
        <f>AVERAGE(N4:S4)</f>
        <v>122</v>
      </c>
      <c r="U4" s="14">
        <f>T4*6*B4</f>
        <v>2378268</v>
      </c>
    </row>
    <row r="5" spans="1:35">
      <c r="A5" s="15" t="s">
        <v>16</v>
      </c>
      <c r="B5" s="7">
        <v>7217</v>
      </c>
      <c r="C5" s="8">
        <v>1</v>
      </c>
      <c r="D5" s="16">
        <v>0.9</v>
      </c>
      <c r="E5" s="17">
        <f t="shared" si="0"/>
        <v>77.333333333333329</v>
      </c>
      <c r="F5" s="17">
        <f t="shared" si="1"/>
        <v>87.96211305632292</v>
      </c>
      <c r="G5" s="18">
        <v>1.28</v>
      </c>
      <c r="H5" s="19">
        <v>2</v>
      </c>
      <c r="I5" s="20">
        <f t="shared" si="2"/>
        <v>159.22843297183664</v>
      </c>
      <c r="J5" s="13">
        <f t="shared" ref="J5:J7" si="3">M5+I5</f>
        <v>281.22843297183664</v>
      </c>
      <c r="K5" s="11">
        <f t="shared" ref="K5:K68" si="4">J5*C5</f>
        <v>281.22843297183664</v>
      </c>
      <c r="M5" s="8">
        <v>122</v>
      </c>
      <c r="N5" s="8">
        <v>115</v>
      </c>
      <c r="O5" s="8">
        <v>117</v>
      </c>
      <c r="P5" s="8">
        <v>58</v>
      </c>
      <c r="Q5" s="8">
        <v>56</v>
      </c>
      <c r="R5" s="8">
        <v>2</v>
      </c>
      <c r="S5" s="8">
        <v>174</v>
      </c>
      <c r="T5" s="22"/>
      <c r="U5" s="21"/>
    </row>
    <row r="6" spans="1:35">
      <c r="A6" s="15" t="s">
        <v>17</v>
      </c>
      <c r="B6" s="7">
        <v>4873</v>
      </c>
      <c r="C6" s="8">
        <v>4</v>
      </c>
      <c r="D6" s="16">
        <v>0.9</v>
      </c>
      <c r="E6" s="23">
        <f t="shared" si="0"/>
        <v>142</v>
      </c>
      <c r="F6" s="23">
        <f t="shared" si="1"/>
        <v>46.162755550335163</v>
      </c>
      <c r="G6" s="18">
        <v>1.28</v>
      </c>
      <c r="H6" s="21">
        <v>2</v>
      </c>
      <c r="I6" s="24">
        <f t="shared" si="2"/>
        <v>83.563513569021268</v>
      </c>
      <c r="J6" s="13">
        <f t="shared" si="3"/>
        <v>229.56351356902127</v>
      </c>
      <c r="K6" s="11">
        <f t="shared" si="4"/>
        <v>918.25405427608507</v>
      </c>
      <c r="M6" s="8">
        <v>146</v>
      </c>
      <c r="N6" s="8">
        <v>102</v>
      </c>
      <c r="O6" s="8">
        <v>77</v>
      </c>
      <c r="P6" s="8">
        <v>140</v>
      </c>
      <c r="Q6" s="8">
        <v>192</v>
      </c>
      <c r="R6" s="8">
        <v>133</v>
      </c>
      <c r="S6" s="8">
        <v>101</v>
      </c>
      <c r="T6" s="22"/>
      <c r="U6" s="21"/>
    </row>
    <row r="7" spans="1:35">
      <c r="A7" s="6" t="s">
        <v>18</v>
      </c>
      <c r="B7" s="7">
        <v>4994</v>
      </c>
      <c r="C7" s="8">
        <v>9</v>
      </c>
      <c r="D7" s="25">
        <v>0.9</v>
      </c>
      <c r="E7" s="23">
        <f t="shared" si="0"/>
        <v>148</v>
      </c>
      <c r="F7" s="23">
        <f t="shared" si="1"/>
        <v>39.1279950930277</v>
      </c>
      <c r="G7" s="23">
        <v>1.28</v>
      </c>
      <c r="H7" s="21">
        <v>2</v>
      </c>
      <c r="I7" s="24">
        <f t="shared" si="2"/>
        <v>70.82923690115544</v>
      </c>
      <c r="J7" s="13">
        <f t="shared" si="3"/>
        <v>131.82923690115544</v>
      </c>
      <c r="K7" s="11">
        <f t="shared" si="4"/>
        <v>1186.4631321103989</v>
      </c>
      <c r="M7" s="8">
        <v>61</v>
      </c>
      <c r="N7" s="8">
        <v>116</v>
      </c>
      <c r="O7" s="8">
        <v>10</v>
      </c>
      <c r="P7" s="8">
        <v>59</v>
      </c>
      <c r="Q7" s="8">
        <v>167</v>
      </c>
      <c r="R7" s="8">
        <v>174</v>
      </c>
      <c r="S7" s="8">
        <v>103</v>
      </c>
      <c r="T7" s="22"/>
      <c r="U7" s="21"/>
    </row>
    <row r="8" spans="1:35">
      <c r="A8" s="15" t="s">
        <v>19</v>
      </c>
      <c r="B8" s="7">
        <v>6773</v>
      </c>
      <c r="C8" s="8">
        <v>2</v>
      </c>
      <c r="D8" s="25">
        <v>0.95</v>
      </c>
      <c r="E8" s="23">
        <f>AVERAGE(Q8:S8)</f>
        <v>55</v>
      </c>
      <c r="F8" s="23">
        <f>STDEV(Q8:S8)</f>
        <v>70.661163307718056</v>
      </c>
      <c r="G8" s="23">
        <v>1.65</v>
      </c>
      <c r="H8" s="21">
        <v>2</v>
      </c>
      <c r="I8" s="20">
        <f>G8*F8*SQRT(H8)</f>
        <v>164.88445954667773</v>
      </c>
      <c r="J8" s="20">
        <f>M8+I8</f>
        <v>320.8844595466777</v>
      </c>
      <c r="K8" s="11">
        <f t="shared" si="4"/>
        <v>641.76891909335541</v>
      </c>
      <c r="M8" s="8">
        <v>156</v>
      </c>
      <c r="N8" s="8">
        <v>83</v>
      </c>
      <c r="O8" s="8">
        <v>33</v>
      </c>
      <c r="P8" s="8">
        <v>160</v>
      </c>
      <c r="Q8" s="8">
        <v>136</v>
      </c>
      <c r="R8" s="8">
        <v>6</v>
      </c>
      <c r="S8" s="8">
        <v>23</v>
      </c>
      <c r="T8" s="22"/>
      <c r="U8" s="21"/>
    </row>
    <row r="9" spans="1:35">
      <c r="A9" s="6" t="s">
        <v>20</v>
      </c>
      <c r="B9" s="7">
        <v>6076</v>
      </c>
      <c r="C9" s="8">
        <v>8</v>
      </c>
      <c r="D9" s="25">
        <v>0.95</v>
      </c>
      <c r="E9" s="23">
        <f t="shared" ref="E9:E72" si="5">AVERAGE(Q9:S9)</f>
        <v>95.333333333333329</v>
      </c>
      <c r="F9" s="23">
        <f t="shared" ref="F9:F72" si="6">STDEV(Q9:S9)</f>
        <v>61.905842481411511</v>
      </c>
      <c r="G9" s="23">
        <v>1.65</v>
      </c>
      <c r="H9" s="21">
        <v>2</v>
      </c>
      <c r="I9" s="20">
        <f t="shared" ref="I9:I72" si="7">G9*F9*SQRT(H9)</f>
        <v>144.45433534511869</v>
      </c>
      <c r="J9" s="20">
        <f t="shared" ref="J9:J72" si="8">M9+I9</f>
        <v>305.45433534511869</v>
      </c>
      <c r="K9" s="11">
        <f t="shared" si="4"/>
        <v>2443.6346827609495</v>
      </c>
      <c r="M9" s="8">
        <v>161</v>
      </c>
      <c r="N9" s="8">
        <v>128</v>
      </c>
      <c r="O9" s="8">
        <v>131</v>
      </c>
      <c r="P9" s="8">
        <v>198</v>
      </c>
      <c r="Q9" s="8">
        <v>127</v>
      </c>
      <c r="R9" s="8">
        <v>24</v>
      </c>
      <c r="S9" s="8">
        <v>135</v>
      </c>
      <c r="T9" s="22"/>
      <c r="U9" s="21"/>
    </row>
    <row r="10" spans="1:35">
      <c r="A10" s="15" t="s">
        <v>21</v>
      </c>
      <c r="B10" s="27">
        <v>7636</v>
      </c>
      <c r="C10" s="8">
        <v>5</v>
      </c>
      <c r="D10" s="25">
        <v>0.95</v>
      </c>
      <c r="E10" s="23">
        <f t="shared" si="5"/>
        <v>99</v>
      </c>
      <c r="F10" s="23">
        <f t="shared" si="6"/>
        <v>84.858706094307138</v>
      </c>
      <c r="G10" s="23">
        <v>1.65</v>
      </c>
      <c r="H10" s="21">
        <v>2</v>
      </c>
      <c r="I10" s="20">
        <f t="shared" si="7"/>
        <v>198.01374952260258</v>
      </c>
      <c r="J10" s="20">
        <f t="shared" si="8"/>
        <v>379.01374952260255</v>
      </c>
      <c r="K10" s="11">
        <f t="shared" si="4"/>
        <v>1895.0687476130129</v>
      </c>
      <c r="M10" s="8">
        <v>181</v>
      </c>
      <c r="N10" s="8">
        <v>25</v>
      </c>
      <c r="O10" s="8">
        <v>162</v>
      </c>
      <c r="P10" s="8">
        <v>85</v>
      </c>
      <c r="Q10" s="8">
        <v>179</v>
      </c>
      <c r="R10" s="8">
        <v>10</v>
      </c>
      <c r="S10" s="8">
        <v>108</v>
      </c>
      <c r="T10" s="26">
        <f>AVERAGE(N10:S10)</f>
        <v>94.833333333333329</v>
      </c>
      <c r="U10" s="28">
        <f>T10*6*B10</f>
        <v>4344884</v>
      </c>
    </row>
    <row r="11" spans="1:35">
      <c r="A11" s="6" t="s">
        <v>22</v>
      </c>
      <c r="B11" s="7">
        <v>2458</v>
      </c>
      <c r="C11" s="8">
        <v>5</v>
      </c>
      <c r="D11" s="25">
        <v>0.95</v>
      </c>
      <c r="E11" s="23">
        <f t="shared" si="5"/>
        <v>146.33333333333334</v>
      </c>
      <c r="F11" s="23">
        <f t="shared" si="6"/>
        <v>14.364307617610162</v>
      </c>
      <c r="G11" s="23">
        <v>1.65</v>
      </c>
      <c r="H11" s="21">
        <v>2</v>
      </c>
      <c r="I11" s="20">
        <f t="shared" si="7"/>
        <v>33.518427767423702</v>
      </c>
      <c r="J11" s="20">
        <f t="shared" si="8"/>
        <v>208.5184277674237</v>
      </c>
      <c r="K11" s="11">
        <f t="shared" si="4"/>
        <v>1042.5921388371185</v>
      </c>
      <c r="M11" s="8">
        <v>175</v>
      </c>
      <c r="N11" s="8">
        <v>139</v>
      </c>
      <c r="O11" s="8">
        <v>61</v>
      </c>
      <c r="P11" s="8">
        <v>164</v>
      </c>
      <c r="Q11" s="8">
        <v>157</v>
      </c>
      <c r="R11" s="8">
        <v>152</v>
      </c>
      <c r="S11" s="8">
        <v>130</v>
      </c>
      <c r="T11" s="22"/>
      <c r="U11" s="21"/>
    </row>
    <row r="12" spans="1:35">
      <c r="A12" s="6" t="s">
        <v>23</v>
      </c>
      <c r="B12" s="7">
        <v>1577</v>
      </c>
      <c r="C12" s="8">
        <v>12</v>
      </c>
      <c r="D12" s="25">
        <v>0.95</v>
      </c>
      <c r="E12" s="23">
        <f t="shared" si="5"/>
        <v>79.666666666666671</v>
      </c>
      <c r="F12" s="23">
        <f t="shared" si="6"/>
        <v>52.012818932772085</v>
      </c>
      <c r="G12" s="23">
        <v>1.65</v>
      </c>
      <c r="H12" s="21">
        <v>2</v>
      </c>
      <c r="I12" s="20">
        <f t="shared" si="7"/>
        <v>121.36943602077093</v>
      </c>
      <c r="J12" s="20">
        <f t="shared" si="8"/>
        <v>253.36943602077093</v>
      </c>
      <c r="K12" s="11">
        <f t="shared" si="4"/>
        <v>3040.433232249251</v>
      </c>
      <c r="M12" s="8">
        <v>132</v>
      </c>
      <c r="N12" s="8">
        <v>117</v>
      </c>
      <c r="O12" s="8">
        <v>132</v>
      </c>
      <c r="P12" s="8">
        <v>123</v>
      </c>
      <c r="Q12" s="8">
        <v>27</v>
      </c>
      <c r="R12" s="8">
        <v>131</v>
      </c>
      <c r="S12" s="8">
        <v>81</v>
      </c>
      <c r="T12" s="22">
        <f>AVERAGE(N12:S12)</f>
        <v>101.83333333333333</v>
      </c>
      <c r="U12" s="29">
        <f>T12*6*B12</f>
        <v>963547</v>
      </c>
    </row>
    <row r="13" spans="1:35">
      <c r="A13" s="6" t="s">
        <v>24</v>
      </c>
      <c r="B13" s="7">
        <v>2070</v>
      </c>
      <c r="C13" s="8">
        <v>5</v>
      </c>
      <c r="D13" s="25">
        <v>0.95</v>
      </c>
      <c r="E13" s="23">
        <f t="shared" si="5"/>
        <v>53.333333333333336</v>
      </c>
      <c r="F13" s="23">
        <f t="shared" si="6"/>
        <v>37.634204300520729</v>
      </c>
      <c r="G13" s="23">
        <v>1.65</v>
      </c>
      <c r="H13" s="21">
        <v>2</v>
      </c>
      <c r="I13" s="20">
        <f t="shared" si="7"/>
        <v>87.817623516011849</v>
      </c>
      <c r="J13" s="20">
        <f t="shared" si="8"/>
        <v>108.81762351601185</v>
      </c>
      <c r="K13" s="11">
        <f t="shared" si="4"/>
        <v>544.08811758005925</v>
      </c>
      <c r="M13" s="8">
        <v>21</v>
      </c>
      <c r="N13" s="8">
        <v>184</v>
      </c>
      <c r="O13" s="8">
        <v>50</v>
      </c>
      <c r="P13" s="8">
        <v>58</v>
      </c>
      <c r="Q13" s="8">
        <v>89</v>
      </c>
      <c r="R13" s="8">
        <v>57</v>
      </c>
      <c r="S13" s="8">
        <v>14</v>
      </c>
      <c r="T13" s="22"/>
      <c r="U13" s="21"/>
    </row>
    <row r="14" spans="1:35">
      <c r="A14" s="6" t="s">
        <v>25</v>
      </c>
      <c r="B14" s="7">
        <v>1154</v>
      </c>
      <c r="C14" s="8">
        <v>11</v>
      </c>
      <c r="D14" s="25">
        <v>0.95</v>
      </c>
      <c r="E14" s="23">
        <f t="shared" si="5"/>
        <v>59</v>
      </c>
      <c r="F14" s="23">
        <f t="shared" si="6"/>
        <v>32.908965343808667</v>
      </c>
      <c r="G14" s="23">
        <v>1.65</v>
      </c>
      <c r="H14" s="21">
        <v>2</v>
      </c>
      <c r="I14" s="20">
        <f t="shared" si="7"/>
        <v>76.791503436252626</v>
      </c>
      <c r="J14" s="20">
        <f t="shared" si="8"/>
        <v>242.79150343625264</v>
      </c>
      <c r="K14" s="11">
        <f t="shared" si="4"/>
        <v>2670.7065377987792</v>
      </c>
      <c r="M14" s="8">
        <v>166</v>
      </c>
      <c r="N14" s="8">
        <v>104</v>
      </c>
      <c r="O14" s="8">
        <v>1</v>
      </c>
      <c r="P14" s="8">
        <v>2</v>
      </c>
      <c r="Q14" s="8">
        <v>70</v>
      </c>
      <c r="R14" s="8">
        <v>22</v>
      </c>
      <c r="S14" s="8">
        <v>85</v>
      </c>
      <c r="T14" s="22"/>
      <c r="U14" s="21"/>
    </row>
    <row r="15" spans="1:35">
      <c r="A15" s="6" t="s">
        <v>26</v>
      </c>
      <c r="B15" s="7">
        <v>8113</v>
      </c>
      <c r="C15" s="8">
        <v>3</v>
      </c>
      <c r="D15" s="25">
        <v>0.95</v>
      </c>
      <c r="E15" s="23">
        <f t="shared" si="5"/>
        <v>86.666666666666671</v>
      </c>
      <c r="F15" s="23">
        <f t="shared" si="6"/>
        <v>53.351038727782367</v>
      </c>
      <c r="G15" s="23">
        <v>1.65</v>
      </c>
      <c r="H15" s="21">
        <v>2</v>
      </c>
      <c r="I15" s="20">
        <f t="shared" si="7"/>
        <v>124.49210818361139</v>
      </c>
      <c r="J15" s="20">
        <f t="shared" si="8"/>
        <v>247.49210818361138</v>
      </c>
      <c r="K15" s="11">
        <f t="shared" si="4"/>
        <v>742.47632455083408</v>
      </c>
      <c r="M15" s="8">
        <v>123</v>
      </c>
      <c r="N15" s="8">
        <v>11</v>
      </c>
      <c r="O15" s="8">
        <v>165</v>
      </c>
      <c r="P15" s="8">
        <v>141</v>
      </c>
      <c r="Q15" s="8">
        <v>148</v>
      </c>
      <c r="R15" s="8">
        <v>61</v>
      </c>
      <c r="S15" s="8">
        <v>51</v>
      </c>
      <c r="T15" s="22"/>
      <c r="U15" s="21"/>
    </row>
    <row r="16" spans="1:35">
      <c r="A16" s="6" t="s">
        <v>27</v>
      </c>
      <c r="B16" s="7">
        <v>2148</v>
      </c>
      <c r="C16" s="8">
        <v>5</v>
      </c>
      <c r="D16" s="25">
        <v>0.95</v>
      </c>
      <c r="E16" s="23">
        <f t="shared" si="5"/>
        <v>152</v>
      </c>
      <c r="F16" s="23">
        <f t="shared" si="6"/>
        <v>40.951190458886543</v>
      </c>
      <c r="G16" s="23">
        <v>1.65</v>
      </c>
      <c r="H16" s="21">
        <v>2</v>
      </c>
      <c r="I16" s="20">
        <f t="shared" si="7"/>
        <v>95.557652754763723</v>
      </c>
      <c r="J16" s="20">
        <f t="shared" si="8"/>
        <v>217.55765275476372</v>
      </c>
      <c r="K16" s="11">
        <f t="shared" si="4"/>
        <v>1087.7882637738187</v>
      </c>
      <c r="M16" s="8">
        <v>122</v>
      </c>
      <c r="N16" s="8">
        <v>84</v>
      </c>
      <c r="O16" s="8">
        <v>161</v>
      </c>
      <c r="P16" s="8">
        <v>197</v>
      </c>
      <c r="Q16" s="8">
        <v>145</v>
      </c>
      <c r="R16" s="8">
        <v>115</v>
      </c>
      <c r="S16" s="8">
        <v>196</v>
      </c>
      <c r="T16" s="22">
        <f>AVERAGE(N16:S16)</f>
        <v>149.66666666666666</v>
      </c>
      <c r="U16" s="29">
        <f>T16*6*B16</f>
        <v>1928904</v>
      </c>
    </row>
    <row r="17" spans="1:19">
      <c r="A17" s="6" t="s">
        <v>28</v>
      </c>
      <c r="B17" s="7">
        <v>4681</v>
      </c>
      <c r="C17" s="8">
        <v>2</v>
      </c>
      <c r="D17" s="25">
        <v>0.95</v>
      </c>
      <c r="E17" s="23">
        <f t="shared" si="5"/>
        <v>73</v>
      </c>
      <c r="F17" s="23">
        <f t="shared" si="6"/>
        <v>75.478473752454747</v>
      </c>
      <c r="G17" s="23">
        <v>1.65</v>
      </c>
      <c r="H17" s="21">
        <v>2</v>
      </c>
      <c r="I17" s="20">
        <f t="shared" si="7"/>
        <v>176.12542405910625</v>
      </c>
      <c r="J17" s="20">
        <f t="shared" si="8"/>
        <v>340.12542405910625</v>
      </c>
      <c r="K17" s="11">
        <f t="shared" si="4"/>
        <v>680.2508481182125</v>
      </c>
      <c r="M17" s="8">
        <v>164</v>
      </c>
      <c r="N17" s="8">
        <v>20</v>
      </c>
      <c r="O17" s="8">
        <v>163</v>
      </c>
      <c r="P17" s="8">
        <v>103</v>
      </c>
      <c r="Q17" s="8">
        <v>160</v>
      </c>
      <c r="R17" s="8">
        <v>25</v>
      </c>
      <c r="S17" s="8">
        <v>34</v>
      </c>
    </row>
    <row r="18" spans="1:19">
      <c r="A18" s="6" t="s">
        <v>29</v>
      </c>
      <c r="B18" s="7">
        <v>4260</v>
      </c>
      <c r="C18" s="8">
        <v>8</v>
      </c>
      <c r="D18" s="25">
        <v>0.95</v>
      </c>
      <c r="E18" s="23">
        <f t="shared" si="5"/>
        <v>112.33333333333333</v>
      </c>
      <c r="F18" s="23">
        <f t="shared" si="6"/>
        <v>78.232559291725408</v>
      </c>
      <c r="G18" s="23">
        <v>1.65</v>
      </c>
      <c r="H18" s="21">
        <v>2</v>
      </c>
      <c r="I18" s="20">
        <f t="shared" si="7"/>
        <v>182.55195150970033</v>
      </c>
      <c r="J18" s="20">
        <f t="shared" si="8"/>
        <v>190.55195150970033</v>
      </c>
      <c r="K18" s="11">
        <f t="shared" si="4"/>
        <v>1524.4156120776026</v>
      </c>
      <c r="M18" s="8">
        <v>8</v>
      </c>
      <c r="N18" s="8">
        <v>122</v>
      </c>
      <c r="O18" s="8">
        <v>88</v>
      </c>
      <c r="P18" s="8">
        <v>142</v>
      </c>
      <c r="Q18" s="8">
        <v>158</v>
      </c>
      <c r="R18" s="8">
        <v>157</v>
      </c>
      <c r="S18" s="8">
        <v>22</v>
      </c>
    </row>
    <row r="19" spans="1:19">
      <c r="A19" s="6" t="s">
        <v>30</v>
      </c>
      <c r="B19" s="7">
        <v>9255</v>
      </c>
      <c r="C19" s="8">
        <v>1</v>
      </c>
      <c r="D19" s="25">
        <v>0.95</v>
      </c>
      <c r="E19" s="23">
        <f t="shared" si="5"/>
        <v>62</v>
      </c>
      <c r="F19" s="23">
        <f t="shared" si="6"/>
        <v>38.57460304397182</v>
      </c>
      <c r="G19" s="23">
        <v>1.65</v>
      </c>
      <c r="H19" s="21">
        <v>2</v>
      </c>
      <c r="I19" s="20">
        <f t="shared" si="7"/>
        <v>90.011999200106644</v>
      </c>
      <c r="J19" s="20">
        <f t="shared" si="8"/>
        <v>162.01199920010663</v>
      </c>
      <c r="K19" s="11">
        <f t="shared" si="4"/>
        <v>162.01199920010663</v>
      </c>
      <c r="M19" s="8">
        <v>72</v>
      </c>
      <c r="N19" s="8">
        <v>141</v>
      </c>
      <c r="O19" s="8">
        <v>29</v>
      </c>
      <c r="P19" s="8">
        <v>183</v>
      </c>
      <c r="Q19" s="8">
        <v>106</v>
      </c>
      <c r="R19" s="8">
        <v>46</v>
      </c>
      <c r="S19" s="8">
        <v>34</v>
      </c>
    </row>
    <row r="20" spans="1:19">
      <c r="A20" s="6" t="s">
        <v>31</v>
      </c>
      <c r="B20" s="7">
        <v>6796</v>
      </c>
      <c r="C20" s="8">
        <v>3</v>
      </c>
      <c r="D20" s="25">
        <v>0.95</v>
      </c>
      <c r="E20" s="23">
        <f t="shared" si="5"/>
        <v>141</v>
      </c>
      <c r="F20" s="23">
        <f t="shared" si="6"/>
        <v>35.538711287833721</v>
      </c>
      <c r="G20" s="23">
        <v>1.65</v>
      </c>
      <c r="H20" s="21">
        <v>2</v>
      </c>
      <c r="I20" s="20">
        <f t="shared" si="7"/>
        <v>82.927890362651823</v>
      </c>
      <c r="J20" s="20">
        <f t="shared" si="8"/>
        <v>146.92789036265182</v>
      </c>
      <c r="K20" s="11">
        <f t="shared" si="4"/>
        <v>440.78367108795544</v>
      </c>
      <c r="M20" s="8">
        <v>64</v>
      </c>
      <c r="N20" s="8">
        <v>63</v>
      </c>
      <c r="O20" s="8">
        <v>98</v>
      </c>
      <c r="P20" s="8">
        <v>57</v>
      </c>
      <c r="Q20" s="8">
        <v>163</v>
      </c>
      <c r="R20" s="8">
        <v>160</v>
      </c>
      <c r="S20" s="8">
        <v>100</v>
      </c>
    </row>
    <row r="21" spans="1:19">
      <c r="A21" s="6" t="s">
        <v>32</v>
      </c>
      <c r="B21" s="7">
        <v>9938</v>
      </c>
      <c r="C21" s="8">
        <v>9</v>
      </c>
      <c r="D21" s="25">
        <v>0.95</v>
      </c>
      <c r="E21" s="23">
        <f t="shared" si="5"/>
        <v>56.666666666666664</v>
      </c>
      <c r="F21" s="23">
        <f t="shared" si="6"/>
        <v>55.590766619406615</v>
      </c>
      <c r="G21" s="23">
        <v>1.65</v>
      </c>
      <c r="H21" s="21">
        <v>2</v>
      </c>
      <c r="I21" s="20">
        <f t="shared" si="7"/>
        <v>129.71840655820591</v>
      </c>
      <c r="J21" s="20">
        <f t="shared" si="8"/>
        <v>224.71840655820591</v>
      </c>
      <c r="K21" s="11">
        <f t="shared" si="4"/>
        <v>2022.4656590238533</v>
      </c>
      <c r="M21" s="8">
        <v>95</v>
      </c>
      <c r="N21" s="8">
        <v>5</v>
      </c>
      <c r="O21" s="8">
        <v>196</v>
      </c>
      <c r="P21" s="8">
        <v>197</v>
      </c>
      <c r="Q21" s="8">
        <v>3</v>
      </c>
      <c r="R21" s="8">
        <v>53</v>
      </c>
      <c r="S21" s="8">
        <v>114</v>
      </c>
    </row>
    <row r="22" spans="1:19">
      <c r="A22" s="6" t="s">
        <v>33</v>
      </c>
      <c r="B22" s="7">
        <v>2367</v>
      </c>
      <c r="C22" s="8">
        <v>11</v>
      </c>
      <c r="D22" s="25">
        <v>0.95</v>
      </c>
      <c r="E22" s="23">
        <f t="shared" si="5"/>
        <v>129.33333333333334</v>
      </c>
      <c r="F22" s="23">
        <f t="shared" si="6"/>
        <v>73.527772530747399</v>
      </c>
      <c r="G22" s="23">
        <v>1.65</v>
      </c>
      <c r="H22" s="21">
        <v>2</v>
      </c>
      <c r="I22" s="20">
        <f t="shared" si="7"/>
        <v>171.57355565471036</v>
      </c>
      <c r="J22" s="20">
        <f t="shared" si="8"/>
        <v>199.57355565471036</v>
      </c>
      <c r="K22" s="11">
        <f t="shared" si="4"/>
        <v>2195.3091122018141</v>
      </c>
      <c r="M22" s="8">
        <v>28</v>
      </c>
      <c r="N22" s="8">
        <v>1</v>
      </c>
      <c r="O22" s="8">
        <v>98</v>
      </c>
      <c r="P22" s="8">
        <v>116</v>
      </c>
      <c r="Q22" s="8">
        <v>45</v>
      </c>
      <c r="R22" s="8">
        <v>180</v>
      </c>
      <c r="S22" s="8">
        <v>163</v>
      </c>
    </row>
    <row r="23" spans="1:19">
      <c r="A23" s="6" t="s">
        <v>34</v>
      </c>
      <c r="B23" s="7">
        <v>1414</v>
      </c>
      <c r="C23" s="8">
        <v>6</v>
      </c>
      <c r="D23" s="25">
        <v>0.95</v>
      </c>
      <c r="E23" s="23">
        <f t="shared" si="5"/>
        <v>75.333333333333329</v>
      </c>
      <c r="F23" s="23">
        <f t="shared" si="6"/>
        <v>51.052260805309437</v>
      </c>
      <c r="G23" s="23">
        <v>1.65</v>
      </c>
      <c r="H23" s="21">
        <v>2</v>
      </c>
      <c r="I23" s="20">
        <f t="shared" si="7"/>
        <v>119.12801937411705</v>
      </c>
      <c r="J23" s="20">
        <f t="shared" si="8"/>
        <v>209.12801937411706</v>
      </c>
      <c r="K23" s="11">
        <f t="shared" si="4"/>
        <v>1254.7681162447025</v>
      </c>
      <c r="M23" s="8">
        <v>90</v>
      </c>
      <c r="N23" s="8">
        <v>175</v>
      </c>
      <c r="O23" s="8">
        <v>1</v>
      </c>
      <c r="P23" s="8">
        <v>195</v>
      </c>
      <c r="Q23" s="8">
        <v>41</v>
      </c>
      <c r="R23" s="8">
        <v>134</v>
      </c>
      <c r="S23" s="8">
        <v>51</v>
      </c>
    </row>
    <row r="24" spans="1:19">
      <c r="A24" s="6" t="s">
        <v>35</v>
      </c>
      <c r="B24" s="7">
        <v>4147</v>
      </c>
      <c r="C24" s="8">
        <v>1</v>
      </c>
      <c r="D24" s="25">
        <v>0.95</v>
      </c>
      <c r="E24" s="23">
        <f t="shared" si="5"/>
        <v>75</v>
      </c>
      <c r="F24" s="23">
        <f t="shared" si="6"/>
        <v>92.14662229295223</v>
      </c>
      <c r="G24" s="23">
        <v>1.65</v>
      </c>
      <c r="H24" s="21">
        <v>2</v>
      </c>
      <c r="I24" s="20">
        <f t="shared" si="7"/>
        <v>215.01975490638065</v>
      </c>
      <c r="J24" s="20">
        <f t="shared" si="8"/>
        <v>380.01975490638063</v>
      </c>
      <c r="K24" s="11">
        <f t="shared" si="4"/>
        <v>380.01975490638063</v>
      </c>
      <c r="M24" s="8">
        <v>165</v>
      </c>
      <c r="N24" s="8">
        <v>151</v>
      </c>
      <c r="O24" s="8">
        <v>183</v>
      </c>
      <c r="P24" s="8">
        <v>117</v>
      </c>
      <c r="Q24" s="8">
        <v>30</v>
      </c>
      <c r="R24" s="8">
        <v>181</v>
      </c>
      <c r="S24" s="8">
        <v>14</v>
      </c>
    </row>
    <row r="25" spans="1:19">
      <c r="A25" s="6" t="s">
        <v>36</v>
      </c>
      <c r="B25" s="7">
        <v>6178</v>
      </c>
      <c r="C25" s="8">
        <v>5</v>
      </c>
      <c r="D25" s="25">
        <v>0.95</v>
      </c>
      <c r="E25" s="23">
        <f t="shared" si="5"/>
        <v>67</v>
      </c>
      <c r="F25" s="23">
        <f t="shared" si="6"/>
        <v>26.514147167125703</v>
      </c>
      <c r="G25" s="23">
        <v>1.65</v>
      </c>
      <c r="H25" s="21">
        <v>2</v>
      </c>
      <c r="I25" s="20">
        <f t="shared" si="7"/>
        <v>61.869499755533816</v>
      </c>
      <c r="J25" s="20">
        <f t="shared" si="8"/>
        <v>196.86949975553381</v>
      </c>
      <c r="K25" s="11">
        <f t="shared" si="4"/>
        <v>984.34749877766899</v>
      </c>
      <c r="M25" s="8">
        <v>135</v>
      </c>
      <c r="N25" s="8">
        <v>5</v>
      </c>
      <c r="O25" s="8">
        <v>157</v>
      </c>
      <c r="P25" s="8">
        <v>92</v>
      </c>
      <c r="Q25" s="8">
        <v>90</v>
      </c>
      <c r="R25" s="8">
        <v>38</v>
      </c>
      <c r="S25" s="8">
        <v>73</v>
      </c>
    </row>
    <row r="26" spans="1:19">
      <c r="A26" s="6" t="s">
        <v>37</v>
      </c>
      <c r="B26" s="7">
        <v>4490</v>
      </c>
      <c r="C26" s="8">
        <v>5</v>
      </c>
      <c r="D26" s="25">
        <v>0.95</v>
      </c>
      <c r="E26" s="23">
        <f t="shared" si="5"/>
        <v>70</v>
      </c>
      <c r="F26" s="23">
        <f t="shared" si="6"/>
        <v>45.044422518220834</v>
      </c>
      <c r="G26" s="23">
        <v>1.65</v>
      </c>
      <c r="H26" s="21">
        <v>2</v>
      </c>
      <c r="I26" s="20">
        <f t="shared" si="7"/>
        <v>105.10901483697771</v>
      </c>
      <c r="J26" s="20">
        <f t="shared" si="8"/>
        <v>118.10901483697771</v>
      </c>
      <c r="K26" s="11">
        <f t="shared" si="4"/>
        <v>590.54507418488856</v>
      </c>
      <c r="M26" s="8">
        <v>13</v>
      </c>
      <c r="N26" s="8">
        <v>35</v>
      </c>
      <c r="O26" s="8">
        <v>120</v>
      </c>
      <c r="P26" s="8">
        <v>190</v>
      </c>
      <c r="Q26" s="8">
        <v>45</v>
      </c>
      <c r="R26" s="8">
        <v>43</v>
      </c>
      <c r="S26" s="8">
        <v>122</v>
      </c>
    </row>
    <row r="27" spans="1:19">
      <c r="A27" s="6" t="s">
        <v>38</v>
      </c>
      <c r="B27" s="7">
        <v>1993</v>
      </c>
      <c r="C27" s="8">
        <v>7</v>
      </c>
      <c r="D27" s="25">
        <v>0.95</v>
      </c>
      <c r="E27" s="23">
        <f t="shared" si="5"/>
        <v>88.666666666666671</v>
      </c>
      <c r="F27" s="23">
        <f t="shared" si="6"/>
        <v>82.500505048959155</v>
      </c>
      <c r="G27" s="23">
        <v>1.65</v>
      </c>
      <c r="H27" s="21">
        <v>2</v>
      </c>
      <c r="I27" s="20">
        <f t="shared" si="7"/>
        <v>192.51099968573226</v>
      </c>
      <c r="J27" s="20">
        <f t="shared" si="8"/>
        <v>214.51099968573226</v>
      </c>
      <c r="K27" s="11">
        <f t="shared" si="4"/>
        <v>1501.5769978001258</v>
      </c>
      <c r="M27" s="8">
        <v>22</v>
      </c>
      <c r="N27" s="8">
        <v>86</v>
      </c>
      <c r="O27" s="8">
        <v>44</v>
      </c>
      <c r="P27" s="8">
        <v>54</v>
      </c>
      <c r="Q27" s="8">
        <v>171</v>
      </c>
      <c r="R27" s="8">
        <v>89</v>
      </c>
      <c r="S27" s="8">
        <v>6</v>
      </c>
    </row>
    <row r="28" spans="1:19">
      <c r="A28" s="15" t="s">
        <v>39</v>
      </c>
      <c r="B28" s="7">
        <v>1554</v>
      </c>
      <c r="C28" s="8">
        <v>12</v>
      </c>
      <c r="D28" s="25">
        <v>0.95</v>
      </c>
      <c r="E28" s="23">
        <f t="shared" si="5"/>
        <v>32.666666666666664</v>
      </c>
      <c r="F28" s="23">
        <f t="shared" si="6"/>
        <v>17.502380790433435</v>
      </c>
      <c r="G28" s="23">
        <v>1.65</v>
      </c>
      <c r="H28" s="21">
        <v>2</v>
      </c>
      <c r="I28" s="20">
        <f t="shared" si="7"/>
        <v>40.840972074621334</v>
      </c>
      <c r="J28" s="20">
        <f t="shared" si="8"/>
        <v>173.84097207462133</v>
      </c>
      <c r="K28" s="11">
        <f t="shared" si="4"/>
        <v>2086.0916648954562</v>
      </c>
      <c r="M28" s="30">
        <v>133</v>
      </c>
      <c r="N28" s="8">
        <v>158</v>
      </c>
      <c r="O28" s="8">
        <v>154</v>
      </c>
      <c r="P28" s="8">
        <v>21</v>
      </c>
      <c r="Q28" s="8">
        <v>50</v>
      </c>
      <c r="R28" s="8">
        <v>33</v>
      </c>
      <c r="S28" s="8">
        <v>15</v>
      </c>
    </row>
    <row r="29" spans="1:19">
      <c r="A29" s="6" t="s">
        <v>40</v>
      </c>
      <c r="B29" s="7">
        <v>7948</v>
      </c>
      <c r="C29" s="8">
        <v>5</v>
      </c>
      <c r="D29" s="25">
        <v>0.95</v>
      </c>
      <c r="E29" s="23">
        <f t="shared" si="5"/>
        <v>116.33333333333333</v>
      </c>
      <c r="F29" s="23">
        <f t="shared" si="6"/>
        <v>76.133654406795245</v>
      </c>
      <c r="G29" s="23">
        <v>1.65</v>
      </c>
      <c r="H29" s="21">
        <v>2</v>
      </c>
      <c r="I29" s="20">
        <f t="shared" si="7"/>
        <v>177.65425691494139</v>
      </c>
      <c r="J29" s="20">
        <f t="shared" si="8"/>
        <v>219.65425691494139</v>
      </c>
      <c r="K29" s="11">
        <f t="shared" si="4"/>
        <v>1098.2712845747069</v>
      </c>
      <c r="M29" s="8">
        <v>42</v>
      </c>
      <c r="N29" s="8">
        <v>161</v>
      </c>
      <c r="O29" s="8">
        <v>45</v>
      </c>
      <c r="P29" s="8">
        <v>70</v>
      </c>
      <c r="Q29" s="8">
        <v>32</v>
      </c>
      <c r="R29" s="8">
        <v>180</v>
      </c>
      <c r="S29" s="8">
        <v>137</v>
      </c>
    </row>
    <row r="30" spans="1:19">
      <c r="A30" s="6" t="s">
        <v>41</v>
      </c>
      <c r="B30" s="7">
        <v>7746</v>
      </c>
      <c r="C30" s="8">
        <v>4</v>
      </c>
      <c r="D30" s="25">
        <v>0.95</v>
      </c>
      <c r="E30" s="23">
        <f t="shared" si="5"/>
        <v>97</v>
      </c>
      <c r="F30" s="23">
        <f t="shared" si="6"/>
        <v>93.182616404563362</v>
      </c>
      <c r="G30" s="23">
        <v>1.65</v>
      </c>
      <c r="H30" s="21">
        <v>2</v>
      </c>
      <c r="I30" s="20">
        <f t="shared" si="7"/>
        <v>217.4371978296262</v>
      </c>
      <c r="J30" s="20">
        <f t="shared" si="8"/>
        <v>353.4371978296262</v>
      </c>
      <c r="K30" s="11">
        <f t="shared" si="4"/>
        <v>1413.7487913185048</v>
      </c>
      <c r="M30" s="8">
        <v>136</v>
      </c>
      <c r="N30" s="8">
        <v>55</v>
      </c>
      <c r="O30" s="8">
        <v>174</v>
      </c>
      <c r="P30" s="8">
        <v>75</v>
      </c>
      <c r="Q30" s="8">
        <v>84</v>
      </c>
      <c r="R30" s="8">
        <v>196</v>
      </c>
      <c r="S30" s="8">
        <v>11</v>
      </c>
    </row>
    <row r="31" spans="1:19">
      <c r="A31" s="6" t="s">
        <v>42</v>
      </c>
      <c r="B31" s="7">
        <v>6041</v>
      </c>
      <c r="C31" s="8">
        <v>9</v>
      </c>
      <c r="D31" s="25">
        <v>0.95</v>
      </c>
      <c r="E31" s="23">
        <f t="shared" si="5"/>
        <v>67</v>
      </c>
      <c r="F31" s="23">
        <f t="shared" si="6"/>
        <v>27.184554438136374</v>
      </c>
      <c r="G31" s="23">
        <v>1.65</v>
      </c>
      <c r="H31" s="21">
        <v>2</v>
      </c>
      <c r="I31" s="20">
        <f t="shared" si="7"/>
        <v>63.433863196245582</v>
      </c>
      <c r="J31" s="20">
        <f t="shared" si="8"/>
        <v>247.43386319624557</v>
      </c>
      <c r="K31" s="11">
        <f t="shared" si="4"/>
        <v>2226.9047687662101</v>
      </c>
      <c r="M31" s="8">
        <v>184</v>
      </c>
      <c r="N31" s="8">
        <v>122</v>
      </c>
      <c r="O31" s="8">
        <v>170</v>
      </c>
      <c r="P31" s="8">
        <v>28</v>
      </c>
      <c r="Q31" s="8">
        <v>74</v>
      </c>
      <c r="R31" s="8">
        <v>90</v>
      </c>
      <c r="S31" s="8">
        <v>37</v>
      </c>
    </row>
    <row r="32" spans="1:19">
      <c r="A32" s="6" t="s">
        <v>43</v>
      </c>
      <c r="B32" s="7">
        <v>2260</v>
      </c>
      <c r="C32" s="8">
        <v>7</v>
      </c>
      <c r="D32" s="25">
        <v>0.95</v>
      </c>
      <c r="E32" s="23">
        <f t="shared" si="5"/>
        <v>136.33333333333334</v>
      </c>
      <c r="F32" s="23">
        <f t="shared" si="6"/>
        <v>73.050211042359976</v>
      </c>
      <c r="G32" s="23">
        <v>1.65</v>
      </c>
      <c r="H32" s="21">
        <v>2</v>
      </c>
      <c r="I32" s="20">
        <f t="shared" si="7"/>
        <v>170.45918866403181</v>
      </c>
      <c r="J32" s="20">
        <f t="shared" si="8"/>
        <v>170.45918866403181</v>
      </c>
      <c r="K32" s="11">
        <f t="shared" si="4"/>
        <v>1193.2143206482226</v>
      </c>
      <c r="M32" s="8">
        <v>0</v>
      </c>
      <c r="N32" s="8">
        <v>72</v>
      </c>
      <c r="O32" s="8">
        <v>30</v>
      </c>
      <c r="P32" s="8">
        <v>81</v>
      </c>
      <c r="Q32" s="8">
        <v>180</v>
      </c>
      <c r="R32" s="8">
        <v>177</v>
      </c>
      <c r="S32" s="8">
        <v>52</v>
      </c>
    </row>
    <row r="33" spans="1:19">
      <c r="A33" s="6" t="s">
        <v>44</v>
      </c>
      <c r="B33" s="7">
        <v>7561</v>
      </c>
      <c r="C33" s="8">
        <v>11</v>
      </c>
      <c r="D33" s="25">
        <v>0.95</v>
      </c>
      <c r="E33" s="23">
        <f t="shared" si="5"/>
        <v>122.33333333333333</v>
      </c>
      <c r="F33" s="23">
        <f t="shared" si="6"/>
        <v>93.297016744016702</v>
      </c>
      <c r="G33" s="23">
        <v>1.65</v>
      </c>
      <c r="H33" s="21">
        <v>2</v>
      </c>
      <c r="I33" s="20">
        <f t="shared" si="7"/>
        <v>217.70414557375796</v>
      </c>
      <c r="J33" s="20">
        <f t="shared" si="8"/>
        <v>220.70414557375796</v>
      </c>
      <c r="K33" s="11">
        <f t="shared" si="4"/>
        <v>2427.7456013113374</v>
      </c>
      <c r="M33" s="8">
        <v>3</v>
      </c>
      <c r="N33" s="8">
        <v>111</v>
      </c>
      <c r="O33" s="8">
        <v>76</v>
      </c>
      <c r="P33" s="8">
        <v>169</v>
      </c>
      <c r="Q33" s="8">
        <v>168</v>
      </c>
      <c r="R33" s="8">
        <v>15</v>
      </c>
      <c r="S33" s="8">
        <v>184</v>
      </c>
    </row>
    <row r="34" spans="1:19">
      <c r="A34" s="6" t="s">
        <v>45</v>
      </c>
      <c r="B34" s="7">
        <v>4298</v>
      </c>
      <c r="C34" s="8">
        <v>12</v>
      </c>
      <c r="D34" s="25">
        <v>0.95</v>
      </c>
      <c r="E34" s="23">
        <f t="shared" si="5"/>
        <v>137</v>
      </c>
      <c r="F34" s="23">
        <f t="shared" si="6"/>
        <v>42.720018726587654</v>
      </c>
      <c r="G34" s="23">
        <v>1.65</v>
      </c>
      <c r="H34" s="21">
        <v>2</v>
      </c>
      <c r="I34" s="20">
        <f t="shared" si="7"/>
        <v>99.685129282155216</v>
      </c>
      <c r="J34" s="20">
        <f t="shared" si="8"/>
        <v>272.68512928215523</v>
      </c>
      <c r="K34" s="11">
        <f t="shared" si="4"/>
        <v>3272.2215513858628</v>
      </c>
      <c r="M34" s="8">
        <v>173</v>
      </c>
      <c r="N34" s="8">
        <v>10</v>
      </c>
      <c r="O34" s="8">
        <v>148</v>
      </c>
      <c r="P34" s="8">
        <v>1</v>
      </c>
      <c r="Q34" s="8">
        <v>177</v>
      </c>
      <c r="R34" s="8">
        <v>92</v>
      </c>
      <c r="S34" s="8">
        <v>142</v>
      </c>
    </row>
    <row r="35" spans="1:19">
      <c r="A35" s="6" t="s">
        <v>46</v>
      </c>
      <c r="B35" s="7">
        <v>9726</v>
      </c>
      <c r="C35" s="8">
        <v>2</v>
      </c>
      <c r="D35" s="25">
        <v>0.95</v>
      </c>
      <c r="E35" s="23">
        <f t="shared" si="5"/>
        <v>121.66666666666667</v>
      </c>
      <c r="F35" s="23">
        <f t="shared" si="6"/>
        <v>28.571547618799585</v>
      </c>
      <c r="G35" s="23">
        <v>1.65</v>
      </c>
      <c r="H35" s="21">
        <v>2</v>
      </c>
      <c r="I35" s="20">
        <f t="shared" si="7"/>
        <v>66.670345731816894</v>
      </c>
      <c r="J35" s="20">
        <f t="shared" si="8"/>
        <v>116.67034573181689</v>
      </c>
      <c r="K35" s="11">
        <f t="shared" si="4"/>
        <v>233.34069146363379</v>
      </c>
      <c r="M35" s="8">
        <v>50</v>
      </c>
      <c r="N35" s="8">
        <v>185</v>
      </c>
      <c r="O35" s="8">
        <v>117</v>
      </c>
      <c r="P35" s="8">
        <v>62</v>
      </c>
      <c r="Q35" s="8">
        <v>149</v>
      </c>
      <c r="R35" s="8">
        <v>92</v>
      </c>
      <c r="S35" s="8">
        <v>124</v>
      </c>
    </row>
    <row r="36" spans="1:19">
      <c r="A36" s="6" t="s">
        <v>47</v>
      </c>
      <c r="B36" s="7">
        <v>7591</v>
      </c>
      <c r="C36" s="8">
        <v>2</v>
      </c>
      <c r="D36" s="25">
        <v>0.95</v>
      </c>
      <c r="E36" s="23">
        <f t="shared" si="5"/>
        <v>44</v>
      </c>
      <c r="F36" s="23">
        <f t="shared" si="6"/>
        <v>50.921508225896062</v>
      </c>
      <c r="G36" s="23">
        <v>1.65</v>
      </c>
      <c r="H36" s="21">
        <v>2</v>
      </c>
      <c r="I36" s="20">
        <f t="shared" si="7"/>
        <v>118.8229144567663</v>
      </c>
      <c r="J36" s="20">
        <f t="shared" si="8"/>
        <v>202.82291445676628</v>
      </c>
      <c r="K36" s="11">
        <f t="shared" si="4"/>
        <v>405.64582891353257</v>
      </c>
      <c r="M36" s="8">
        <v>84</v>
      </c>
      <c r="N36" s="8">
        <v>110</v>
      </c>
      <c r="O36" s="8">
        <v>187</v>
      </c>
      <c r="P36" s="8">
        <v>44</v>
      </c>
      <c r="Q36" s="8">
        <v>101</v>
      </c>
      <c r="R36" s="8">
        <v>3</v>
      </c>
      <c r="S36" s="8">
        <v>28</v>
      </c>
    </row>
    <row r="37" spans="1:19">
      <c r="A37" s="6" t="s">
        <v>48</v>
      </c>
      <c r="B37" s="7">
        <v>7113</v>
      </c>
      <c r="C37" s="8">
        <v>8</v>
      </c>
      <c r="D37" s="25">
        <v>0.95</v>
      </c>
      <c r="E37" s="23">
        <f t="shared" si="5"/>
        <v>150</v>
      </c>
      <c r="F37" s="23">
        <f t="shared" si="6"/>
        <v>35.156791662493895</v>
      </c>
      <c r="G37" s="23">
        <v>1.65</v>
      </c>
      <c r="H37" s="21">
        <v>2</v>
      </c>
      <c r="I37" s="20">
        <f t="shared" si="7"/>
        <v>82.036699104729962</v>
      </c>
      <c r="J37" s="20">
        <f t="shared" si="8"/>
        <v>234.03669910472996</v>
      </c>
      <c r="K37" s="11">
        <f t="shared" si="4"/>
        <v>1872.2935928378397</v>
      </c>
      <c r="M37" s="8">
        <v>152</v>
      </c>
      <c r="N37" s="8">
        <v>4</v>
      </c>
      <c r="O37" s="8">
        <v>8</v>
      </c>
      <c r="P37" s="8">
        <v>28</v>
      </c>
      <c r="Q37" s="8">
        <v>164</v>
      </c>
      <c r="R37" s="8">
        <v>110</v>
      </c>
      <c r="S37" s="8">
        <v>176</v>
      </c>
    </row>
    <row r="38" spans="1:19">
      <c r="A38" s="6" t="s">
        <v>49</v>
      </c>
      <c r="B38" s="7">
        <v>3083</v>
      </c>
      <c r="C38" s="8">
        <v>9</v>
      </c>
      <c r="D38" s="25">
        <v>0.95</v>
      </c>
      <c r="E38" s="23">
        <f t="shared" si="5"/>
        <v>76</v>
      </c>
      <c r="F38" s="23">
        <f t="shared" si="6"/>
        <v>51.097945164164869</v>
      </c>
      <c r="G38" s="23">
        <v>1.65</v>
      </c>
      <c r="H38" s="21">
        <v>2</v>
      </c>
      <c r="I38" s="20">
        <f t="shared" si="7"/>
        <v>119.23462164992179</v>
      </c>
      <c r="J38" s="20">
        <f t="shared" si="8"/>
        <v>182.23462164992179</v>
      </c>
      <c r="K38" s="11">
        <f t="shared" si="4"/>
        <v>1640.1115948492961</v>
      </c>
      <c r="M38" s="8">
        <v>63</v>
      </c>
      <c r="N38" s="8">
        <v>73</v>
      </c>
      <c r="O38" s="8">
        <v>175</v>
      </c>
      <c r="P38" s="8">
        <v>3</v>
      </c>
      <c r="Q38" s="8">
        <v>106</v>
      </c>
      <c r="R38" s="8">
        <v>105</v>
      </c>
      <c r="S38" s="8">
        <v>17</v>
      </c>
    </row>
    <row r="39" spans="1:19">
      <c r="A39" s="6" t="s">
        <v>50</v>
      </c>
      <c r="B39" s="7">
        <v>9299</v>
      </c>
      <c r="C39" s="8">
        <v>12</v>
      </c>
      <c r="D39" s="25">
        <v>0.95</v>
      </c>
      <c r="E39" s="23">
        <f t="shared" si="5"/>
        <v>144</v>
      </c>
      <c r="F39" s="23">
        <f t="shared" si="6"/>
        <v>66.430414720969495</v>
      </c>
      <c r="G39" s="23">
        <v>1.65</v>
      </c>
      <c r="H39" s="21">
        <v>2</v>
      </c>
      <c r="I39" s="20">
        <f t="shared" si="7"/>
        <v>155.0122091965662</v>
      </c>
      <c r="J39" s="20">
        <f t="shared" si="8"/>
        <v>253.0122091965662</v>
      </c>
      <c r="K39" s="11">
        <f t="shared" si="4"/>
        <v>3036.1465103587943</v>
      </c>
      <c r="M39" s="8">
        <v>98</v>
      </c>
      <c r="N39" s="8">
        <v>96</v>
      </c>
      <c r="O39" s="8">
        <v>94</v>
      </c>
      <c r="P39" s="8">
        <v>135</v>
      </c>
      <c r="Q39" s="8">
        <v>191</v>
      </c>
      <c r="R39" s="8">
        <v>68</v>
      </c>
      <c r="S39" s="8">
        <v>173</v>
      </c>
    </row>
    <row r="40" spans="1:19">
      <c r="A40" s="6" t="s">
        <v>51</v>
      </c>
      <c r="B40" s="7">
        <v>7951</v>
      </c>
      <c r="C40" s="8">
        <v>9</v>
      </c>
      <c r="D40" s="25">
        <v>0.95</v>
      </c>
      <c r="E40" s="23">
        <f t="shared" si="5"/>
        <v>79.333333333333329</v>
      </c>
      <c r="F40" s="23">
        <f t="shared" si="6"/>
        <v>100.94718090830142</v>
      </c>
      <c r="G40" s="23">
        <v>1.65</v>
      </c>
      <c r="H40" s="21">
        <v>2</v>
      </c>
      <c r="I40" s="20">
        <f t="shared" si="7"/>
        <v>235.55543933435288</v>
      </c>
      <c r="J40" s="20">
        <f t="shared" si="8"/>
        <v>419.55543933435285</v>
      </c>
      <c r="K40" s="11">
        <f t="shared" si="4"/>
        <v>3775.9989540091756</v>
      </c>
      <c r="M40" s="8">
        <v>184</v>
      </c>
      <c r="N40" s="8">
        <v>18</v>
      </c>
      <c r="O40" s="8">
        <v>99</v>
      </c>
      <c r="P40" s="8">
        <v>3</v>
      </c>
      <c r="Q40" s="8">
        <v>9</v>
      </c>
      <c r="R40" s="8">
        <v>195</v>
      </c>
      <c r="S40" s="8">
        <v>34</v>
      </c>
    </row>
    <row r="41" spans="1:19">
      <c r="A41" s="6" t="s">
        <v>52</v>
      </c>
      <c r="B41" s="7">
        <v>1277</v>
      </c>
      <c r="C41" s="8">
        <v>1</v>
      </c>
      <c r="D41" s="25">
        <v>0.95</v>
      </c>
      <c r="E41" s="23">
        <f t="shared" si="5"/>
        <v>119</v>
      </c>
      <c r="F41" s="23">
        <f t="shared" si="6"/>
        <v>54.616847217685496</v>
      </c>
      <c r="G41" s="23">
        <v>1.65</v>
      </c>
      <c r="H41" s="21">
        <v>2</v>
      </c>
      <c r="I41" s="20">
        <f t="shared" si="7"/>
        <v>127.44581201436162</v>
      </c>
      <c r="J41" s="20">
        <f t="shared" si="8"/>
        <v>198.44581201436162</v>
      </c>
      <c r="K41" s="11">
        <f t="shared" si="4"/>
        <v>198.44581201436162</v>
      </c>
      <c r="M41" s="8">
        <v>71</v>
      </c>
      <c r="N41" s="8">
        <v>35</v>
      </c>
      <c r="O41" s="8">
        <v>186</v>
      </c>
      <c r="P41" s="8">
        <v>13</v>
      </c>
      <c r="Q41" s="8">
        <v>98</v>
      </c>
      <c r="R41" s="8">
        <v>181</v>
      </c>
      <c r="S41" s="8">
        <v>78</v>
      </c>
    </row>
    <row r="42" spans="1:19">
      <c r="A42" s="6" t="s">
        <v>53</v>
      </c>
      <c r="B42" s="7">
        <v>5592</v>
      </c>
      <c r="C42" s="8">
        <v>6</v>
      </c>
      <c r="D42" s="25">
        <v>0.95</v>
      </c>
      <c r="E42" s="23">
        <f t="shared" si="5"/>
        <v>156</v>
      </c>
      <c r="F42" s="23">
        <f t="shared" si="6"/>
        <v>32.924155266308659</v>
      </c>
      <c r="G42" s="23">
        <v>1.65</v>
      </c>
      <c r="H42" s="21">
        <v>2</v>
      </c>
      <c r="I42" s="20">
        <f t="shared" si="7"/>
        <v>76.826948397030591</v>
      </c>
      <c r="J42" s="20">
        <f t="shared" si="8"/>
        <v>228.82694839703061</v>
      </c>
      <c r="K42" s="11">
        <f t="shared" si="4"/>
        <v>1372.9616903821836</v>
      </c>
      <c r="M42" s="8">
        <v>152</v>
      </c>
      <c r="N42" s="8">
        <v>195</v>
      </c>
      <c r="O42" s="8">
        <v>118</v>
      </c>
      <c r="P42" s="8">
        <v>60</v>
      </c>
      <c r="Q42" s="8">
        <v>118</v>
      </c>
      <c r="R42" s="8">
        <v>174</v>
      </c>
      <c r="S42" s="8">
        <v>176</v>
      </c>
    </row>
    <row r="43" spans="1:19">
      <c r="A43" s="6" t="s">
        <v>54</v>
      </c>
      <c r="B43" s="7">
        <v>4587</v>
      </c>
      <c r="C43" s="8">
        <v>5</v>
      </c>
      <c r="D43" s="25">
        <v>0.95</v>
      </c>
      <c r="E43" s="23">
        <f t="shared" si="5"/>
        <v>96.333333333333329</v>
      </c>
      <c r="F43" s="23">
        <f t="shared" si="6"/>
        <v>37.166292972710288</v>
      </c>
      <c r="G43" s="23">
        <v>1.65</v>
      </c>
      <c r="H43" s="21">
        <v>2</v>
      </c>
      <c r="I43" s="20">
        <f t="shared" si="7"/>
        <v>86.72577471547892</v>
      </c>
      <c r="J43" s="20">
        <f t="shared" si="8"/>
        <v>136.72577471547891</v>
      </c>
      <c r="K43" s="11">
        <f t="shared" si="4"/>
        <v>683.62887357739453</v>
      </c>
      <c r="M43" s="8">
        <v>50</v>
      </c>
      <c r="N43" s="8">
        <v>0</v>
      </c>
      <c r="O43" s="8">
        <v>68</v>
      </c>
      <c r="P43" s="8">
        <v>106</v>
      </c>
      <c r="Q43" s="8">
        <v>107</v>
      </c>
      <c r="R43" s="8">
        <v>127</v>
      </c>
      <c r="S43" s="8">
        <v>55</v>
      </c>
    </row>
    <row r="44" spans="1:19">
      <c r="A44" s="6" t="s">
        <v>55</v>
      </c>
      <c r="B44" s="7">
        <v>2128</v>
      </c>
      <c r="C44" s="8">
        <v>1</v>
      </c>
      <c r="D44" s="25">
        <v>0.95</v>
      </c>
      <c r="E44" s="23">
        <f t="shared" si="5"/>
        <v>138</v>
      </c>
      <c r="F44" s="23">
        <f t="shared" si="6"/>
        <v>54.52522352086234</v>
      </c>
      <c r="G44" s="23">
        <v>1.65</v>
      </c>
      <c r="H44" s="21">
        <v>2</v>
      </c>
      <c r="I44" s="20">
        <f t="shared" si="7"/>
        <v>127.23201248113621</v>
      </c>
      <c r="J44" s="20">
        <f t="shared" si="8"/>
        <v>147.23201248113622</v>
      </c>
      <c r="K44" s="11">
        <f t="shared" si="4"/>
        <v>147.23201248113622</v>
      </c>
      <c r="M44" s="8">
        <v>20</v>
      </c>
      <c r="N44" s="8">
        <v>25</v>
      </c>
      <c r="O44" s="8">
        <v>27</v>
      </c>
      <c r="P44" s="8">
        <v>73</v>
      </c>
      <c r="Q44" s="8">
        <v>182</v>
      </c>
      <c r="R44" s="8">
        <v>155</v>
      </c>
      <c r="S44" s="8">
        <v>77</v>
      </c>
    </row>
    <row r="45" spans="1:19">
      <c r="A45" s="6" t="s">
        <v>56</v>
      </c>
      <c r="B45" s="7">
        <v>3294</v>
      </c>
      <c r="C45" s="8">
        <v>1</v>
      </c>
      <c r="D45" s="25">
        <v>0.95</v>
      </c>
      <c r="E45" s="23">
        <f t="shared" si="5"/>
        <v>106.33333333333333</v>
      </c>
      <c r="F45" s="23">
        <f t="shared" si="6"/>
        <v>68.886379882625064</v>
      </c>
      <c r="G45" s="23">
        <v>1.65</v>
      </c>
      <c r="H45" s="21">
        <v>2</v>
      </c>
      <c r="I45" s="20">
        <f t="shared" si="7"/>
        <v>160.74308694310929</v>
      </c>
      <c r="J45" s="20">
        <f t="shared" si="8"/>
        <v>308.74308694310929</v>
      </c>
      <c r="K45" s="11">
        <f t="shared" si="4"/>
        <v>308.74308694310929</v>
      </c>
      <c r="M45" s="8">
        <v>148</v>
      </c>
      <c r="N45" s="8">
        <v>112</v>
      </c>
      <c r="O45" s="8">
        <v>10</v>
      </c>
      <c r="P45" s="8">
        <v>131</v>
      </c>
      <c r="Q45" s="8">
        <v>141</v>
      </c>
      <c r="R45" s="8">
        <v>151</v>
      </c>
      <c r="S45" s="8">
        <v>27</v>
      </c>
    </row>
    <row r="46" spans="1:19">
      <c r="A46" s="6" t="s">
        <v>57</v>
      </c>
      <c r="B46" s="7">
        <v>7714</v>
      </c>
      <c r="C46" s="8">
        <v>4</v>
      </c>
      <c r="D46" s="25">
        <v>0.95</v>
      </c>
      <c r="E46" s="23">
        <f t="shared" si="5"/>
        <v>98.666666666666671</v>
      </c>
      <c r="F46" s="23">
        <f t="shared" si="6"/>
        <v>66.980096546163125</v>
      </c>
      <c r="G46" s="23">
        <v>1.65</v>
      </c>
      <c r="H46" s="21">
        <v>2</v>
      </c>
      <c r="I46" s="20">
        <f t="shared" si="7"/>
        <v>156.29486555866126</v>
      </c>
      <c r="J46" s="20">
        <f t="shared" si="8"/>
        <v>200.29486555866126</v>
      </c>
      <c r="K46" s="11">
        <f t="shared" si="4"/>
        <v>801.17946223464503</v>
      </c>
      <c r="M46" s="8">
        <v>44</v>
      </c>
      <c r="N46" s="8">
        <v>36</v>
      </c>
      <c r="O46" s="8">
        <v>126</v>
      </c>
      <c r="P46" s="8">
        <v>61</v>
      </c>
      <c r="Q46" s="8">
        <v>43</v>
      </c>
      <c r="R46" s="8">
        <v>80</v>
      </c>
      <c r="S46" s="8">
        <v>173</v>
      </c>
    </row>
    <row r="47" spans="1:19">
      <c r="A47" s="6" t="s">
        <v>58</v>
      </c>
      <c r="B47" s="7">
        <v>1115</v>
      </c>
      <c r="C47" s="8">
        <v>3</v>
      </c>
      <c r="D47" s="25">
        <v>0.95</v>
      </c>
      <c r="E47" s="23">
        <f t="shared" si="5"/>
        <v>56.666666666666664</v>
      </c>
      <c r="F47" s="23">
        <f t="shared" si="6"/>
        <v>60.706946335105123</v>
      </c>
      <c r="G47" s="23">
        <v>1.65</v>
      </c>
      <c r="H47" s="21">
        <v>2</v>
      </c>
      <c r="I47" s="20">
        <f t="shared" si="7"/>
        <v>141.65676828164618</v>
      </c>
      <c r="J47" s="20">
        <f t="shared" si="8"/>
        <v>201.65676828164618</v>
      </c>
      <c r="K47" s="11">
        <f t="shared" si="4"/>
        <v>604.97030484493848</v>
      </c>
      <c r="M47" s="8">
        <v>60</v>
      </c>
      <c r="N47" s="8">
        <v>127</v>
      </c>
      <c r="O47" s="8">
        <v>21</v>
      </c>
      <c r="P47" s="8">
        <v>63</v>
      </c>
      <c r="Q47" s="8">
        <v>46</v>
      </c>
      <c r="R47" s="8">
        <v>122</v>
      </c>
      <c r="S47" s="8">
        <v>2</v>
      </c>
    </row>
    <row r="48" spans="1:19">
      <c r="A48" s="6" t="s">
        <v>59</v>
      </c>
      <c r="B48" s="7">
        <v>6248</v>
      </c>
      <c r="C48" s="8">
        <v>7</v>
      </c>
      <c r="D48" s="25">
        <v>0.95</v>
      </c>
      <c r="E48" s="23">
        <f t="shared" si="5"/>
        <v>146.66666666666666</v>
      </c>
      <c r="F48" s="23">
        <f t="shared" si="6"/>
        <v>28.746014216467159</v>
      </c>
      <c r="G48" s="23">
        <v>1.65</v>
      </c>
      <c r="H48" s="21">
        <v>2</v>
      </c>
      <c r="I48" s="20">
        <f t="shared" si="7"/>
        <v>67.077455229011136</v>
      </c>
      <c r="J48" s="20">
        <f t="shared" si="8"/>
        <v>160.07745522901115</v>
      </c>
      <c r="K48" s="11">
        <f t="shared" si="4"/>
        <v>1120.5421866030781</v>
      </c>
      <c r="M48" s="8">
        <v>93</v>
      </c>
      <c r="N48" s="8">
        <v>97</v>
      </c>
      <c r="O48" s="8">
        <v>97</v>
      </c>
      <c r="P48" s="8">
        <v>14</v>
      </c>
      <c r="Q48" s="8">
        <v>179</v>
      </c>
      <c r="R48" s="8">
        <v>124</v>
      </c>
      <c r="S48" s="8">
        <v>137</v>
      </c>
    </row>
    <row r="49" spans="1:19">
      <c r="A49" s="6" t="s">
        <v>60</v>
      </c>
      <c r="B49" s="7">
        <v>6959</v>
      </c>
      <c r="C49" s="8">
        <v>5</v>
      </c>
      <c r="D49" s="25">
        <v>0.95</v>
      </c>
      <c r="E49" s="23">
        <f t="shared" si="5"/>
        <v>133.66666666666666</v>
      </c>
      <c r="F49" s="23">
        <f t="shared" si="6"/>
        <v>18.583146486355105</v>
      </c>
      <c r="G49" s="23">
        <v>1.65</v>
      </c>
      <c r="H49" s="21">
        <v>2</v>
      </c>
      <c r="I49" s="20">
        <f t="shared" si="7"/>
        <v>43.362887357739375</v>
      </c>
      <c r="J49" s="20">
        <f t="shared" si="8"/>
        <v>242.36288735773937</v>
      </c>
      <c r="K49" s="11">
        <f t="shared" si="4"/>
        <v>1211.8144367886969</v>
      </c>
      <c r="M49" s="8">
        <v>199</v>
      </c>
      <c r="N49" s="8">
        <v>10</v>
      </c>
      <c r="O49" s="8">
        <v>48</v>
      </c>
      <c r="P49" s="8">
        <v>31</v>
      </c>
      <c r="Q49" s="8">
        <v>121</v>
      </c>
      <c r="R49" s="8">
        <v>155</v>
      </c>
      <c r="S49" s="8">
        <v>125</v>
      </c>
    </row>
    <row r="50" spans="1:19">
      <c r="A50" s="6" t="s">
        <v>61</v>
      </c>
      <c r="B50" s="7">
        <v>1871</v>
      </c>
      <c r="C50" s="8">
        <v>9</v>
      </c>
      <c r="D50" s="25">
        <v>0.95</v>
      </c>
      <c r="E50" s="23">
        <f t="shared" si="5"/>
        <v>31.666666666666668</v>
      </c>
      <c r="F50" s="23">
        <f t="shared" si="6"/>
        <v>35.232560697930161</v>
      </c>
      <c r="G50" s="23">
        <v>1.65</v>
      </c>
      <c r="H50" s="21">
        <v>2</v>
      </c>
      <c r="I50" s="20">
        <f t="shared" si="7"/>
        <v>82.213502540641088</v>
      </c>
      <c r="J50" s="20">
        <f t="shared" si="8"/>
        <v>257.21350254064112</v>
      </c>
      <c r="K50" s="11">
        <f t="shared" si="4"/>
        <v>2314.9215228657699</v>
      </c>
      <c r="M50" s="8">
        <v>175</v>
      </c>
      <c r="N50" s="8">
        <v>38</v>
      </c>
      <c r="O50" s="8">
        <v>80</v>
      </c>
      <c r="P50" s="8">
        <v>101</v>
      </c>
      <c r="Q50" s="8">
        <v>21</v>
      </c>
      <c r="R50" s="8">
        <v>3</v>
      </c>
      <c r="S50" s="8">
        <v>71</v>
      </c>
    </row>
    <row r="51" spans="1:19">
      <c r="A51" s="6" t="s">
        <v>62</v>
      </c>
      <c r="B51" s="7">
        <v>2973</v>
      </c>
      <c r="C51" s="8">
        <v>8</v>
      </c>
      <c r="D51" s="25">
        <v>0.95</v>
      </c>
      <c r="E51" s="23">
        <f t="shared" si="5"/>
        <v>75.333333333333329</v>
      </c>
      <c r="F51" s="23">
        <f t="shared" si="6"/>
        <v>61.158264636378739</v>
      </c>
      <c r="G51" s="23">
        <v>1.65</v>
      </c>
      <c r="H51" s="21">
        <v>2</v>
      </c>
      <c r="I51" s="20">
        <f t="shared" si="7"/>
        <v>142.70989804494994</v>
      </c>
      <c r="J51" s="20">
        <f t="shared" si="8"/>
        <v>322.70989804494991</v>
      </c>
      <c r="K51" s="11">
        <f t="shared" si="4"/>
        <v>2581.6791843595993</v>
      </c>
      <c r="M51" s="8">
        <v>180</v>
      </c>
      <c r="N51" s="8">
        <v>88</v>
      </c>
      <c r="O51" s="8">
        <v>180</v>
      </c>
      <c r="P51" s="8">
        <v>120</v>
      </c>
      <c r="Q51" s="8">
        <v>65</v>
      </c>
      <c r="R51" s="8">
        <v>141</v>
      </c>
      <c r="S51" s="8">
        <v>20</v>
      </c>
    </row>
    <row r="52" spans="1:19">
      <c r="A52" s="6" t="s">
        <v>63</v>
      </c>
      <c r="B52" s="7">
        <v>6739</v>
      </c>
      <c r="C52" s="8">
        <v>9</v>
      </c>
      <c r="D52" s="25">
        <v>0.95</v>
      </c>
      <c r="E52" s="23">
        <f t="shared" si="5"/>
        <v>79</v>
      </c>
      <c r="F52" s="23">
        <f t="shared" si="6"/>
        <v>23.515952032609693</v>
      </c>
      <c r="G52" s="23">
        <v>1.65</v>
      </c>
      <c r="H52" s="21">
        <v>2</v>
      </c>
      <c r="I52" s="20">
        <f t="shared" si="7"/>
        <v>54.873354189442438</v>
      </c>
      <c r="J52" s="20">
        <f t="shared" si="8"/>
        <v>89.873354189442438</v>
      </c>
      <c r="K52" s="11">
        <f t="shared" si="4"/>
        <v>808.86018770498197</v>
      </c>
      <c r="M52" s="8">
        <v>35</v>
      </c>
      <c r="N52" s="8">
        <v>79</v>
      </c>
      <c r="O52" s="8">
        <v>150</v>
      </c>
      <c r="P52" s="8">
        <v>74</v>
      </c>
      <c r="Q52" s="8">
        <v>106</v>
      </c>
      <c r="R52" s="8">
        <v>63</v>
      </c>
      <c r="S52" s="8">
        <v>68</v>
      </c>
    </row>
    <row r="53" spans="1:19">
      <c r="A53" s="6" t="s">
        <v>64</v>
      </c>
      <c r="B53" s="7">
        <v>2258</v>
      </c>
      <c r="C53" s="8">
        <v>9</v>
      </c>
      <c r="D53" s="25">
        <v>0.95</v>
      </c>
      <c r="E53" s="23">
        <f t="shared" si="5"/>
        <v>67.666666666666671</v>
      </c>
      <c r="F53" s="23">
        <f t="shared" si="6"/>
        <v>72.141065512877844</v>
      </c>
      <c r="G53" s="23">
        <v>1.65</v>
      </c>
      <c r="H53" s="21">
        <v>2</v>
      </c>
      <c r="I53" s="20">
        <f t="shared" si="7"/>
        <v>168.33774086639039</v>
      </c>
      <c r="J53" s="20">
        <f t="shared" si="8"/>
        <v>303.33774086639039</v>
      </c>
      <c r="K53" s="11">
        <f t="shared" si="4"/>
        <v>2730.0396677975136</v>
      </c>
      <c r="M53" s="8">
        <v>135</v>
      </c>
      <c r="N53" s="8">
        <v>127</v>
      </c>
      <c r="O53" s="8">
        <v>13</v>
      </c>
      <c r="P53" s="8">
        <v>165</v>
      </c>
      <c r="Q53" s="8">
        <v>50</v>
      </c>
      <c r="R53" s="8">
        <v>147</v>
      </c>
      <c r="S53" s="8">
        <v>6</v>
      </c>
    </row>
    <row r="54" spans="1:19">
      <c r="A54" s="6" t="s">
        <v>65</v>
      </c>
      <c r="B54" s="7">
        <v>3735</v>
      </c>
      <c r="C54" s="8">
        <v>8</v>
      </c>
      <c r="D54" s="25">
        <v>0.95</v>
      </c>
      <c r="E54" s="23">
        <f t="shared" si="5"/>
        <v>100.66666666666667</v>
      </c>
      <c r="F54" s="23">
        <f t="shared" si="6"/>
        <v>49.409850569834084</v>
      </c>
      <c r="G54" s="23">
        <v>1.65</v>
      </c>
      <c r="H54" s="21">
        <v>2</v>
      </c>
      <c r="I54" s="20">
        <f t="shared" si="7"/>
        <v>115.29553330463416</v>
      </c>
      <c r="J54" s="20">
        <f t="shared" si="8"/>
        <v>266.29553330463415</v>
      </c>
      <c r="K54" s="11">
        <f t="shared" si="4"/>
        <v>2130.3642664370732</v>
      </c>
      <c r="M54" s="8">
        <v>151</v>
      </c>
      <c r="N54" s="8">
        <v>21</v>
      </c>
      <c r="O54" s="8">
        <v>58</v>
      </c>
      <c r="P54" s="8">
        <v>172</v>
      </c>
      <c r="Q54" s="8">
        <v>48</v>
      </c>
      <c r="R54" s="8">
        <v>108</v>
      </c>
      <c r="S54" s="8">
        <v>146</v>
      </c>
    </row>
    <row r="55" spans="1:19">
      <c r="A55" s="6" t="s">
        <v>66</v>
      </c>
      <c r="B55" s="7">
        <v>1465</v>
      </c>
      <c r="C55" s="8">
        <v>12</v>
      </c>
      <c r="D55" s="25">
        <v>0.95</v>
      </c>
      <c r="E55" s="23">
        <f t="shared" si="5"/>
        <v>83</v>
      </c>
      <c r="F55" s="23">
        <f t="shared" si="6"/>
        <v>55.97320787662612</v>
      </c>
      <c r="G55" s="23">
        <v>1.65</v>
      </c>
      <c r="H55" s="21">
        <v>2</v>
      </c>
      <c r="I55" s="20">
        <f t="shared" si="7"/>
        <v>130.61081501927779</v>
      </c>
      <c r="J55" s="20">
        <f t="shared" si="8"/>
        <v>179.61081501927779</v>
      </c>
      <c r="K55" s="11">
        <f t="shared" si="4"/>
        <v>2155.3297802313336</v>
      </c>
      <c r="M55" s="8">
        <v>49</v>
      </c>
      <c r="N55" s="8">
        <v>166</v>
      </c>
      <c r="O55" s="8">
        <v>69</v>
      </c>
      <c r="P55" s="8">
        <v>133</v>
      </c>
      <c r="Q55" s="8">
        <v>95</v>
      </c>
      <c r="R55" s="8">
        <v>132</v>
      </c>
      <c r="S55" s="8">
        <v>22</v>
      </c>
    </row>
    <row r="56" spans="1:19">
      <c r="A56" s="6" t="s">
        <v>67</v>
      </c>
      <c r="B56" s="7">
        <v>1846</v>
      </c>
      <c r="C56" s="8">
        <v>8</v>
      </c>
      <c r="D56" s="25">
        <v>0.95</v>
      </c>
      <c r="E56" s="23">
        <f t="shared" si="5"/>
        <v>139.66666666666666</v>
      </c>
      <c r="F56" s="23">
        <f t="shared" si="6"/>
        <v>27.934447074057722</v>
      </c>
      <c r="G56" s="23">
        <v>1.65</v>
      </c>
      <c r="H56" s="21">
        <v>2</v>
      </c>
      <c r="I56" s="20">
        <f t="shared" si="7"/>
        <v>65.183701950717662</v>
      </c>
      <c r="J56" s="20">
        <f t="shared" si="8"/>
        <v>216.18370195071765</v>
      </c>
      <c r="K56" s="11">
        <f t="shared" si="4"/>
        <v>1729.4696156057412</v>
      </c>
      <c r="M56" s="8">
        <v>151</v>
      </c>
      <c r="N56" s="8">
        <v>2</v>
      </c>
      <c r="O56" s="8">
        <v>157</v>
      </c>
      <c r="P56" s="8">
        <v>61</v>
      </c>
      <c r="Q56" s="8">
        <v>115</v>
      </c>
      <c r="R56" s="8">
        <v>170</v>
      </c>
      <c r="S56" s="8">
        <v>134</v>
      </c>
    </row>
    <row r="57" spans="1:19">
      <c r="A57" s="6" t="s">
        <v>68</v>
      </c>
      <c r="B57" s="7">
        <v>1540</v>
      </c>
      <c r="C57" s="8">
        <v>10</v>
      </c>
      <c r="D57" s="25">
        <v>0.95</v>
      </c>
      <c r="E57" s="23">
        <f t="shared" si="5"/>
        <v>73.666666666666671</v>
      </c>
      <c r="F57" s="23">
        <f t="shared" si="6"/>
        <v>71.346571980252378</v>
      </c>
      <c r="G57" s="23">
        <v>1.65</v>
      </c>
      <c r="H57" s="21">
        <v>2</v>
      </c>
      <c r="I57" s="20">
        <f t="shared" si="7"/>
        <v>166.48382804344692</v>
      </c>
      <c r="J57" s="20">
        <f t="shared" si="8"/>
        <v>286.48382804344692</v>
      </c>
      <c r="K57" s="11">
        <f t="shared" si="4"/>
        <v>2864.8382804344692</v>
      </c>
      <c r="M57" s="8">
        <v>120</v>
      </c>
      <c r="N57" s="8">
        <v>6</v>
      </c>
      <c r="O57" s="8">
        <v>93</v>
      </c>
      <c r="P57" s="8">
        <v>14</v>
      </c>
      <c r="Q57" s="8">
        <v>156</v>
      </c>
      <c r="R57" s="8">
        <v>30</v>
      </c>
      <c r="S57" s="8">
        <v>35</v>
      </c>
    </row>
    <row r="58" spans="1:19">
      <c r="A58" s="6" t="s">
        <v>69</v>
      </c>
      <c r="B58" s="7">
        <v>1325</v>
      </c>
      <c r="C58" s="8">
        <v>5</v>
      </c>
      <c r="D58" s="25">
        <v>0.95</v>
      </c>
      <c r="E58" s="23">
        <f t="shared" si="5"/>
        <v>152.66666666666666</v>
      </c>
      <c r="F58" s="23">
        <f t="shared" si="6"/>
        <v>44.613152021946796</v>
      </c>
      <c r="G58" s="23">
        <v>1.65</v>
      </c>
      <c r="H58" s="21">
        <v>2</v>
      </c>
      <c r="I58" s="20">
        <f t="shared" si="7"/>
        <v>104.10266567192221</v>
      </c>
      <c r="J58" s="20">
        <f t="shared" si="8"/>
        <v>214.10266567192221</v>
      </c>
      <c r="K58" s="11">
        <f t="shared" si="4"/>
        <v>1070.513328359611</v>
      </c>
      <c r="M58" s="8">
        <v>110</v>
      </c>
      <c r="N58" s="8">
        <v>130</v>
      </c>
      <c r="O58" s="8">
        <v>9</v>
      </c>
      <c r="P58" s="8">
        <v>32</v>
      </c>
      <c r="Q58" s="8">
        <v>110</v>
      </c>
      <c r="R58" s="8">
        <v>149</v>
      </c>
      <c r="S58" s="8">
        <v>199</v>
      </c>
    </row>
    <row r="59" spans="1:19">
      <c r="A59" s="6" t="s">
        <v>70</v>
      </c>
      <c r="B59" s="7">
        <v>1385</v>
      </c>
      <c r="C59" s="8">
        <v>6</v>
      </c>
      <c r="D59" s="25">
        <v>0.95</v>
      </c>
      <c r="E59" s="23">
        <f t="shared" si="5"/>
        <v>84.666666666666671</v>
      </c>
      <c r="F59" s="23">
        <f t="shared" si="6"/>
        <v>30.827476921300807</v>
      </c>
      <c r="G59" s="23">
        <v>1.65</v>
      </c>
      <c r="H59" s="21">
        <v>2</v>
      </c>
      <c r="I59" s="20">
        <f t="shared" si="7"/>
        <v>71.93444932714786</v>
      </c>
      <c r="J59" s="20">
        <f t="shared" si="8"/>
        <v>161.93444932714786</v>
      </c>
      <c r="K59" s="11">
        <f t="shared" si="4"/>
        <v>971.60669596288722</v>
      </c>
      <c r="M59" s="8">
        <v>90</v>
      </c>
      <c r="N59" s="8">
        <v>71</v>
      </c>
      <c r="O59" s="8">
        <v>142</v>
      </c>
      <c r="P59" s="8">
        <v>35</v>
      </c>
      <c r="Q59" s="8">
        <v>95</v>
      </c>
      <c r="R59" s="8">
        <v>50</v>
      </c>
      <c r="S59" s="8">
        <v>109</v>
      </c>
    </row>
    <row r="60" spans="1:19">
      <c r="A60" s="6" t="s">
        <v>71</v>
      </c>
      <c r="B60" s="7">
        <v>6547</v>
      </c>
      <c r="C60" s="8">
        <v>6</v>
      </c>
      <c r="D60" s="25">
        <v>0.95</v>
      </c>
      <c r="E60" s="23">
        <f t="shared" si="5"/>
        <v>139.33333333333334</v>
      </c>
      <c r="F60" s="23">
        <f t="shared" si="6"/>
        <v>59.070579253409491</v>
      </c>
      <c r="G60" s="23">
        <v>1.65</v>
      </c>
      <c r="H60" s="21">
        <v>2</v>
      </c>
      <c r="I60" s="20">
        <f t="shared" si="7"/>
        <v>137.83838362372069</v>
      </c>
      <c r="J60" s="20">
        <f t="shared" si="8"/>
        <v>261.83838362372069</v>
      </c>
      <c r="K60" s="11">
        <f t="shared" si="4"/>
        <v>1571.0303017423241</v>
      </c>
      <c r="M60" s="8">
        <v>124</v>
      </c>
      <c r="N60" s="8">
        <v>151</v>
      </c>
      <c r="O60" s="8">
        <v>100</v>
      </c>
      <c r="P60" s="8">
        <v>151</v>
      </c>
      <c r="Q60" s="8">
        <v>136</v>
      </c>
      <c r="R60" s="8">
        <v>200</v>
      </c>
      <c r="S60" s="8">
        <v>82</v>
      </c>
    </row>
    <row r="61" spans="1:19">
      <c r="A61" s="6" t="s">
        <v>72</v>
      </c>
      <c r="B61" s="7">
        <v>8753</v>
      </c>
      <c r="C61" s="8">
        <v>1</v>
      </c>
      <c r="D61" s="25">
        <v>0.95</v>
      </c>
      <c r="E61" s="23">
        <f t="shared" si="5"/>
        <v>90.666666666666671</v>
      </c>
      <c r="F61" s="23">
        <f t="shared" si="6"/>
        <v>29.484459183327985</v>
      </c>
      <c r="G61" s="23">
        <v>1.65</v>
      </c>
      <c r="H61" s="21">
        <v>2</v>
      </c>
      <c r="I61" s="20">
        <f t="shared" si="7"/>
        <v>68.80058139289234</v>
      </c>
      <c r="J61" s="20">
        <f t="shared" si="8"/>
        <v>162.80058139289235</v>
      </c>
      <c r="K61" s="11">
        <f t="shared" si="4"/>
        <v>162.80058139289235</v>
      </c>
      <c r="M61" s="8">
        <v>94</v>
      </c>
      <c r="N61" s="8">
        <v>100</v>
      </c>
      <c r="O61" s="8">
        <v>168</v>
      </c>
      <c r="P61" s="8">
        <v>47</v>
      </c>
      <c r="Q61" s="8">
        <v>68</v>
      </c>
      <c r="R61" s="8">
        <v>124</v>
      </c>
      <c r="S61" s="8">
        <v>80</v>
      </c>
    </row>
    <row r="62" spans="1:19">
      <c r="A62" s="6" t="s">
        <v>73</v>
      </c>
      <c r="B62" s="7">
        <v>6691</v>
      </c>
      <c r="C62" s="8">
        <v>2</v>
      </c>
      <c r="D62" s="25">
        <v>0.95</v>
      </c>
      <c r="E62" s="23">
        <f t="shared" si="5"/>
        <v>124</v>
      </c>
      <c r="F62" s="23">
        <f t="shared" si="6"/>
        <v>80.876448982382996</v>
      </c>
      <c r="G62" s="23">
        <v>1.65</v>
      </c>
      <c r="H62" s="21">
        <v>2</v>
      </c>
      <c r="I62" s="20">
        <f t="shared" si="7"/>
        <v>188.72134219531185</v>
      </c>
      <c r="J62" s="20">
        <f t="shared" si="8"/>
        <v>335.72134219531188</v>
      </c>
      <c r="K62" s="11">
        <f t="shared" si="4"/>
        <v>671.44268439062375</v>
      </c>
      <c r="M62" s="8">
        <v>147</v>
      </c>
      <c r="N62" s="8">
        <v>10</v>
      </c>
      <c r="O62" s="8">
        <v>174</v>
      </c>
      <c r="P62" s="8">
        <v>28</v>
      </c>
      <c r="Q62" s="8">
        <v>144</v>
      </c>
      <c r="R62" s="8">
        <v>193</v>
      </c>
      <c r="S62" s="8">
        <v>35</v>
      </c>
    </row>
    <row r="63" spans="1:19">
      <c r="A63" s="6" t="s">
        <v>74</v>
      </c>
      <c r="B63" s="7">
        <v>7480</v>
      </c>
      <c r="C63" s="8">
        <v>2</v>
      </c>
      <c r="D63" s="25">
        <v>0.95</v>
      </c>
      <c r="E63" s="23">
        <f t="shared" si="5"/>
        <v>32</v>
      </c>
      <c r="F63" s="23">
        <f t="shared" si="6"/>
        <v>34.117444218463959</v>
      </c>
      <c r="G63" s="23">
        <v>1.65</v>
      </c>
      <c r="H63" s="21">
        <v>2</v>
      </c>
      <c r="I63" s="20">
        <f t="shared" si="7"/>
        <v>79.611431339977798</v>
      </c>
      <c r="J63" s="20">
        <f t="shared" si="8"/>
        <v>220.6114313399778</v>
      </c>
      <c r="K63" s="11">
        <f t="shared" si="4"/>
        <v>441.2228626799556</v>
      </c>
      <c r="M63" s="8">
        <v>141</v>
      </c>
      <c r="N63" s="8">
        <v>84</v>
      </c>
      <c r="O63" s="8">
        <v>86</v>
      </c>
      <c r="P63" s="8">
        <v>121</v>
      </c>
      <c r="Q63" s="8">
        <v>22</v>
      </c>
      <c r="R63" s="8">
        <v>70</v>
      </c>
      <c r="S63" s="8">
        <v>4</v>
      </c>
    </row>
    <row r="64" spans="1:19">
      <c r="A64" s="6" t="s">
        <v>75</v>
      </c>
      <c r="B64" s="7">
        <v>3203</v>
      </c>
      <c r="C64" s="8">
        <v>7</v>
      </c>
      <c r="D64" s="25">
        <v>0.95</v>
      </c>
      <c r="E64" s="23">
        <f t="shared" si="5"/>
        <v>154</v>
      </c>
      <c r="F64" s="23">
        <f t="shared" si="6"/>
        <v>30.199337741082999</v>
      </c>
      <c r="G64" s="23">
        <v>1.65</v>
      </c>
      <c r="H64" s="21">
        <v>2</v>
      </c>
      <c r="I64" s="20">
        <f t="shared" si="7"/>
        <v>70.468716463406665</v>
      </c>
      <c r="J64" s="20">
        <f t="shared" si="8"/>
        <v>160.46871646340668</v>
      </c>
      <c r="K64" s="11">
        <f t="shared" si="4"/>
        <v>1123.2810152438467</v>
      </c>
      <c r="M64" s="8">
        <v>90</v>
      </c>
      <c r="N64" s="8">
        <v>195</v>
      </c>
      <c r="O64" s="8">
        <v>54</v>
      </c>
      <c r="P64" s="8">
        <v>125</v>
      </c>
      <c r="Q64" s="8">
        <v>186</v>
      </c>
      <c r="R64" s="8">
        <v>126</v>
      </c>
      <c r="S64" s="8">
        <v>150</v>
      </c>
    </row>
    <row r="65" spans="1:19">
      <c r="A65" s="6" t="s">
        <v>76</v>
      </c>
      <c r="B65" s="7">
        <v>3331</v>
      </c>
      <c r="C65" s="8">
        <v>1</v>
      </c>
      <c r="D65" s="25">
        <v>0.95</v>
      </c>
      <c r="E65" s="23">
        <f t="shared" si="5"/>
        <v>73.333333333333329</v>
      </c>
      <c r="F65" s="23">
        <f t="shared" si="6"/>
        <v>105.793824646495</v>
      </c>
      <c r="G65" s="23">
        <v>1.65</v>
      </c>
      <c r="H65" s="21">
        <v>2</v>
      </c>
      <c r="I65" s="20">
        <f t="shared" si="7"/>
        <v>246.86485169015049</v>
      </c>
      <c r="J65" s="20">
        <f t="shared" si="8"/>
        <v>402.86485169015049</v>
      </c>
      <c r="K65" s="11">
        <f t="shared" si="4"/>
        <v>402.86485169015049</v>
      </c>
      <c r="M65" s="8">
        <v>156</v>
      </c>
      <c r="N65" s="8">
        <v>181</v>
      </c>
      <c r="O65" s="8">
        <v>93</v>
      </c>
      <c r="P65" s="8">
        <v>185</v>
      </c>
      <c r="Q65" s="8">
        <v>3</v>
      </c>
      <c r="R65" s="8">
        <v>195</v>
      </c>
      <c r="S65" s="8">
        <v>22</v>
      </c>
    </row>
    <row r="66" spans="1:19">
      <c r="A66" s="6" t="s">
        <v>77</v>
      </c>
      <c r="B66" s="7">
        <v>1206</v>
      </c>
      <c r="C66" s="8">
        <v>7</v>
      </c>
      <c r="D66" s="25">
        <v>0.95</v>
      </c>
      <c r="E66" s="23">
        <f t="shared" si="5"/>
        <v>108</v>
      </c>
      <c r="F66" s="23">
        <f t="shared" si="6"/>
        <v>73.81734213584231</v>
      </c>
      <c r="G66" s="23">
        <v>1.65</v>
      </c>
      <c r="H66" s="21">
        <v>2</v>
      </c>
      <c r="I66" s="20">
        <f t="shared" si="7"/>
        <v>172.24925253829116</v>
      </c>
      <c r="J66" s="20">
        <f t="shared" si="8"/>
        <v>370.24925253829116</v>
      </c>
      <c r="K66" s="11">
        <f t="shared" si="4"/>
        <v>2591.7447677680379</v>
      </c>
      <c r="M66" s="8">
        <v>198</v>
      </c>
      <c r="N66" s="8">
        <v>105</v>
      </c>
      <c r="O66" s="8">
        <v>31</v>
      </c>
      <c r="P66" s="8">
        <v>156</v>
      </c>
      <c r="Q66" s="8">
        <v>23</v>
      </c>
      <c r="R66" s="8">
        <v>156</v>
      </c>
      <c r="S66" s="8">
        <v>145</v>
      </c>
    </row>
    <row r="67" spans="1:19">
      <c r="A67" s="6" t="s">
        <v>78</v>
      </c>
      <c r="B67" s="7">
        <v>5309</v>
      </c>
      <c r="C67" s="8">
        <v>8</v>
      </c>
      <c r="D67" s="25">
        <v>0.95</v>
      </c>
      <c r="E67" s="23">
        <f t="shared" si="5"/>
        <v>101</v>
      </c>
      <c r="F67" s="23">
        <f t="shared" si="6"/>
        <v>43.485629810317796</v>
      </c>
      <c r="G67" s="23">
        <v>1.65</v>
      </c>
      <c r="H67" s="21">
        <v>2</v>
      </c>
      <c r="I67" s="20">
        <f t="shared" si="7"/>
        <v>101.47164628604385</v>
      </c>
      <c r="J67" s="20">
        <f t="shared" si="8"/>
        <v>292.47164628604384</v>
      </c>
      <c r="K67" s="11">
        <f t="shared" si="4"/>
        <v>2339.7731702883507</v>
      </c>
      <c r="M67" s="8">
        <v>191</v>
      </c>
      <c r="N67" s="8">
        <v>19</v>
      </c>
      <c r="O67" s="8">
        <v>143</v>
      </c>
      <c r="P67" s="8">
        <v>168</v>
      </c>
      <c r="Q67" s="8">
        <v>122</v>
      </c>
      <c r="R67" s="8">
        <v>51</v>
      </c>
      <c r="S67" s="8">
        <v>130</v>
      </c>
    </row>
    <row r="68" spans="1:19">
      <c r="A68" s="6" t="s">
        <v>79</v>
      </c>
      <c r="B68" s="7">
        <v>7927</v>
      </c>
      <c r="C68" s="8">
        <v>11</v>
      </c>
      <c r="D68" s="25">
        <v>0.95</v>
      </c>
      <c r="E68" s="23">
        <f t="shared" si="5"/>
        <v>60.666666666666664</v>
      </c>
      <c r="F68" s="23">
        <f t="shared" si="6"/>
        <v>49.923274465256512</v>
      </c>
      <c r="G68" s="23">
        <v>1.65</v>
      </c>
      <c r="H68" s="21">
        <v>2</v>
      </c>
      <c r="I68" s="20">
        <f t="shared" si="7"/>
        <v>116.4935835142863</v>
      </c>
      <c r="J68" s="20">
        <f t="shared" si="8"/>
        <v>130.49358351428629</v>
      </c>
      <c r="K68" s="11">
        <f t="shared" si="4"/>
        <v>1435.4294186571492</v>
      </c>
      <c r="M68" s="8">
        <v>14</v>
      </c>
      <c r="N68" s="8">
        <v>57</v>
      </c>
      <c r="O68" s="8">
        <v>137</v>
      </c>
      <c r="P68" s="8">
        <v>191</v>
      </c>
      <c r="Q68" s="8">
        <v>47</v>
      </c>
      <c r="R68" s="8">
        <v>19</v>
      </c>
      <c r="S68" s="8">
        <v>116</v>
      </c>
    </row>
    <row r="69" spans="1:19">
      <c r="A69" s="6" t="s">
        <v>80</v>
      </c>
      <c r="B69" s="7">
        <v>6776</v>
      </c>
      <c r="C69" s="8">
        <v>11</v>
      </c>
      <c r="D69" s="25">
        <v>0.95</v>
      </c>
      <c r="E69" s="23">
        <f t="shared" si="5"/>
        <v>92.666666666666671</v>
      </c>
      <c r="F69" s="23">
        <f t="shared" si="6"/>
        <v>88.579531119403285</v>
      </c>
      <c r="G69" s="23">
        <v>1.65</v>
      </c>
      <c r="H69" s="21">
        <v>2</v>
      </c>
      <c r="I69" s="20">
        <f t="shared" si="7"/>
        <v>206.69611752522107</v>
      </c>
      <c r="J69" s="20">
        <f t="shared" si="8"/>
        <v>251.69611752522107</v>
      </c>
      <c r="K69" s="11">
        <f t="shared" ref="K69:K103" si="9">J69*C69</f>
        <v>2768.6572927774318</v>
      </c>
      <c r="M69" s="8">
        <v>45</v>
      </c>
      <c r="N69" s="8">
        <v>36</v>
      </c>
      <c r="O69" s="8">
        <v>149</v>
      </c>
      <c r="P69" s="8">
        <v>4</v>
      </c>
      <c r="Q69" s="8">
        <v>179</v>
      </c>
      <c r="R69" s="8">
        <v>97</v>
      </c>
      <c r="S69" s="8">
        <v>2</v>
      </c>
    </row>
    <row r="70" spans="1:19">
      <c r="A70" s="6" t="s">
        <v>81</v>
      </c>
      <c r="B70" s="7">
        <v>8163</v>
      </c>
      <c r="C70" s="8">
        <v>12</v>
      </c>
      <c r="D70" s="25">
        <v>0.95</v>
      </c>
      <c r="E70" s="23">
        <f t="shared" si="5"/>
        <v>26.333333333333332</v>
      </c>
      <c r="F70" s="23">
        <f t="shared" si="6"/>
        <v>16.921386861996073</v>
      </c>
      <c r="G70" s="23">
        <v>1.65</v>
      </c>
      <c r="H70" s="21">
        <v>2</v>
      </c>
      <c r="I70" s="20">
        <f t="shared" si="7"/>
        <v>39.485250410754645</v>
      </c>
      <c r="J70" s="20">
        <f t="shared" si="8"/>
        <v>92.485250410754645</v>
      </c>
      <c r="K70" s="11">
        <f t="shared" si="9"/>
        <v>1109.8230049290557</v>
      </c>
      <c r="M70" s="8">
        <v>53</v>
      </c>
      <c r="N70" s="8">
        <v>69</v>
      </c>
      <c r="O70" s="8">
        <v>127</v>
      </c>
      <c r="P70" s="8">
        <v>88</v>
      </c>
      <c r="Q70" s="8">
        <v>45</v>
      </c>
      <c r="R70" s="8">
        <v>22</v>
      </c>
      <c r="S70" s="8">
        <v>12</v>
      </c>
    </row>
    <row r="71" spans="1:19">
      <c r="A71" s="6" t="s">
        <v>82</v>
      </c>
      <c r="B71" s="7">
        <v>7237</v>
      </c>
      <c r="C71" s="8">
        <v>1</v>
      </c>
      <c r="D71" s="25">
        <v>0.95</v>
      </c>
      <c r="E71" s="23">
        <f t="shared" si="5"/>
        <v>67.666666666666671</v>
      </c>
      <c r="F71" s="23">
        <f t="shared" si="6"/>
        <v>65.607418279744351</v>
      </c>
      <c r="G71" s="23">
        <v>1.65</v>
      </c>
      <c r="H71" s="21">
        <v>2</v>
      </c>
      <c r="I71" s="20">
        <f t="shared" si="7"/>
        <v>153.09178619377332</v>
      </c>
      <c r="J71" s="20">
        <f t="shared" si="8"/>
        <v>347.09178619377332</v>
      </c>
      <c r="K71" s="11">
        <f t="shared" si="9"/>
        <v>347.09178619377332</v>
      </c>
      <c r="M71" s="8">
        <v>194</v>
      </c>
      <c r="N71" s="8">
        <v>184</v>
      </c>
      <c r="O71" s="8">
        <v>198</v>
      </c>
      <c r="P71" s="8">
        <v>20</v>
      </c>
      <c r="Q71" s="8">
        <v>51</v>
      </c>
      <c r="R71" s="8">
        <v>140</v>
      </c>
      <c r="S71" s="8">
        <v>12</v>
      </c>
    </row>
    <row r="72" spans="1:19">
      <c r="A72" s="6" t="s">
        <v>83</v>
      </c>
      <c r="B72" s="7">
        <v>6431</v>
      </c>
      <c r="C72" s="8">
        <v>4</v>
      </c>
      <c r="D72" s="25">
        <v>0.95</v>
      </c>
      <c r="E72" s="23">
        <f t="shared" si="5"/>
        <v>77.333333333333329</v>
      </c>
      <c r="F72" s="23">
        <f t="shared" si="6"/>
        <v>94.309773265199482</v>
      </c>
      <c r="G72" s="23">
        <v>1.65</v>
      </c>
      <c r="H72" s="21">
        <v>2</v>
      </c>
      <c r="I72" s="20">
        <f t="shared" si="7"/>
        <v>220.06736468636146</v>
      </c>
      <c r="J72" s="20">
        <f t="shared" si="8"/>
        <v>328.06736468636143</v>
      </c>
      <c r="K72" s="11">
        <f t="shared" si="9"/>
        <v>1312.2694587454457</v>
      </c>
      <c r="M72" s="8">
        <v>108</v>
      </c>
      <c r="N72" s="8">
        <v>62</v>
      </c>
      <c r="O72" s="8">
        <v>43</v>
      </c>
      <c r="P72" s="8">
        <v>181</v>
      </c>
      <c r="Q72" s="8">
        <v>43</v>
      </c>
      <c r="R72" s="8">
        <v>184</v>
      </c>
      <c r="S72" s="8">
        <v>5</v>
      </c>
    </row>
    <row r="73" spans="1:19">
      <c r="A73" s="6" t="s">
        <v>84</v>
      </c>
      <c r="B73" s="7">
        <v>9836</v>
      </c>
      <c r="C73" s="8">
        <v>2</v>
      </c>
      <c r="D73" s="25">
        <v>0.95</v>
      </c>
      <c r="E73" s="23">
        <f t="shared" ref="E73:E103" si="10">AVERAGE(Q73:S73)</f>
        <v>86.333333333333329</v>
      </c>
      <c r="F73" s="23">
        <f t="shared" ref="F73:F103" si="11">STDEV(Q73:S73)</f>
        <v>57.951128835712375</v>
      </c>
      <c r="G73" s="23">
        <v>1.65</v>
      </c>
      <c r="H73" s="21">
        <v>2</v>
      </c>
      <c r="I73" s="20">
        <f t="shared" ref="I73:I103" si="12">G73*F73*SQRT(H73)</f>
        <v>135.22619938458675</v>
      </c>
      <c r="J73" s="20">
        <f t="shared" ref="J73:J103" si="13">M73+I73</f>
        <v>193.22619938458675</v>
      </c>
      <c r="K73" s="11">
        <f t="shared" si="9"/>
        <v>386.4523987691735</v>
      </c>
      <c r="M73" s="8">
        <v>58</v>
      </c>
      <c r="N73" s="8">
        <v>130</v>
      </c>
      <c r="O73" s="8">
        <v>116</v>
      </c>
      <c r="P73" s="8">
        <v>5</v>
      </c>
      <c r="Q73" s="8">
        <v>33</v>
      </c>
      <c r="R73" s="8">
        <v>148</v>
      </c>
      <c r="S73" s="8">
        <v>78</v>
      </c>
    </row>
    <row r="74" spans="1:19">
      <c r="A74" s="6" t="s">
        <v>85</v>
      </c>
      <c r="B74" s="7">
        <v>9569</v>
      </c>
      <c r="C74" s="8">
        <v>3</v>
      </c>
      <c r="D74" s="25">
        <v>0.95</v>
      </c>
      <c r="E74" s="23">
        <f t="shared" si="10"/>
        <v>115</v>
      </c>
      <c r="F74" s="23">
        <f t="shared" si="11"/>
        <v>89.213227718763775</v>
      </c>
      <c r="G74" s="23">
        <v>1.65</v>
      </c>
      <c r="H74" s="21">
        <v>2</v>
      </c>
      <c r="I74" s="20">
        <f t="shared" si="12"/>
        <v>208.17481836187588</v>
      </c>
      <c r="J74" s="20">
        <f t="shared" si="13"/>
        <v>285.17481836187585</v>
      </c>
      <c r="K74" s="11">
        <f t="shared" si="9"/>
        <v>855.52445508562755</v>
      </c>
      <c r="M74" s="8">
        <v>77</v>
      </c>
      <c r="N74" s="8">
        <v>113</v>
      </c>
      <c r="O74" s="8">
        <v>195</v>
      </c>
      <c r="P74" s="8">
        <v>180</v>
      </c>
      <c r="Q74" s="8">
        <v>168</v>
      </c>
      <c r="R74" s="8">
        <v>12</v>
      </c>
      <c r="S74" s="8">
        <v>165</v>
      </c>
    </row>
    <row r="75" spans="1:19">
      <c r="A75" s="6" t="s">
        <v>86</v>
      </c>
      <c r="B75" s="7">
        <v>6728</v>
      </c>
      <c r="C75" s="8">
        <v>1</v>
      </c>
      <c r="D75" s="25">
        <v>0.95</v>
      </c>
      <c r="E75" s="23">
        <f t="shared" si="10"/>
        <v>151.33333333333334</v>
      </c>
      <c r="F75" s="23">
        <f t="shared" si="11"/>
        <v>46.198845584422735</v>
      </c>
      <c r="G75" s="23">
        <v>1.65</v>
      </c>
      <c r="H75" s="21">
        <v>2</v>
      </c>
      <c r="I75" s="20">
        <f t="shared" si="12"/>
        <v>107.80280608592717</v>
      </c>
      <c r="J75" s="20">
        <f t="shared" si="13"/>
        <v>291.80280608592716</v>
      </c>
      <c r="K75" s="11">
        <f t="shared" si="9"/>
        <v>291.80280608592716</v>
      </c>
      <c r="M75" s="8">
        <v>184</v>
      </c>
      <c r="N75" s="8">
        <v>165</v>
      </c>
      <c r="O75" s="8">
        <v>0</v>
      </c>
      <c r="P75" s="8">
        <v>137</v>
      </c>
      <c r="Q75" s="8">
        <v>179</v>
      </c>
      <c r="R75" s="8">
        <v>98</v>
      </c>
      <c r="S75" s="8">
        <v>177</v>
      </c>
    </row>
    <row r="76" spans="1:19">
      <c r="A76" s="6" t="s">
        <v>87</v>
      </c>
      <c r="B76" s="7">
        <v>5084</v>
      </c>
      <c r="C76" s="8">
        <v>4</v>
      </c>
      <c r="D76" s="25">
        <v>0.95</v>
      </c>
      <c r="E76" s="23">
        <f t="shared" si="10"/>
        <v>88.666666666666671</v>
      </c>
      <c r="F76" s="23">
        <f t="shared" si="11"/>
        <v>77.912343908608818</v>
      </c>
      <c r="G76" s="23">
        <v>1.65</v>
      </c>
      <c r="H76" s="21">
        <v>2</v>
      </c>
      <c r="I76" s="20">
        <f t="shared" si="12"/>
        <v>181.80474416252179</v>
      </c>
      <c r="J76" s="20">
        <f t="shared" si="13"/>
        <v>360.80474416252179</v>
      </c>
      <c r="K76" s="11">
        <f t="shared" si="9"/>
        <v>1443.2189766500871</v>
      </c>
      <c r="M76" s="8">
        <v>179</v>
      </c>
      <c r="N76" s="8">
        <v>90</v>
      </c>
      <c r="O76" s="8">
        <v>197</v>
      </c>
      <c r="P76" s="8">
        <v>179</v>
      </c>
      <c r="Q76" s="8">
        <v>115</v>
      </c>
      <c r="R76" s="8">
        <v>150</v>
      </c>
      <c r="S76" s="8">
        <v>1</v>
      </c>
    </row>
    <row r="77" spans="1:19">
      <c r="A77" s="6" t="s">
        <v>88</v>
      </c>
      <c r="B77" s="7">
        <v>5457</v>
      </c>
      <c r="C77" s="8">
        <v>4</v>
      </c>
      <c r="D77" s="25">
        <v>0.95</v>
      </c>
      <c r="E77" s="23">
        <f t="shared" si="10"/>
        <v>125</v>
      </c>
      <c r="F77" s="23">
        <f t="shared" si="11"/>
        <v>21.656407827707714</v>
      </c>
      <c r="G77" s="23">
        <v>1.65</v>
      </c>
      <c r="H77" s="21">
        <v>2</v>
      </c>
      <c r="I77" s="20">
        <f t="shared" si="12"/>
        <v>50.534196342674726</v>
      </c>
      <c r="J77" s="20">
        <f t="shared" si="13"/>
        <v>77.534196342674733</v>
      </c>
      <c r="K77" s="11">
        <f t="shared" si="9"/>
        <v>310.13678537069893</v>
      </c>
      <c r="M77" s="8">
        <v>27</v>
      </c>
      <c r="N77" s="8">
        <v>53</v>
      </c>
      <c r="O77" s="8">
        <v>92</v>
      </c>
      <c r="P77" s="8">
        <v>136</v>
      </c>
      <c r="Q77" s="8">
        <v>100</v>
      </c>
      <c r="R77" s="8">
        <v>137</v>
      </c>
      <c r="S77" s="8">
        <v>138</v>
      </c>
    </row>
    <row r="78" spans="1:19">
      <c r="A78" s="6" t="s">
        <v>89</v>
      </c>
      <c r="B78" s="7">
        <v>8974</v>
      </c>
      <c r="C78" s="8">
        <v>2</v>
      </c>
      <c r="D78" s="25">
        <v>0.95</v>
      </c>
      <c r="E78" s="23">
        <f t="shared" si="10"/>
        <v>123.66666666666667</v>
      </c>
      <c r="F78" s="23">
        <f t="shared" si="11"/>
        <v>31.069813860616097</v>
      </c>
      <c r="G78" s="23">
        <v>1.65</v>
      </c>
      <c r="H78" s="21">
        <v>2</v>
      </c>
      <c r="I78" s="20">
        <f t="shared" si="12"/>
        <v>72.499931034449915</v>
      </c>
      <c r="J78" s="20">
        <f t="shared" si="13"/>
        <v>189.4999310344499</v>
      </c>
      <c r="K78" s="11">
        <f t="shared" si="9"/>
        <v>378.9998620688998</v>
      </c>
      <c r="M78" s="8">
        <v>117</v>
      </c>
      <c r="N78" s="8">
        <v>191</v>
      </c>
      <c r="O78" s="8">
        <v>166</v>
      </c>
      <c r="P78" s="8">
        <v>126</v>
      </c>
      <c r="Q78" s="8">
        <v>149</v>
      </c>
      <c r="R78" s="8">
        <v>133</v>
      </c>
      <c r="S78" s="8">
        <v>89</v>
      </c>
    </row>
    <row r="79" spans="1:19">
      <c r="A79" s="6" t="s">
        <v>90</v>
      </c>
      <c r="B79" s="7">
        <v>2477</v>
      </c>
      <c r="C79" s="8">
        <v>10</v>
      </c>
      <c r="D79" s="25">
        <v>0.95</v>
      </c>
      <c r="E79" s="23">
        <f t="shared" si="10"/>
        <v>89.666666666666671</v>
      </c>
      <c r="F79" s="23">
        <f t="shared" si="11"/>
        <v>83.050185630938444</v>
      </c>
      <c r="G79" s="23">
        <v>1.65</v>
      </c>
      <c r="H79" s="21">
        <v>2</v>
      </c>
      <c r="I79" s="20">
        <f t="shared" si="12"/>
        <v>193.79365314684586</v>
      </c>
      <c r="J79" s="20">
        <f t="shared" si="13"/>
        <v>355.79365314684583</v>
      </c>
      <c r="K79" s="11">
        <f t="shared" si="9"/>
        <v>3557.9365314684583</v>
      </c>
      <c r="M79" s="8">
        <v>162</v>
      </c>
      <c r="N79" s="8">
        <v>103</v>
      </c>
      <c r="O79" s="8">
        <v>156</v>
      </c>
      <c r="P79" s="8">
        <v>20</v>
      </c>
      <c r="Q79" s="8">
        <v>93</v>
      </c>
      <c r="R79" s="8">
        <v>5</v>
      </c>
      <c r="S79" s="8">
        <v>171</v>
      </c>
    </row>
    <row r="80" spans="1:19">
      <c r="A80" s="6" t="s">
        <v>91</v>
      </c>
      <c r="B80" s="7">
        <v>6987</v>
      </c>
      <c r="C80" s="8">
        <v>6</v>
      </c>
      <c r="D80" s="25">
        <v>0.95</v>
      </c>
      <c r="E80" s="23">
        <f t="shared" si="10"/>
        <v>95.666666666666671</v>
      </c>
      <c r="F80" s="23">
        <f t="shared" si="11"/>
        <v>68.090625884429457</v>
      </c>
      <c r="G80" s="23">
        <v>1.65</v>
      </c>
      <c r="H80" s="21">
        <v>2</v>
      </c>
      <c r="I80" s="20">
        <f t="shared" si="12"/>
        <v>158.88623288378389</v>
      </c>
      <c r="J80" s="20">
        <f t="shared" si="13"/>
        <v>181.88623288378389</v>
      </c>
      <c r="K80" s="11">
        <f t="shared" si="9"/>
        <v>1091.3173973027033</v>
      </c>
      <c r="M80" s="8">
        <v>23</v>
      </c>
      <c r="N80" s="8">
        <v>13</v>
      </c>
      <c r="O80" s="8">
        <v>51</v>
      </c>
      <c r="P80" s="8">
        <v>70</v>
      </c>
      <c r="Q80" s="8">
        <v>158</v>
      </c>
      <c r="R80" s="8">
        <v>106</v>
      </c>
      <c r="S80" s="8">
        <v>23</v>
      </c>
    </row>
    <row r="81" spans="1:19">
      <c r="A81" s="6" t="s">
        <v>92</v>
      </c>
      <c r="B81" s="7">
        <v>4369</v>
      </c>
      <c r="C81" s="8">
        <v>2</v>
      </c>
      <c r="D81" s="25">
        <v>0.95</v>
      </c>
      <c r="E81" s="23">
        <f t="shared" si="10"/>
        <v>71.333333333333329</v>
      </c>
      <c r="F81" s="23">
        <f t="shared" si="11"/>
        <v>54.307764945110137</v>
      </c>
      <c r="G81" s="23">
        <v>1.65</v>
      </c>
      <c r="H81" s="21">
        <v>2</v>
      </c>
      <c r="I81" s="20">
        <f t="shared" si="12"/>
        <v>126.72458325044909</v>
      </c>
      <c r="J81" s="20">
        <f t="shared" si="13"/>
        <v>303.72458325044909</v>
      </c>
      <c r="K81" s="11">
        <f t="shared" si="9"/>
        <v>607.44916650089817</v>
      </c>
      <c r="M81" s="8">
        <v>177</v>
      </c>
      <c r="N81" s="8">
        <v>154</v>
      </c>
      <c r="O81" s="8">
        <v>4</v>
      </c>
      <c r="P81" s="8">
        <v>38</v>
      </c>
      <c r="Q81" s="8">
        <v>38</v>
      </c>
      <c r="R81" s="8">
        <v>42</v>
      </c>
      <c r="S81" s="8">
        <v>134</v>
      </c>
    </row>
    <row r="82" spans="1:19">
      <c r="A82" s="6" t="s">
        <v>93</v>
      </c>
      <c r="B82" s="7">
        <v>5685</v>
      </c>
      <c r="C82" s="8">
        <v>4</v>
      </c>
      <c r="D82" s="25">
        <v>0.95</v>
      </c>
      <c r="E82" s="23">
        <f t="shared" si="10"/>
        <v>103</v>
      </c>
      <c r="F82" s="23">
        <f t="shared" si="11"/>
        <v>74.505033387013526</v>
      </c>
      <c r="G82" s="23">
        <v>1.65</v>
      </c>
      <c r="H82" s="21">
        <v>2</v>
      </c>
      <c r="I82" s="20">
        <f t="shared" si="12"/>
        <v>173.85394732360839</v>
      </c>
      <c r="J82" s="20">
        <f t="shared" si="13"/>
        <v>200.85394732360839</v>
      </c>
      <c r="K82" s="11">
        <f t="shared" si="9"/>
        <v>803.41578929443358</v>
      </c>
      <c r="M82" s="8">
        <v>27</v>
      </c>
      <c r="N82" s="8">
        <v>187</v>
      </c>
      <c r="O82" s="8">
        <v>130</v>
      </c>
      <c r="P82" s="8">
        <v>63</v>
      </c>
      <c r="Q82" s="8">
        <v>104</v>
      </c>
      <c r="R82" s="8">
        <v>177</v>
      </c>
      <c r="S82" s="8">
        <v>28</v>
      </c>
    </row>
    <row r="83" spans="1:19">
      <c r="A83" s="6" t="s">
        <v>94</v>
      </c>
      <c r="B83" s="7">
        <v>2156</v>
      </c>
      <c r="C83" s="8">
        <v>2</v>
      </c>
      <c r="D83" s="25">
        <v>0.95</v>
      </c>
      <c r="E83" s="23">
        <f t="shared" si="10"/>
        <v>146.33333333333334</v>
      </c>
      <c r="F83" s="23">
        <f t="shared" si="11"/>
        <v>37.501111094650675</v>
      </c>
      <c r="G83" s="23">
        <v>1.65</v>
      </c>
      <c r="H83" s="21">
        <v>2</v>
      </c>
      <c r="I83" s="20">
        <f t="shared" si="12"/>
        <v>87.507056858289957</v>
      </c>
      <c r="J83" s="20">
        <f t="shared" si="13"/>
        <v>257.50705685828996</v>
      </c>
      <c r="K83" s="11">
        <f t="shared" si="9"/>
        <v>515.01411371657991</v>
      </c>
      <c r="M83" s="8">
        <v>170</v>
      </c>
      <c r="N83" s="8">
        <v>93</v>
      </c>
      <c r="O83" s="8">
        <v>75</v>
      </c>
      <c r="P83" s="8">
        <v>98</v>
      </c>
      <c r="Q83" s="8">
        <v>109</v>
      </c>
      <c r="R83" s="8">
        <v>184</v>
      </c>
      <c r="S83" s="8">
        <v>146</v>
      </c>
    </row>
    <row r="84" spans="1:19">
      <c r="A84" s="6" t="s">
        <v>95</v>
      </c>
      <c r="B84" s="7">
        <v>6174</v>
      </c>
      <c r="C84" s="8">
        <v>1</v>
      </c>
      <c r="D84" s="25">
        <v>0.95</v>
      </c>
      <c r="E84" s="23">
        <f t="shared" si="10"/>
        <v>111</v>
      </c>
      <c r="F84" s="23">
        <f t="shared" si="11"/>
        <v>62.024188829842828</v>
      </c>
      <c r="G84" s="23">
        <v>1.65</v>
      </c>
      <c r="H84" s="21">
        <v>2</v>
      </c>
      <c r="I84" s="20">
        <f t="shared" si="12"/>
        <v>144.73049091328335</v>
      </c>
      <c r="J84" s="20">
        <f t="shared" si="13"/>
        <v>303.73049091328335</v>
      </c>
      <c r="K84" s="11">
        <f t="shared" si="9"/>
        <v>303.73049091328335</v>
      </c>
      <c r="M84" s="8">
        <v>159</v>
      </c>
      <c r="N84" s="8">
        <v>200</v>
      </c>
      <c r="O84" s="8">
        <v>171</v>
      </c>
      <c r="P84" s="8">
        <v>191</v>
      </c>
      <c r="Q84" s="8">
        <v>48</v>
      </c>
      <c r="R84" s="8">
        <v>113</v>
      </c>
      <c r="S84" s="8">
        <v>172</v>
      </c>
    </row>
    <row r="85" spans="1:19">
      <c r="A85" s="6" t="s">
        <v>96</v>
      </c>
      <c r="B85" s="7">
        <v>2232</v>
      </c>
      <c r="C85" s="8">
        <v>1</v>
      </c>
      <c r="D85" s="25">
        <v>0.95</v>
      </c>
      <c r="E85" s="23">
        <f t="shared" si="10"/>
        <v>100</v>
      </c>
      <c r="F85" s="23">
        <f t="shared" si="11"/>
        <v>72.856022400347939</v>
      </c>
      <c r="G85" s="23">
        <v>1.65</v>
      </c>
      <c r="H85" s="21">
        <v>2</v>
      </c>
      <c r="I85" s="20">
        <f t="shared" si="12"/>
        <v>170.00605871556462</v>
      </c>
      <c r="J85" s="20">
        <f t="shared" si="13"/>
        <v>270.00605871556462</v>
      </c>
      <c r="K85" s="11">
        <f t="shared" si="9"/>
        <v>270.00605871556462</v>
      </c>
      <c r="M85" s="8">
        <v>100</v>
      </c>
      <c r="N85" s="8">
        <v>168</v>
      </c>
      <c r="O85" s="8">
        <v>179</v>
      </c>
      <c r="P85" s="8">
        <v>79</v>
      </c>
      <c r="Q85" s="8">
        <v>146</v>
      </c>
      <c r="R85" s="8">
        <v>16</v>
      </c>
      <c r="S85" s="8">
        <v>138</v>
      </c>
    </row>
    <row r="86" spans="1:19">
      <c r="A86" s="6" t="s">
        <v>97</v>
      </c>
      <c r="B86" s="7">
        <v>3977</v>
      </c>
      <c r="C86" s="8">
        <v>9</v>
      </c>
      <c r="D86" s="25">
        <v>0.95</v>
      </c>
      <c r="E86" s="23">
        <f t="shared" si="10"/>
        <v>77</v>
      </c>
      <c r="F86" s="23">
        <f t="shared" si="11"/>
        <v>59.573484034425917</v>
      </c>
      <c r="G86" s="23">
        <v>1.65</v>
      </c>
      <c r="H86" s="21">
        <v>2</v>
      </c>
      <c r="I86" s="20">
        <f t="shared" si="12"/>
        <v>139.0118879808486</v>
      </c>
      <c r="J86" s="20">
        <f t="shared" si="13"/>
        <v>253.0118879808486</v>
      </c>
      <c r="K86" s="11">
        <f t="shared" si="9"/>
        <v>2277.1069918276376</v>
      </c>
      <c r="M86" s="8">
        <v>114</v>
      </c>
      <c r="N86" s="8">
        <v>181</v>
      </c>
      <c r="O86" s="8">
        <v>116</v>
      </c>
      <c r="P86" s="8">
        <v>160</v>
      </c>
      <c r="Q86" s="8">
        <v>129</v>
      </c>
      <c r="R86" s="8">
        <v>12</v>
      </c>
      <c r="S86" s="8">
        <v>90</v>
      </c>
    </row>
    <row r="87" spans="1:19">
      <c r="A87" s="6" t="s">
        <v>98</v>
      </c>
      <c r="B87" s="7">
        <v>2721</v>
      </c>
      <c r="C87" s="8">
        <v>10</v>
      </c>
      <c r="D87" s="25">
        <v>0.95</v>
      </c>
      <c r="E87" s="23">
        <f t="shared" si="10"/>
        <v>107</v>
      </c>
      <c r="F87" s="23">
        <f t="shared" si="11"/>
        <v>80.430093870391573</v>
      </c>
      <c r="G87" s="23">
        <v>1.65</v>
      </c>
      <c r="H87" s="21">
        <v>2</v>
      </c>
      <c r="I87" s="20">
        <f t="shared" si="12"/>
        <v>187.67979379784072</v>
      </c>
      <c r="J87" s="20">
        <f t="shared" si="13"/>
        <v>317.67979379784072</v>
      </c>
      <c r="K87" s="11">
        <f t="shared" si="9"/>
        <v>3176.7979379784074</v>
      </c>
      <c r="M87" s="8">
        <v>130</v>
      </c>
      <c r="N87" s="8">
        <v>85</v>
      </c>
      <c r="O87" s="8">
        <v>63</v>
      </c>
      <c r="P87" s="8">
        <v>92</v>
      </c>
      <c r="Q87" s="8">
        <v>164</v>
      </c>
      <c r="R87" s="8">
        <v>142</v>
      </c>
      <c r="S87" s="8">
        <v>15</v>
      </c>
    </row>
    <row r="88" spans="1:19">
      <c r="A88" s="6" t="s">
        <v>99</v>
      </c>
      <c r="B88" s="7">
        <v>6435</v>
      </c>
      <c r="C88" s="8">
        <v>8</v>
      </c>
      <c r="D88" s="25">
        <v>0.95</v>
      </c>
      <c r="E88" s="23">
        <f t="shared" si="10"/>
        <v>130.66666666666666</v>
      </c>
      <c r="F88" s="23">
        <f t="shared" si="11"/>
        <v>86.384798045335103</v>
      </c>
      <c r="G88" s="23">
        <v>1.65</v>
      </c>
      <c r="H88" s="21">
        <v>2</v>
      </c>
      <c r="I88" s="20">
        <f t="shared" si="12"/>
        <v>201.57481241464669</v>
      </c>
      <c r="J88" s="20">
        <f t="shared" si="13"/>
        <v>369.57481241464666</v>
      </c>
      <c r="K88" s="11">
        <f t="shared" si="9"/>
        <v>2956.5984993171733</v>
      </c>
      <c r="M88" s="8">
        <v>168</v>
      </c>
      <c r="N88" s="8">
        <v>70</v>
      </c>
      <c r="O88" s="8">
        <v>43</v>
      </c>
      <c r="P88" s="8">
        <v>117</v>
      </c>
      <c r="Q88" s="8">
        <v>177</v>
      </c>
      <c r="R88" s="8">
        <v>31</v>
      </c>
      <c r="S88" s="8">
        <v>184</v>
      </c>
    </row>
    <row r="89" spans="1:19">
      <c r="A89" s="6" t="s">
        <v>100</v>
      </c>
      <c r="B89" s="7">
        <v>5775</v>
      </c>
      <c r="C89" s="8">
        <v>4</v>
      </c>
      <c r="D89" s="25">
        <v>0.95</v>
      </c>
      <c r="E89" s="23">
        <f t="shared" si="10"/>
        <v>113</v>
      </c>
      <c r="F89" s="23">
        <f t="shared" si="11"/>
        <v>66.143782776614771</v>
      </c>
      <c r="G89" s="23">
        <v>1.65</v>
      </c>
      <c r="H89" s="21">
        <v>2</v>
      </c>
      <c r="I89" s="20">
        <f t="shared" si="12"/>
        <v>154.34336720442511</v>
      </c>
      <c r="J89" s="20">
        <f t="shared" si="13"/>
        <v>320.34336720442514</v>
      </c>
      <c r="K89" s="11">
        <f t="shared" si="9"/>
        <v>1281.3734688177005</v>
      </c>
      <c r="M89" s="8">
        <v>166</v>
      </c>
      <c r="N89" s="8">
        <v>184</v>
      </c>
      <c r="O89" s="8">
        <v>41</v>
      </c>
      <c r="P89" s="8">
        <v>135</v>
      </c>
      <c r="Q89" s="8">
        <v>188</v>
      </c>
      <c r="R89" s="8">
        <v>88</v>
      </c>
      <c r="S89" s="8">
        <v>63</v>
      </c>
    </row>
    <row r="90" spans="1:19">
      <c r="A90" s="6" t="s">
        <v>101</v>
      </c>
      <c r="B90" s="7">
        <v>2749</v>
      </c>
      <c r="C90" s="8">
        <v>2</v>
      </c>
      <c r="D90" s="25">
        <v>0.95</v>
      </c>
      <c r="E90" s="23">
        <f t="shared" si="10"/>
        <v>23.666666666666668</v>
      </c>
      <c r="F90" s="23">
        <f t="shared" si="11"/>
        <v>14.571661996262931</v>
      </c>
      <c r="G90" s="23">
        <v>1.65</v>
      </c>
      <c r="H90" s="21">
        <v>2</v>
      </c>
      <c r="I90" s="20">
        <f t="shared" si="12"/>
        <v>34.002279335362218</v>
      </c>
      <c r="J90" s="20">
        <f t="shared" si="13"/>
        <v>221.00227933536223</v>
      </c>
      <c r="K90" s="11">
        <f t="shared" si="9"/>
        <v>442.00455867072446</v>
      </c>
      <c r="M90" s="8">
        <v>187</v>
      </c>
      <c r="N90" s="8">
        <v>96</v>
      </c>
      <c r="O90" s="8">
        <v>21</v>
      </c>
      <c r="P90" s="8">
        <v>84</v>
      </c>
      <c r="Q90" s="8">
        <v>19</v>
      </c>
      <c r="R90" s="8">
        <v>40</v>
      </c>
      <c r="S90" s="8">
        <v>12</v>
      </c>
    </row>
    <row r="91" spans="1:19">
      <c r="A91" s="6" t="s">
        <v>102</v>
      </c>
      <c r="B91" s="7">
        <v>1282</v>
      </c>
      <c r="C91" s="8">
        <v>8</v>
      </c>
      <c r="D91" s="25">
        <v>0.95</v>
      </c>
      <c r="E91" s="23">
        <f t="shared" si="10"/>
        <v>118.66666666666667</v>
      </c>
      <c r="F91" s="23">
        <f t="shared" si="11"/>
        <v>35.472994422987924</v>
      </c>
      <c r="G91" s="23">
        <v>1.65</v>
      </c>
      <c r="H91" s="21">
        <v>2</v>
      </c>
      <c r="I91" s="20">
        <f t="shared" si="12"/>
        <v>82.774543188108225</v>
      </c>
      <c r="J91" s="20">
        <f t="shared" si="13"/>
        <v>152.77454318810823</v>
      </c>
      <c r="K91" s="11">
        <f t="shared" si="9"/>
        <v>1222.1963455048658</v>
      </c>
      <c r="M91" s="8">
        <v>70</v>
      </c>
      <c r="N91" s="8">
        <v>172</v>
      </c>
      <c r="O91" s="8">
        <v>160</v>
      </c>
      <c r="P91" s="8">
        <v>103</v>
      </c>
      <c r="Q91" s="8">
        <v>157</v>
      </c>
      <c r="R91" s="8">
        <v>87</v>
      </c>
      <c r="S91" s="8">
        <v>112</v>
      </c>
    </row>
    <row r="92" spans="1:19">
      <c r="A92" s="6" t="s">
        <v>103</v>
      </c>
      <c r="B92" s="7">
        <v>1841</v>
      </c>
      <c r="C92" s="8">
        <v>7</v>
      </c>
      <c r="D92" s="25">
        <v>0.95</v>
      </c>
      <c r="E92" s="23">
        <f t="shared" si="10"/>
        <v>148.66666666666666</v>
      </c>
      <c r="F92" s="23">
        <f t="shared" si="11"/>
        <v>46.371686763943963</v>
      </c>
      <c r="G92" s="23">
        <v>1.65</v>
      </c>
      <c r="H92" s="21">
        <v>2</v>
      </c>
      <c r="I92" s="20">
        <f t="shared" si="12"/>
        <v>108.20612274728272</v>
      </c>
      <c r="J92" s="20">
        <f t="shared" si="13"/>
        <v>293.20612274728273</v>
      </c>
      <c r="K92" s="11">
        <f t="shared" si="9"/>
        <v>2052.4428592309791</v>
      </c>
      <c r="M92" s="8">
        <v>185</v>
      </c>
      <c r="N92" s="8">
        <v>46</v>
      </c>
      <c r="O92" s="8">
        <v>111</v>
      </c>
      <c r="P92" s="8">
        <v>101</v>
      </c>
      <c r="Q92" s="8">
        <v>159</v>
      </c>
      <c r="R92" s="8">
        <v>98</v>
      </c>
      <c r="S92" s="8">
        <v>189</v>
      </c>
    </row>
    <row r="93" spans="1:19">
      <c r="A93" s="6" t="s">
        <v>104</v>
      </c>
      <c r="B93" s="7">
        <v>5246</v>
      </c>
      <c r="C93" s="8">
        <v>11</v>
      </c>
      <c r="D93" s="25">
        <v>0.95</v>
      </c>
      <c r="E93" s="23">
        <f t="shared" si="10"/>
        <v>92.333333333333329</v>
      </c>
      <c r="F93" s="23">
        <f t="shared" si="11"/>
        <v>72.665902136650956</v>
      </c>
      <c r="G93" s="23">
        <v>1.65</v>
      </c>
      <c r="H93" s="21">
        <v>2</v>
      </c>
      <c r="I93" s="20">
        <f t="shared" si="12"/>
        <v>169.56242213415095</v>
      </c>
      <c r="J93" s="20">
        <f t="shared" si="13"/>
        <v>202.56242213415095</v>
      </c>
      <c r="K93" s="11">
        <f t="shared" si="9"/>
        <v>2228.1866434756603</v>
      </c>
      <c r="M93" s="8">
        <v>33</v>
      </c>
      <c r="N93" s="8">
        <v>193</v>
      </c>
      <c r="O93" s="8">
        <v>176</v>
      </c>
      <c r="P93" s="8">
        <v>80</v>
      </c>
      <c r="Q93" s="8">
        <v>170</v>
      </c>
      <c r="R93" s="8">
        <v>26</v>
      </c>
      <c r="S93" s="8">
        <v>81</v>
      </c>
    </row>
    <row r="94" spans="1:19">
      <c r="A94" s="6" t="s">
        <v>105</v>
      </c>
      <c r="B94" s="7">
        <v>6624</v>
      </c>
      <c r="C94" s="8">
        <v>4</v>
      </c>
      <c r="D94" s="25">
        <v>0.95</v>
      </c>
      <c r="E94" s="23">
        <f t="shared" si="10"/>
        <v>92.333333333333329</v>
      </c>
      <c r="F94" s="23">
        <f t="shared" si="11"/>
        <v>79.764235928975921</v>
      </c>
      <c r="G94" s="23">
        <v>1.65</v>
      </c>
      <c r="H94" s="21">
        <v>2</v>
      </c>
      <c r="I94" s="20">
        <f t="shared" si="12"/>
        <v>186.12604600109034</v>
      </c>
      <c r="J94" s="20">
        <f t="shared" si="13"/>
        <v>374.12604600109034</v>
      </c>
      <c r="K94" s="11">
        <f t="shared" si="9"/>
        <v>1496.5041840043614</v>
      </c>
      <c r="M94" s="8">
        <v>188</v>
      </c>
      <c r="N94" s="8">
        <v>195</v>
      </c>
      <c r="O94" s="8">
        <v>58</v>
      </c>
      <c r="P94" s="8">
        <v>196</v>
      </c>
      <c r="Q94" s="8">
        <v>22</v>
      </c>
      <c r="R94" s="8">
        <v>76</v>
      </c>
      <c r="S94" s="8">
        <v>179</v>
      </c>
    </row>
    <row r="95" spans="1:19">
      <c r="A95" s="6" t="s">
        <v>106</v>
      </c>
      <c r="B95" s="7">
        <v>9537</v>
      </c>
      <c r="C95" s="8">
        <v>8</v>
      </c>
      <c r="D95" s="25">
        <v>0.95</v>
      </c>
      <c r="E95" s="23">
        <f t="shared" si="10"/>
        <v>165</v>
      </c>
      <c r="F95" s="23">
        <f t="shared" si="11"/>
        <v>39.949968710876355</v>
      </c>
      <c r="G95" s="23">
        <v>1.65</v>
      </c>
      <c r="H95" s="21">
        <v>2</v>
      </c>
      <c r="I95" s="20">
        <f t="shared" si="12"/>
        <v>93.221349486048524</v>
      </c>
      <c r="J95" s="20">
        <f t="shared" si="13"/>
        <v>160.22134948604852</v>
      </c>
      <c r="K95" s="11">
        <f t="shared" si="9"/>
        <v>1281.7707958883882</v>
      </c>
      <c r="M95" s="8">
        <v>67</v>
      </c>
      <c r="N95" s="8">
        <v>171</v>
      </c>
      <c r="O95" s="8">
        <v>88</v>
      </c>
      <c r="P95" s="8">
        <v>36</v>
      </c>
      <c r="Q95" s="8">
        <v>121</v>
      </c>
      <c r="R95" s="8">
        <v>199</v>
      </c>
      <c r="S95" s="8">
        <v>175</v>
      </c>
    </row>
    <row r="96" spans="1:19">
      <c r="A96" s="6" t="s">
        <v>107</v>
      </c>
      <c r="B96" s="7">
        <v>1801</v>
      </c>
      <c r="C96" s="8">
        <v>3</v>
      </c>
      <c r="D96" s="25">
        <v>0.95</v>
      </c>
      <c r="E96" s="23">
        <f t="shared" si="10"/>
        <v>87</v>
      </c>
      <c r="F96" s="23">
        <f t="shared" si="11"/>
        <v>82.819079927272796</v>
      </c>
      <c r="G96" s="23">
        <v>1.65</v>
      </c>
      <c r="H96" s="21">
        <v>2</v>
      </c>
      <c r="I96" s="20">
        <f t="shared" si="12"/>
        <v>193.25437899307744</v>
      </c>
      <c r="J96" s="20">
        <f t="shared" si="13"/>
        <v>218.25437899307744</v>
      </c>
      <c r="K96" s="11">
        <f t="shared" si="9"/>
        <v>654.76313697923229</v>
      </c>
      <c r="M96" s="8">
        <v>25</v>
      </c>
      <c r="N96" s="8">
        <v>178</v>
      </c>
      <c r="O96" s="8">
        <v>192</v>
      </c>
      <c r="P96" s="8">
        <v>165</v>
      </c>
      <c r="Q96" s="8">
        <v>30</v>
      </c>
      <c r="R96" s="8">
        <v>49</v>
      </c>
      <c r="S96" s="8">
        <v>182</v>
      </c>
    </row>
    <row r="97" spans="1:19">
      <c r="A97" s="6" t="s">
        <v>108</v>
      </c>
      <c r="B97" s="7">
        <v>2795</v>
      </c>
      <c r="C97" s="8">
        <v>4</v>
      </c>
      <c r="D97" s="25">
        <v>0.95</v>
      </c>
      <c r="E97" s="23">
        <f t="shared" si="10"/>
        <v>87.333333333333329</v>
      </c>
      <c r="F97" s="23">
        <f t="shared" si="11"/>
        <v>71.451615330469153</v>
      </c>
      <c r="G97" s="23">
        <v>1.65</v>
      </c>
      <c r="H97" s="21">
        <v>2</v>
      </c>
      <c r="I97" s="20">
        <f t="shared" si="12"/>
        <v>166.72894169879447</v>
      </c>
      <c r="J97" s="20">
        <f t="shared" si="13"/>
        <v>293.72894169879447</v>
      </c>
      <c r="K97" s="11">
        <f t="shared" si="9"/>
        <v>1174.9157667951779</v>
      </c>
      <c r="M97" s="8">
        <v>127</v>
      </c>
      <c r="N97" s="8">
        <v>91</v>
      </c>
      <c r="O97" s="8">
        <v>161</v>
      </c>
      <c r="P97" s="8">
        <v>132</v>
      </c>
      <c r="Q97" s="8">
        <v>62</v>
      </c>
      <c r="R97" s="8">
        <v>32</v>
      </c>
      <c r="S97" s="8">
        <v>168</v>
      </c>
    </row>
    <row r="98" spans="1:19">
      <c r="A98" s="6" t="s">
        <v>109</v>
      </c>
      <c r="B98" s="7">
        <v>9671</v>
      </c>
      <c r="C98" s="8">
        <v>5</v>
      </c>
      <c r="D98" s="25">
        <v>0.95</v>
      </c>
      <c r="E98" s="23">
        <f t="shared" si="10"/>
        <v>56</v>
      </c>
      <c r="F98" s="23">
        <f t="shared" si="11"/>
        <v>87.641314458421945</v>
      </c>
      <c r="G98" s="23">
        <v>1.65</v>
      </c>
      <c r="H98" s="21">
        <v>2</v>
      </c>
      <c r="I98" s="20">
        <f t="shared" si="12"/>
        <v>204.50683362665413</v>
      </c>
      <c r="J98" s="20">
        <f t="shared" si="13"/>
        <v>369.50683362665416</v>
      </c>
      <c r="K98" s="11">
        <f t="shared" si="9"/>
        <v>1847.5341681332707</v>
      </c>
      <c r="M98" s="8">
        <v>165</v>
      </c>
      <c r="N98" s="8">
        <v>127</v>
      </c>
      <c r="O98" s="8">
        <v>154</v>
      </c>
      <c r="P98" s="8">
        <v>53</v>
      </c>
      <c r="Q98" s="8">
        <v>11</v>
      </c>
      <c r="R98" s="8">
        <v>0</v>
      </c>
      <c r="S98" s="8">
        <v>157</v>
      </c>
    </row>
    <row r="99" spans="1:19">
      <c r="A99" s="6" t="s">
        <v>110</v>
      </c>
      <c r="B99" s="7">
        <v>5602</v>
      </c>
      <c r="C99" s="8">
        <v>2</v>
      </c>
      <c r="D99" s="25">
        <v>0.95</v>
      </c>
      <c r="E99" s="23">
        <f t="shared" si="10"/>
        <v>114</v>
      </c>
      <c r="F99" s="23">
        <f t="shared" si="11"/>
        <v>26.057628441590765</v>
      </c>
      <c r="G99" s="23">
        <v>1.65</v>
      </c>
      <c r="H99" s="21">
        <v>2</v>
      </c>
      <c r="I99" s="20">
        <f t="shared" si="12"/>
        <v>60.804235049871316</v>
      </c>
      <c r="J99" s="20">
        <f t="shared" si="13"/>
        <v>214.80423504987132</v>
      </c>
      <c r="K99" s="11">
        <f t="shared" si="9"/>
        <v>429.60847009974265</v>
      </c>
      <c r="M99" s="8">
        <v>154</v>
      </c>
      <c r="N99" s="8">
        <v>36</v>
      </c>
      <c r="O99" s="8">
        <v>186</v>
      </c>
      <c r="P99" s="8">
        <v>52</v>
      </c>
      <c r="Q99" s="8">
        <v>144</v>
      </c>
      <c r="R99" s="8">
        <v>97</v>
      </c>
      <c r="S99" s="8">
        <v>101</v>
      </c>
    </row>
    <row r="100" spans="1:19">
      <c r="A100" s="6" t="s">
        <v>111</v>
      </c>
      <c r="B100" s="7">
        <v>4329</v>
      </c>
      <c r="C100" s="8">
        <v>12</v>
      </c>
      <c r="D100" s="25">
        <v>0.95</v>
      </c>
      <c r="E100" s="23">
        <f t="shared" si="10"/>
        <v>81</v>
      </c>
      <c r="F100" s="23">
        <f t="shared" si="11"/>
        <v>47.570999569065187</v>
      </c>
      <c r="G100" s="23">
        <v>1.65</v>
      </c>
      <c r="H100" s="21">
        <v>2</v>
      </c>
      <c r="I100" s="20">
        <f t="shared" si="12"/>
        <v>111.00466206425746</v>
      </c>
      <c r="J100" s="20">
        <f t="shared" si="13"/>
        <v>210.00466206425745</v>
      </c>
      <c r="K100" s="11">
        <f t="shared" si="9"/>
        <v>2520.0559447710893</v>
      </c>
      <c r="M100" s="8">
        <v>99</v>
      </c>
      <c r="N100" s="8">
        <v>148</v>
      </c>
      <c r="O100" s="8">
        <v>52</v>
      </c>
      <c r="P100" s="8">
        <v>126</v>
      </c>
      <c r="Q100" s="8">
        <v>78</v>
      </c>
      <c r="R100" s="8">
        <v>130</v>
      </c>
      <c r="S100" s="8">
        <v>35</v>
      </c>
    </row>
    <row r="101" spans="1:19">
      <c r="A101" s="6" t="s">
        <v>112</v>
      </c>
      <c r="B101" s="7">
        <v>7135</v>
      </c>
      <c r="C101" s="8">
        <v>9</v>
      </c>
      <c r="D101" s="25">
        <v>0.95</v>
      </c>
      <c r="E101" s="23">
        <f t="shared" si="10"/>
        <v>106.33333333333333</v>
      </c>
      <c r="F101" s="23">
        <f t="shared" si="11"/>
        <v>96.105844428595148</v>
      </c>
      <c r="G101" s="23">
        <v>1.65</v>
      </c>
      <c r="H101" s="21">
        <v>2</v>
      </c>
      <c r="I101" s="20">
        <f t="shared" si="12"/>
        <v>224.25841121349274</v>
      </c>
      <c r="J101" s="20">
        <f t="shared" si="13"/>
        <v>410.25841121349276</v>
      </c>
      <c r="K101" s="11">
        <f t="shared" si="9"/>
        <v>3692.3257009214349</v>
      </c>
      <c r="M101" s="8">
        <v>186</v>
      </c>
      <c r="N101" s="8">
        <v>86</v>
      </c>
      <c r="O101" s="8">
        <v>100</v>
      </c>
      <c r="P101" s="8">
        <v>63</v>
      </c>
      <c r="Q101" s="8">
        <v>0</v>
      </c>
      <c r="R101" s="8">
        <v>187</v>
      </c>
      <c r="S101" s="8">
        <v>132</v>
      </c>
    </row>
    <row r="102" spans="1:19">
      <c r="A102" s="6" t="s">
        <v>113</v>
      </c>
      <c r="B102" s="7">
        <v>5760</v>
      </c>
      <c r="C102" s="8">
        <v>8</v>
      </c>
      <c r="D102" s="25">
        <v>0.95</v>
      </c>
      <c r="E102" s="23">
        <f t="shared" si="10"/>
        <v>110.66666666666667</v>
      </c>
      <c r="F102" s="23">
        <f t="shared" si="11"/>
        <v>36.896250938724549</v>
      </c>
      <c r="G102" s="23">
        <v>1.65</v>
      </c>
      <c r="H102" s="21">
        <v>2</v>
      </c>
      <c r="I102" s="20">
        <f t="shared" si="12"/>
        <v>86.09564448913774</v>
      </c>
      <c r="J102" s="20">
        <f t="shared" si="13"/>
        <v>134.09564448913773</v>
      </c>
      <c r="K102" s="11">
        <f t="shared" si="9"/>
        <v>1072.7651559131018</v>
      </c>
      <c r="M102" s="8">
        <v>48</v>
      </c>
      <c r="N102" s="8">
        <v>182</v>
      </c>
      <c r="O102" s="8">
        <v>171</v>
      </c>
      <c r="P102" s="8">
        <v>135</v>
      </c>
      <c r="Q102" s="8">
        <v>142</v>
      </c>
      <c r="R102" s="8">
        <v>70</v>
      </c>
      <c r="S102" s="8">
        <v>120</v>
      </c>
    </row>
    <row r="103" spans="1:19">
      <c r="A103" s="6" t="s">
        <v>114</v>
      </c>
      <c r="B103" s="7">
        <v>2935</v>
      </c>
      <c r="C103" s="8">
        <v>10</v>
      </c>
      <c r="D103" s="25">
        <v>0.95</v>
      </c>
      <c r="E103" s="23">
        <f t="shared" si="10"/>
        <v>113</v>
      </c>
      <c r="F103" s="23">
        <f t="shared" si="11"/>
        <v>41.617304093369626</v>
      </c>
      <c r="G103" s="23">
        <v>1.65</v>
      </c>
      <c r="H103" s="21">
        <v>2</v>
      </c>
      <c r="I103" s="20">
        <f t="shared" si="12"/>
        <v>97.111997199110263</v>
      </c>
      <c r="J103" s="20">
        <f t="shared" si="13"/>
        <v>188.11199719911025</v>
      </c>
      <c r="K103" s="11">
        <f t="shared" si="9"/>
        <v>1881.1199719911024</v>
      </c>
      <c r="M103" s="8">
        <v>91</v>
      </c>
      <c r="N103" s="8">
        <v>196</v>
      </c>
      <c r="O103" s="8">
        <v>47</v>
      </c>
      <c r="P103" s="8">
        <v>78</v>
      </c>
      <c r="Q103" s="8">
        <v>65</v>
      </c>
      <c r="R103" s="8">
        <v>139</v>
      </c>
      <c r="S103" s="8">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J103"/>
  <sheetViews>
    <sheetView workbookViewId="0">
      <pane ySplit="3" topLeftCell="A4" activePane="bottomLeft" state="frozen"/>
      <selection pane="bottomLeft" activeCell="B5" sqref="B5"/>
    </sheetView>
  </sheetViews>
  <sheetFormatPr defaultColWidth="12.6640625" defaultRowHeight="15.75" customHeight="1"/>
  <cols>
    <col min="3" max="4" width="21.109375" customWidth="1"/>
    <col min="5" max="5" width="14.109375" customWidth="1"/>
    <col min="6" max="6" width="7" customWidth="1"/>
    <col min="7" max="7" width="8.21875" customWidth="1"/>
    <col min="8" max="8" width="8.44140625" customWidth="1"/>
    <col min="9" max="9" width="16.77734375" customWidth="1"/>
    <col min="10" max="10" width="13.88671875" customWidth="1"/>
    <col min="11" max="11" width="21.109375" customWidth="1"/>
    <col min="12" max="12" width="22.33203125" customWidth="1"/>
    <col min="13" max="14" width="21.109375" customWidth="1"/>
    <col min="22" max="22" width="16" customWidth="1"/>
  </cols>
  <sheetData>
    <row r="2" spans="1:36">
      <c r="O2" s="1" t="s">
        <v>0</v>
      </c>
    </row>
    <row r="3" spans="1:36">
      <c r="A3" s="2"/>
      <c r="B3" s="1" t="s">
        <v>1</v>
      </c>
      <c r="C3" s="1" t="s">
        <v>2</v>
      </c>
      <c r="D3" s="1" t="s">
        <v>3</v>
      </c>
      <c r="E3" s="3" t="s">
        <v>4</v>
      </c>
      <c r="F3" s="3" t="s">
        <v>5</v>
      </c>
      <c r="G3" s="3" t="s">
        <v>6</v>
      </c>
      <c r="H3" s="3" t="s">
        <v>7</v>
      </c>
      <c r="I3" s="3" t="s">
        <v>8</v>
      </c>
      <c r="J3" s="3" t="s">
        <v>9</v>
      </c>
      <c r="K3" s="3" t="s">
        <v>10</v>
      </c>
      <c r="L3" s="3" t="s">
        <v>11</v>
      </c>
      <c r="M3" s="3" t="s">
        <v>12</v>
      </c>
      <c r="N3" s="1" t="s">
        <v>13</v>
      </c>
      <c r="O3" s="4">
        <v>44927</v>
      </c>
      <c r="P3" s="4">
        <v>44958</v>
      </c>
      <c r="Q3" s="4">
        <v>44986</v>
      </c>
      <c r="R3" s="4">
        <v>45017</v>
      </c>
      <c r="S3" s="4">
        <v>45047</v>
      </c>
      <c r="T3" s="4">
        <v>45078</v>
      </c>
      <c r="U3" s="5">
        <v>45108</v>
      </c>
      <c r="V3" s="5" t="s">
        <v>14</v>
      </c>
      <c r="W3" s="2"/>
      <c r="X3" s="2"/>
      <c r="Y3" s="2"/>
      <c r="Z3" s="2"/>
      <c r="AA3" s="2"/>
      <c r="AB3" s="2"/>
      <c r="AC3" s="2"/>
      <c r="AD3" s="2"/>
      <c r="AE3" s="2"/>
      <c r="AF3" s="2"/>
      <c r="AG3" s="2"/>
      <c r="AH3" s="2"/>
      <c r="AI3" s="2"/>
      <c r="AJ3" s="2"/>
    </row>
    <row r="4" spans="1:36">
      <c r="B4" s="6" t="s">
        <v>15</v>
      </c>
      <c r="C4" s="7">
        <v>3249</v>
      </c>
      <c r="D4" s="8">
        <v>9</v>
      </c>
      <c r="E4" s="9">
        <v>0.95</v>
      </c>
      <c r="F4" s="10">
        <f>AVERAGE(R4:T4)</f>
        <v>123.33333333333333</v>
      </c>
      <c r="G4" s="10">
        <f>STDEV(R4:T4)</f>
        <v>28.307831660749507</v>
      </c>
      <c r="H4" s="11">
        <v>1.65</v>
      </c>
      <c r="I4" s="12">
        <v>2</v>
      </c>
      <c r="J4" s="13">
        <f>H4*G4*SQRT(I4)</f>
        <v>66.054977102410646</v>
      </c>
      <c r="K4" s="13">
        <f>N4+J4</f>
        <v>97.054977102410646</v>
      </c>
      <c r="L4" s="10">
        <f>K4*D4</f>
        <v>873.49479392169587</v>
      </c>
      <c r="M4" s="13">
        <v>21</v>
      </c>
      <c r="N4" s="8">
        <v>31</v>
      </c>
      <c r="O4" s="8">
        <v>74</v>
      </c>
      <c r="P4" s="8">
        <v>114</v>
      </c>
      <c r="Q4" s="8">
        <v>174</v>
      </c>
      <c r="R4" s="8">
        <v>156</v>
      </c>
      <c r="S4" s="8">
        <v>108</v>
      </c>
      <c r="T4" s="8">
        <v>106</v>
      </c>
      <c r="U4" s="10">
        <f>AVERAGE(O4:T4)</f>
        <v>122</v>
      </c>
      <c r="V4" s="14">
        <f>U4*6*C4</f>
        <v>2378268</v>
      </c>
    </row>
    <row r="5" spans="1:36">
      <c r="B5" s="31" t="s">
        <v>16</v>
      </c>
      <c r="C5" s="32">
        <v>7217</v>
      </c>
      <c r="D5" s="8">
        <v>1</v>
      </c>
      <c r="E5" s="33"/>
      <c r="F5" s="34"/>
      <c r="G5" s="34"/>
      <c r="H5" s="35"/>
      <c r="I5" s="36"/>
      <c r="J5" s="37"/>
      <c r="K5" s="38"/>
      <c r="L5" s="39"/>
      <c r="M5" s="40"/>
      <c r="N5" s="8">
        <v>122</v>
      </c>
      <c r="O5" s="8">
        <v>115</v>
      </c>
      <c r="P5" s="8">
        <v>117</v>
      </c>
      <c r="Q5" s="8">
        <v>58</v>
      </c>
      <c r="R5" s="8">
        <v>56</v>
      </c>
      <c r="S5" s="8">
        <v>2</v>
      </c>
      <c r="T5" s="8">
        <v>174</v>
      </c>
      <c r="U5" s="39"/>
      <c r="V5" s="38"/>
    </row>
    <row r="6" spans="1:36">
      <c r="B6" s="31" t="s">
        <v>17</v>
      </c>
      <c r="C6" s="32">
        <v>4873</v>
      </c>
      <c r="D6" s="8">
        <v>4</v>
      </c>
      <c r="E6" s="33"/>
      <c r="F6" s="34"/>
      <c r="G6" s="34"/>
      <c r="H6" s="35"/>
      <c r="I6" s="38"/>
      <c r="J6" s="37"/>
      <c r="K6" s="38"/>
      <c r="L6" s="39"/>
      <c r="M6" s="40"/>
      <c r="N6" s="8">
        <v>146</v>
      </c>
      <c r="O6" s="8">
        <v>102</v>
      </c>
      <c r="P6" s="8">
        <v>77</v>
      </c>
      <c r="Q6" s="8">
        <v>140</v>
      </c>
      <c r="R6" s="8">
        <v>192</v>
      </c>
      <c r="S6" s="8">
        <v>133</v>
      </c>
      <c r="T6" s="8">
        <v>101</v>
      </c>
      <c r="U6" s="39"/>
      <c r="V6" s="38"/>
    </row>
    <row r="7" spans="1:36">
      <c r="B7" s="31" t="s">
        <v>18</v>
      </c>
      <c r="C7" s="32">
        <v>4994</v>
      </c>
      <c r="D7" s="8">
        <v>9</v>
      </c>
      <c r="E7" s="38"/>
      <c r="F7" s="38"/>
      <c r="G7" s="34"/>
      <c r="H7" s="34"/>
      <c r="I7" s="38"/>
      <c r="J7" s="37"/>
      <c r="K7" s="38"/>
      <c r="L7" s="39"/>
      <c r="M7" s="40"/>
      <c r="N7" s="8">
        <v>61</v>
      </c>
      <c r="O7" s="8">
        <v>116</v>
      </c>
      <c r="P7" s="8">
        <v>10</v>
      </c>
      <c r="Q7" s="8">
        <v>59</v>
      </c>
      <c r="R7" s="8">
        <v>167</v>
      </c>
      <c r="S7" s="8">
        <v>174</v>
      </c>
      <c r="T7" s="8">
        <v>103</v>
      </c>
      <c r="U7" s="39"/>
      <c r="V7" s="38"/>
    </row>
    <row r="8" spans="1:36">
      <c r="B8" s="31" t="s">
        <v>19</v>
      </c>
      <c r="C8" s="32">
        <v>6773</v>
      </c>
      <c r="D8" s="8">
        <v>2</v>
      </c>
      <c r="E8" s="41"/>
      <c r="F8" s="34"/>
      <c r="G8" s="34"/>
      <c r="H8" s="34"/>
      <c r="I8" s="38"/>
      <c r="J8" s="37"/>
      <c r="K8" s="38"/>
      <c r="L8" s="39"/>
      <c r="M8" s="40"/>
      <c r="N8" s="8">
        <v>156</v>
      </c>
      <c r="O8" s="8">
        <v>83</v>
      </c>
      <c r="P8" s="8">
        <v>33</v>
      </c>
      <c r="Q8" s="8">
        <v>160</v>
      </c>
      <c r="R8" s="8">
        <v>136</v>
      </c>
      <c r="S8" s="8">
        <v>6</v>
      </c>
      <c r="T8" s="8">
        <v>23</v>
      </c>
      <c r="U8" s="39"/>
      <c r="V8" s="38"/>
    </row>
    <row r="9" spans="1:36">
      <c r="B9" s="31" t="s">
        <v>20</v>
      </c>
      <c r="C9" s="32">
        <v>6076</v>
      </c>
      <c r="D9" s="8">
        <v>8</v>
      </c>
      <c r="E9" s="40"/>
      <c r="F9" s="40"/>
      <c r="G9" s="42"/>
      <c r="H9" s="40"/>
      <c r="I9" s="40"/>
      <c r="J9" s="40"/>
      <c r="K9" s="40"/>
      <c r="L9" s="40"/>
      <c r="M9" s="40"/>
      <c r="N9" s="8">
        <v>161</v>
      </c>
      <c r="O9" s="8">
        <v>128</v>
      </c>
      <c r="P9" s="8">
        <v>131</v>
      </c>
      <c r="Q9" s="8">
        <v>198</v>
      </c>
      <c r="R9" s="8">
        <v>127</v>
      </c>
      <c r="S9" s="8">
        <v>24</v>
      </c>
      <c r="T9" s="8">
        <v>135</v>
      </c>
      <c r="U9" s="39"/>
      <c r="V9" s="38"/>
    </row>
    <row r="10" spans="1:36">
      <c r="B10" s="31" t="s">
        <v>21</v>
      </c>
      <c r="C10" s="32">
        <v>7636</v>
      </c>
      <c r="D10" s="8">
        <v>5</v>
      </c>
      <c r="E10" s="40"/>
      <c r="F10" s="40"/>
      <c r="G10" s="40"/>
      <c r="H10" s="40"/>
      <c r="I10" s="40"/>
      <c r="J10" s="40"/>
      <c r="K10" s="40"/>
      <c r="L10" s="40"/>
      <c r="M10" s="40"/>
      <c r="N10" s="8">
        <v>181</v>
      </c>
      <c r="O10" s="8">
        <v>25</v>
      </c>
      <c r="P10" s="8">
        <v>162</v>
      </c>
      <c r="Q10" s="8">
        <v>85</v>
      </c>
      <c r="R10" s="8">
        <v>179</v>
      </c>
      <c r="S10" s="8">
        <v>10</v>
      </c>
      <c r="T10" s="8">
        <v>108</v>
      </c>
      <c r="U10" s="39"/>
      <c r="V10" s="38"/>
    </row>
    <row r="11" spans="1:36">
      <c r="B11" s="31" t="s">
        <v>22</v>
      </c>
      <c r="C11" s="32">
        <v>2458</v>
      </c>
      <c r="D11" s="8">
        <v>5</v>
      </c>
      <c r="E11" s="40"/>
      <c r="F11" s="40"/>
      <c r="G11" s="40"/>
      <c r="H11" s="40"/>
      <c r="I11" s="40"/>
      <c r="J11" s="40"/>
      <c r="K11" s="40"/>
      <c r="L11" s="40"/>
      <c r="M11" s="40"/>
      <c r="N11" s="8">
        <v>175</v>
      </c>
      <c r="O11" s="8">
        <v>139</v>
      </c>
      <c r="P11" s="8">
        <v>61</v>
      </c>
      <c r="Q11" s="8">
        <v>164</v>
      </c>
      <c r="R11" s="8">
        <v>157</v>
      </c>
      <c r="S11" s="8">
        <v>152</v>
      </c>
      <c r="T11" s="8">
        <v>130</v>
      </c>
      <c r="U11" s="39"/>
      <c r="V11" s="38"/>
    </row>
    <row r="12" spans="1:36">
      <c r="B12" s="31" t="s">
        <v>23</v>
      </c>
      <c r="C12" s="32">
        <v>1577</v>
      </c>
      <c r="D12" s="8">
        <v>12</v>
      </c>
      <c r="E12" s="40"/>
      <c r="F12" s="40"/>
      <c r="G12" s="40"/>
      <c r="H12" s="40"/>
      <c r="I12" s="40"/>
      <c r="J12" s="40"/>
      <c r="K12" s="40"/>
      <c r="L12" s="40"/>
      <c r="M12" s="40"/>
      <c r="N12" s="8">
        <v>132</v>
      </c>
      <c r="O12" s="8">
        <v>117</v>
      </c>
      <c r="P12" s="8">
        <v>132</v>
      </c>
      <c r="Q12" s="8">
        <v>123</v>
      </c>
      <c r="R12" s="8">
        <v>27</v>
      </c>
      <c r="S12" s="8">
        <v>131</v>
      </c>
      <c r="T12" s="8">
        <v>81</v>
      </c>
      <c r="U12" s="39"/>
      <c r="V12" s="38"/>
    </row>
    <row r="13" spans="1:36">
      <c r="B13" s="31" t="s">
        <v>24</v>
      </c>
      <c r="C13" s="32">
        <v>2070</v>
      </c>
      <c r="D13" s="8">
        <v>5</v>
      </c>
      <c r="E13" s="40"/>
      <c r="F13" s="40"/>
      <c r="G13" s="40"/>
      <c r="H13" s="40"/>
      <c r="I13" s="40"/>
      <c r="J13" s="40"/>
      <c r="K13" s="40"/>
      <c r="L13" s="40"/>
      <c r="M13" s="40"/>
      <c r="N13" s="8">
        <v>21</v>
      </c>
      <c r="O13" s="8">
        <v>184</v>
      </c>
      <c r="P13" s="8">
        <v>50</v>
      </c>
      <c r="Q13" s="8">
        <v>58</v>
      </c>
      <c r="R13" s="8">
        <v>89</v>
      </c>
      <c r="S13" s="8">
        <v>57</v>
      </c>
      <c r="T13" s="8">
        <v>14</v>
      </c>
      <c r="U13" s="39"/>
      <c r="V13" s="38"/>
    </row>
    <row r="14" spans="1:36">
      <c r="B14" s="31" t="s">
        <v>25</v>
      </c>
      <c r="C14" s="32">
        <v>1154</v>
      </c>
      <c r="D14" s="8">
        <v>11</v>
      </c>
      <c r="E14" s="40"/>
      <c r="F14" s="40"/>
      <c r="G14" s="40"/>
      <c r="H14" s="40"/>
      <c r="I14" s="40"/>
      <c r="J14" s="40"/>
      <c r="K14" s="40"/>
      <c r="L14" s="40"/>
      <c r="M14" s="40"/>
      <c r="N14" s="8">
        <v>166</v>
      </c>
      <c r="O14" s="8">
        <v>104</v>
      </c>
      <c r="P14" s="8">
        <v>1</v>
      </c>
      <c r="Q14" s="8">
        <v>2</v>
      </c>
      <c r="R14" s="8">
        <v>70</v>
      </c>
      <c r="S14" s="8">
        <v>22</v>
      </c>
      <c r="T14" s="8">
        <v>85</v>
      </c>
      <c r="U14" s="39"/>
      <c r="V14" s="38"/>
    </row>
    <row r="15" spans="1:36">
      <c r="B15" s="31" t="s">
        <v>26</v>
      </c>
      <c r="C15" s="32">
        <v>8113</v>
      </c>
      <c r="D15" s="8">
        <v>3</v>
      </c>
      <c r="E15" s="40"/>
      <c r="F15" s="40"/>
      <c r="G15" s="40"/>
      <c r="H15" s="40"/>
      <c r="I15" s="40"/>
      <c r="J15" s="40"/>
      <c r="K15" s="40"/>
      <c r="L15" s="40"/>
      <c r="M15" s="40"/>
      <c r="N15" s="8">
        <v>123</v>
      </c>
      <c r="O15" s="8">
        <v>11</v>
      </c>
      <c r="P15" s="8">
        <v>165</v>
      </c>
      <c r="Q15" s="8">
        <v>141</v>
      </c>
      <c r="R15" s="8">
        <v>148</v>
      </c>
      <c r="S15" s="8">
        <v>61</v>
      </c>
      <c r="T15" s="8">
        <v>51</v>
      </c>
      <c r="U15" s="39"/>
      <c r="V15" s="38"/>
    </row>
    <row r="16" spans="1:36">
      <c r="B16" s="31" t="s">
        <v>27</v>
      </c>
      <c r="C16" s="32">
        <v>2148</v>
      </c>
      <c r="D16" s="8">
        <v>5</v>
      </c>
      <c r="E16" s="40"/>
      <c r="F16" s="40"/>
      <c r="G16" s="40"/>
      <c r="H16" s="40"/>
      <c r="I16" s="40"/>
      <c r="J16" s="40"/>
      <c r="K16" s="40"/>
      <c r="L16" s="40"/>
      <c r="M16" s="40"/>
      <c r="N16" s="8">
        <v>122</v>
      </c>
      <c r="O16" s="8">
        <v>84</v>
      </c>
      <c r="P16" s="8">
        <v>161</v>
      </c>
      <c r="Q16" s="8">
        <v>197</v>
      </c>
      <c r="R16" s="8">
        <v>145</v>
      </c>
      <c r="S16" s="8">
        <v>115</v>
      </c>
      <c r="T16" s="8">
        <v>196</v>
      </c>
      <c r="U16" s="39"/>
      <c r="V16" s="38"/>
    </row>
    <row r="17" spans="2:22">
      <c r="B17" s="31" t="s">
        <v>28</v>
      </c>
      <c r="C17" s="32">
        <v>4681</v>
      </c>
      <c r="D17" s="8">
        <v>2</v>
      </c>
      <c r="E17" s="40"/>
      <c r="F17" s="40"/>
      <c r="G17" s="40"/>
      <c r="H17" s="40"/>
      <c r="I17" s="40"/>
      <c r="J17" s="40"/>
      <c r="K17" s="40"/>
      <c r="L17" s="40"/>
      <c r="M17" s="40"/>
      <c r="N17" s="8">
        <v>164</v>
      </c>
      <c r="O17" s="8">
        <v>20</v>
      </c>
      <c r="P17" s="8">
        <v>163</v>
      </c>
      <c r="Q17" s="8">
        <v>103</v>
      </c>
      <c r="R17" s="8">
        <v>160</v>
      </c>
      <c r="S17" s="8">
        <v>25</v>
      </c>
      <c r="T17" s="8">
        <v>34</v>
      </c>
      <c r="U17" s="40"/>
      <c r="V17" s="40"/>
    </row>
    <row r="18" spans="2:22">
      <c r="B18" s="31" t="s">
        <v>29</v>
      </c>
      <c r="C18" s="32">
        <v>4260</v>
      </c>
      <c r="D18" s="8">
        <v>8</v>
      </c>
      <c r="E18" s="40"/>
      <c r="F18" s="40"/>
      <c r="G18" s="40"/>
      <c r="H18" s="40"/>
      <c r="I18" s="40"/>
      <c r="J18" s="40"/>
      <c r="K18" s="40"/>
      <c r="L18" s="40"/>
      <c r="M18" s="40"/>
      <c r="N18" s="8">
        <v>8</v>
      </c>
      <c r="O18" s="8">
        <v>122</v>
      </c>
      <c r="P18" s="8">
        <v>88</v>
      </c>
      <c r="Q18" s="8">
        <v>142</v>
      </c>
      <c r="R18" s="8">
        <v>158</v>
      </c>
      <c r="S18" s="8">
        <v>157</v>
      </c>
      <c r="T18" s="8">
        <v>22</v>
      </c>
      <c r="U18" s="40"/>
      <c r="V18" s="40"/>
    </row>
    <row r="19" spans="2:22">
      <c r="B19" s="31" t="s">
        <v>30</v>
      </c>
      <c r="C19" s="32">
        <v>9255</v>
      </c>
      <c r="D19" s="8">
        <v>1</v>
      </c>
      <c r="E19" s="40"/>
      <c r="F19" s="40"/>
      <c r="G19" s="40"/>
      <c r="H19" s="40"/>
      <c r="I19" s="40"/>
      <c r="J19" s="40"/>
      <c r="K19" s="40"/>
      <c r="L19" s="40"/>
      <c r="M19" s="40"/>
      <c r="N19" s="8">
        <v>72</v>
      </c>
      <c r="O19" s="8">
        <v>141</v>
      </c>
      <c r="P19" s="8">
        <v>29</v>
      </c>
      <c r="Q19" s="8">
        <v>183</v>
      </c>
      <c r="R19" s="8">
        <v>106</v>
      </c>
      <c r="S19" s="8">
        <v>46</v>
      </c>
      <c r="T19" s="8">
        <v>34</v>
      </c>
      <c r="U19" s="40"/>
      <c r="V19" s="40"/>
    </row>
    <row r="20" spans="2:22">
      <c r="B20" s="31" t="s">
        <v>31</v>
      </c>
      <c r="C20" s="32">
        <v>6796</v>
      </c>
      <c r="D20" s="8">
        <v>3</v>
      </c>
      <c r="E20" s="40"/>
      <c r="F20" s="40"/>
      <c r="G20" s="40"/>
      <c r="H20" s="40"/>
      <c r="I20" s="40"/>
      <c r="J20" s="40"/>
      <c r="K20" s="40"/>
      <c r="L20" s="40"/>
      <c r="M20" s="40"/>
      <c r="N20" s="8">
        <v>64</v>
      </c>
      <c r="O20" s="8">
        <v>63</v>
      </c>
      <c r="P20" s="8">
        <v>98</v>
      </c>
      <c r="Q20" s="8">
        <v>57</v>
      </c>
      <c r="R20" s="8">
        <v>163</v>
      </c>
      <c r="S20" s="8">
        <v>160</v>
      </c>
      <c r="T20" s="8">
        <v>100</v>
      </c>
    </row>
    <row r="21" spans="2:22">
      <c r="B21" s="31" t="s">
        <v>32</v>
      </c>
      <c r="C21" s="32">
        <v>9938</v>
      </c>
      <c r="D21" s="8">
        <v>9</v>
      </c>
      <c r="E21" s="40"/>
      <c r="F21" s="40"/>
      <c r="G21" s="40"/>
      <c r="H21" s="40"/>
      <c r="I21" s="40"/>
      <c r="J21" s="40"/>
      <c r="K21" s="40"/>
      <c r="L21" s="40"/>
      <c r="M21" s="40"/>
      <c r="N21" s="8">
        <v>95</v>
      </c>
      <c r="O21" s="8">
        <v>5</v>
      </c>
      <c r="P21" s="8">
        <v>196</v>
      </c>
      <c r="Q21" s="8">
        <v>197</v>
      </c>
      <c r="R21" s="8">
        <v>3</v>
      </c>
      <c r="S21" s="8">
        <v>53</v>
      </c>
      <c r="T21" s="8">
        <v>114</v>
      </c>
    </row>
    <row r="22" spans="2:22">
      <c r="B22" s="31" t="s">
        <v>33</v>
      </c>
      <c r="C22" s="32">
        <v>2367</v>
      </c>
      <c r="D22" s="8">
        <v>11</v>
      </c>
      <c r="E22" s="40"/>
      <c r="F22" s="40"/>
      <c r="G22" s="40"/>
      <c r="H22" s="40"/>
      <c r="I22" s="40"/>
      <c r="J22" s="40"/>
      <c r="K22" s="40"/>
      <c r="L22" s="40"/>
      <c r="M22" s="40"/>
      <c r="N22" s="8">
        <v>28</v>
      </c>
      <c r="O22" s="8">
        <v>1</v>
      </c>
      <c r="P22" s="8">
        <v>98</v>
      </c>
      <c r="Q22" s="8">
        <v>116</v>
      </c>
      <c r="R22" s="8">
        <v>45</v>
      </c>
      <c r="S22" s="8">
        <v>180</v>
      </c>
      <c r="T22" s="8">
        <v>163</v>
      </c>
    </row>
    <row r="23" spans="2:22">
      <c r="B23" s="31" t="s">
        <v>34</v>
      </c>
      <c r="C23" s="32">
        <v>1414</v>
      </c>
      <c r="D23" s="8">
        <v>6</v>
      </c>
      <c r="E23" s="40"/>
      <c r="F23" s="40"/>
      <c r="G23" s="40"/>
      <c r="H23" s="40"/>
      <c r="I23" s="40"/>
      <c r="J23" s="40"/>
      <c r="K23" s="40"/>
      <c r="L23" s="40"/>
      <c r="M23" s="40"/>
      <c r="N23" s="8">
        <v>90</v>
      </c>
      <c r="O23" s="8">
        <v>175</v>
      </c>
      <c r="P23" s="8">
        <v>1</v>
      </c>
      <c r="Q23" s="8">
        <v>195</v>
      </c>
      <c r="R23" s="8">
        <v>41</v>
      </c>
      <c r="S23" s="8">
        <v>134</v>
      </c>
      <c r="T23" s="8">
        <v>51</v>
      </c>
    </row>
    <row r="24" spans="2:22">
      <c r="B24" s="31" t="s">
        <v>35</v>
      </c>
      <c r="C24" s="32">
        <v>4147</v>
      </c>
      <c r="D24" s="8">
        <v>1</v>
      </c>
      <c r="E24" s="40"/>
      <c r="F24" s="40"/>
      <c r="G24" s="40"/>
      <c r="H24" s="40"/>
      <c r="I24" s="40"/>
      <c r="J24" s="40"/>
      <c r="K24" s="40"/>
      <c r="L24" s="40"/>
      <c r="M24" s="40"/>
      <c r="N24" s="8">
        <v>165</v>
      </c>
      <c r="O24" s="8">
        <v>151</v>
      </c>
      <c r="P24" s="8">
        <v>183</v>
      </c>
      <c r="Q24" s="8">
        <v>117</v>
      </c>
      <c r="R24" s="8">
        <v>30</v>
      </c>
      <c r="S24" s="8">
        <v>181</v>
      </c>
      <c r="T24" s="8">
        <v>14</v>
      </c>
    </row>
    <row r="25" spans="2:22">
      <c r="B25" s="31" t="s">
        <v>36</v>
      </c>
      <c r="C25" s="32">
        <v>6178</v>
      </c>
      <c r="D25" s="8">
        <v>5</v>
      </c>
      <c r="E25" s="40"/>
      <c r="F25" s="40"/>
      <c r="G25" s="40"/>
      <c r="H25" s="40"/>
      <c r="I25" s="40"/>
      <c r="J25" s="40"/>
      <c r="K25" s="40"/>
      <c r="L25" s="40"/>
      <c r="M25" s="40"/>
      <c r="N25" s="8">
        <v>135</v>
      </c>
      <c r="O25" s="8">
        <v>5</v>
      </c>
      <c r="P25" s="8">
        <v>157</v>
      </c>
      <c r="Q25" s="8">
        <v>92</v>
      </c>
      <c r="R25" s="8">
        <v>90</v>
      </c>
      <c r="S25" s="8">
        <v>38</v>
      </c>
      <c r="T25" s="8">
        <v>73</v>
      </c>
    </row>
    <row r="26" spans="2:22">
      <c r="B26" s="31" t="s">
        <v>37</v>
      </c>
      <c r="C26" s="32">
        <v>4490</v>
      </c>
      <c r="D26" s="8">
        <v>5</v>
      </c>
      <c r="E26" s="40"/>
      <c r="F26" s="40"/>
      <c r="G26" s="40"/>
      <c r="H26" s="40"/>
      <c r="I26" s="40"/>
      <c r="J26" s="40"/>
      <c r="K26" s="40"/>
      <c r="L26" s="40"/>
      <c r="M26" s="40"/>
      <c r="N26" s="8">
        <v>13</v>
      </c>
      <c r="O26" s="8">
        <v>35</v>
      </c>
      <c r="P26" s="8">
        <v>120</v>
      </c>
      <c r="Q26" s="8">
        <v>190</v>
      </c>
      <c r="R26" s="8">
        <v>45</v>
      </c>
      <c r="S26" s="8">
        <v>43</v>
      </c>
      <c r="T26" s="8">
        <v>122</v>
      </c>
    </row>
    <row r="27" spans="2:22">
      <c r="B27" s="31" t="s">
        <v>38</v>
      </c>
      <c r="C27" s="32">
        <v>1993</v>
      </c>
      <c r="D27" s="8">
        <v>7</v>
      </c>
      <c r="E27" s="40"/>
      <c r="F27" s="40"/>
      <c r="G27" s="40"/>
      <c r="H27" s="40"/>
      <c r="I27" s="40"/>
      <c r="J27" s="40"/>
      <c r="K27" s="40"/>
      <c r="L27" s="40"/>
      <c r="M27" s="40"/>
      <c r="N27" s="8">
        <v>22</v>
      </c>
      <c r="O27" s="8">
        <v>86</v>
      </c>
      <c r="P27" s="8">
        <v>44</v>
      </c>
      <c r="Q27" s="8">
        <v>54</v>
      </c>
      <c r="R27" s="8">
        <v>171</v>
      </c>
      <c r="S27" s="8">
        <v>89</v>
      </c>
      <c r="T27" s="8">
        <v>6</v>
      </c>
    </row>
    <row r="28" spans="2:22">
      <c r="B28" s="31" t="s">
        <v>39</v>
      </c>
      <c r="C28" s="32">
        <v>1554</v>
      </c>
      <c r="D28" s="8">
        <v>12</v>
      </c>
      <c r="E28" s="40"/>
      <c r="F28" s="42"/>
      <c r="G28" s="40"/>
      <c r="H28" s="40"/>
      <c r="I28" s="40"/>
      <c r="J28" s="40"/>
      <c r="K28" s="40"/>
      <c r="L28" s="40"/>
      <c r="M28" s="40"/>
      <c r="N28" s="40">
        <v>133</v>
      </c>
      <c r="O28" s="8">
        <v>158</v>
      </c>
      <c r="P28" s="8">
        <v>154</v>
      </c>
      <c r="Q28" s="8">
        <v>21</v>
      </c>
      <c r="R28" s="8">
        <v>50</v>
      </c>
      <c r="S28" s="8">
        <v>33</v>
      </c>
      <c r="T28" s="8">
        <v>15</v>
      </c>
    </row>
    <row r="29" spans="2:22">
      <c r="B29" s="6" t="s">
        <v>40</v>
      </c>
      <c r="C29" s="7">
        <v>7948</v>
      </c>
      <c r="D29" s="8">
        <v>5</v>
      </c>
      <c r="E29" s="40"/>
      <c r="F29" s="40"/>
      <c r="G29" s="40"/>
      <c r="H29" s="40"/>
      <c r="I29" s="40"/>
      <c r="J29" s="40"/>
      <c r="K29" s="40"/>
      <c r="L29" s="40"/>
      <c r="M29" s="40"/>
      <c r="N29" s="8">
        <v>42</v>
      </c>
      <c r="O29" s="8">
        <v>161</v>
      </c>
      <c r="P29" s="8">
        <v>45</v>
      </c>
      <c r="Q29" s="8">
        <v>70</v>
      </c>
      <c r="R29" s="8">
        <v>32</v>
      </c>
      <c r="S29" s="8">
        <v>180</v>
      </c>
      <c r="T29" s="8">
        <v>137</v>
      </c>
    </row>
    <row r="30" spans="2:22">
      <c r="B30" s="6" t="s">
        <v>41</v>
      </c>
      <c r="C30" s="7">
        <v>7746</v>
      </c>
      <c r="D30" s="8">
        <v>4</v>
      </c>
      <c r="N30" s="8">
        <v>136</v>
      </c>
      <c r="O30" s="8">
        <v>55</v>
      </c>
      <c r="P30" s="8">
        <v>174</v>
      </c>
      <c r="Q30" s="8">
        <v>75</v>
      </c>
      <c r="R30" s="8">
        <v>84</v>
      </c>
      <c r="S30" s="8">
        <v>196</v>
      </c>
      <c r="T30" s="8">
        <v>11</v>
      </c>
    </row>
    <row r="31" spans="2:22">
      <c r="B31" s="6" t="s">
        <v>42</v>
      </c>
      <c r="C31" s="7">
        <v>6041</v>
      </c>
      <c r="D31" s="8">
        <v>9</v>
      </c>
      <c r="N31" s="8">
        <v>184</v>
      </c>
      <c r="O31" s="8">
        <v>122</v>
      </c>
      <c r="P31" s="8">
        <v>170</v>
      </c>
      <c r="Q31" s="8">
        <v>28</v>
      </c>
      <c r="R31" s="8">
        <v>74</v>
      </c>
      <c r="S31" s="8">
        <v>90</v>
      </c>
      <c r="T31" s="8">
        <v>37</v>
      </c>
    </row>
    <row r="32" spans="2:22">
      <c r="B32" s="6" t="s">
        <v>43</v>
      </c>
      <c r="C32" s="7">
        <v>2260</v>
      </c>
      <c r="D32" s="8">
        <v>7</v>
      </c>
      <c r="N32" s="8">
        <v>0</v>
      </c>
      <c r="O32" s="8">
        <v>72</v>
      </c>
      <c r="P32" s="8">
        <v>30</v>
      </c>
      <c r="Q32" s="8">
        <v>81</v>
      </c>
      <c r="R32" s="8">
        <v>180</v>
      </c>
      <c r="S32" s="8">
        <v>177</v>
      </c>
      <c r="T32" s="8">
        <v>52</v>
      </c>
    </row>
    <row r="33" spans="2:20">
      <c r="B33" s="6" t="s">
        <v>44</v>
      </c>
      <c r="C33" s="7">
        <v>7561</v>
      </c>
      <c r="D33" s="8">
        <v>11</v>
      </c>
      <c r="N33" s="8">
        <v>3</v>
      </c>
      <c r="O33" s="8">
        <v>111</v>
      </c>
      <c r="P33" s="8">
        <v>76</v>
      </c>
      <c r="Q33" s="8">
        <v>169</v>
      </c>
      <c r="R33" s="8">
        <v>168</v>
      </c>
      <c r="S33" s="8">
        <v>15</v>
      </c>
      <c r="T33" s="8">
        <v>184</v>
      </c>
    </row>
    <row r="34" spans="2:20">
      <c r="B34" s="6" t="s">
        <v>45</v>
      </c>
      <c r="C34" s="7">
        <v>4298</v>
      </c>
      <c r="D34" s="8">
        <v>12</v>
      </c>
      <c r="N34" s="8">
        <v>173</v>
      </c>
      <c r="O34" s="8">
        <v>10</v>
      </c>
      <c r="P34" s="8">
        <v>148</v>
      </c>
      <c r="Q34" s="8">
        <v>1</v>
      </c>
      <c r="R34" s="8">
        <v>177</v>
      </c>
      <c r="S34" s="8">
        <v>92</v>
      </c>
      <c r="T34" s="8">
        <v>142</v>
      </c>
    </row>
    <row r="35" spans="2:20">
      <c r="B35" s="6" t="s">
        <v>46</v>
      </c>
      <c r="C35" s="7">
        <v>9726</v>
      </c>
      <c r="D35" s="8">
        <v>2</v>
      </c>
      <c r="N35" s="8">
        <v>50</v>
      </c>
      <c r="O35" s="8">
        <v>185</v>
      </c>
      <c r="P35" s="8">
        <v>117</v>
      </c>
      <c r="Q35" s="8">
        <v>62</v>
      </c>
      <c r="R35" s="8">
        <v>149</v>
      </c>
      <c r="S35" s="8">
        <v>92</v>
      </c>
      <c r="T35" s="8">
        <v>124</v>
      </c>
    </row>
    <row r="36" spans="2:20">
      <c r="B36" s="6" t="s">
        <v>47</v>
      </c>
      <c r="C36" s="7">
        <v>7591</v>
      </c>
      <c r="D36" s="8">
        <v>2</v>
      </c>
      <c r="N36" s="8">
        <v>84</v>
      </c>
      <c r="O36" s="8">
        <v>110</v>
      </c>
      <c r="P36" s="8">
        <v>187</v>
      </c>
      <c r="Q36" s="8">
        <v>44</v>
      </c>
      <c r="R36" s="8">
        <v>101</v>
      </c>
      <c r="S36" s="8">
        <v>3</v>
      </c>
      <c r="T36" s="8">
        <v>28</v>
      </c>
    </row>
    <row r="37" spans="2:20">
      <c r="B37" s="6" t="s">
        <v>48</v>
      </c>
      <c r="C37" s="7">
        <v>7113</v>
      </c>
      <c r="D37" s="8">
        <v>8</v>
      </c>
      <c r="N37" s="8">
        <v>152</v>
      </c>
      <c r="O37" s="8">
        <v>4</v>
      </c>
      <c r="P37" s="8">
        <v>8</v>
      </c>
      <c r="Q37" s="8">
        <v>28</v>
      </c>
      <c r="R37" s="8">
        <v>164</v>
      </c>
      <c r="S37" s="8">
        <v>110</v>
      </c>
      <c r="T37" s="8">
        <v>176</v>
      </c>
    </row>
    <row r="38" spans="2:20">
      <c r="B38" s="6" t="s">
        <v>49</v>
      </c>
      <c r="C38" s="7">
        <v>3083</v>
      </c>
      <c r="D38" s="8">
        <v>9</v>
      </c>
      <c r="N38" s="8">
        <v>63</v>
      </c>
      <c r="O38" s="8">
        <v>73</v>
      </c>
      <c r="P38" s="8">
        <v>175</v>
      </c>
      <c r="Q38" s="8">
        <v>3</v>
      </c>
      <c r="R38" s="8">
        <v>106</v>
      </c>
      <c r="S38" s="8">
        <v>105</v>
      </c>
      <c r="T38" s="8">
        <v>17</v>
      </c>
    </row>
    <row r="39" spans="2:20">
      <c r="B39" s="6" t="s">
        <v>50</v>
      </c>
      <c r="C39" s="7">
        <v>9299</v>
      </c>
      <c r="D39" s="8">
        <v>12</v>
      </c>
      <c r="N39" s="8">
        <v>98</v>
      </c>
      <c r="O39" s="8">
        <v>96</v>
      </c>
      <c r="P39" s="8">
        <v>94</v>
      </c>
      <c r="Q39" s="8">
        <v>135</v>
      </c>
      <c r="R39" s="8">
        <v>191</v>
      </c>
      <c r="S39" s="8">
        <v>68</v>
      </c>
      <c r="T39" s="8">
        <v>173</v>
      </c>
    </row>
    <row r="40" spans="2:20">
      <c r="B40" s="6" t="s">
        <v>51</v>
      </c>
      <c r="C40" s="7">
        <v>7951</v>
      </c>
      <c r="D40" s="8">
        <v>9</v>
      </c>
      <c r="N40" s="8">
        <v>184</v>
      </c>
      <c r="O40" s="8">
        <v>18</v>
      </c>
      <c r="P40" s="8">
        <v>99</v>
      </c>
      <c r="Q40" s="8">
        <v>3</v>
      </c>
      <c r="R40" s="8">
        <v>9</v>
      </c>
      <c r="S40" s="8">
        <v>195</v>
      </c>
      <c r="T40" s="8">
        <v>34</v>
      </c>
    </row>
    <row r="41" spans="2:20">
      <c r="B41" s="6" t="s">
        <v>52</v>
      </c>
      <c r="C41" s="7">
        <v>1277</v>
      </c>
      <c r="D41" s="8">
        <v>1</v>
      </c>
      <c r="N41" s="8">
        <v>71</v>
      </c>
      <c r="O41" s="8">
        <v>35</v>
      </c>
      <c r="P41" s="8">
        <v>186</v>
      </c>
      <c r="Q41" s="8">
        <v>13</v>
      </c>
      <c r="R41" s="8">
        <v>98</v>
      </c>
      <c r="S41" s="8">
        <v>181</v>
      </c>
      <c r="T41" s="8">
        <v>78</v>
      </c>
    </row>
    <row r="42" spans="2:20">
      <c r="B42" s="6" t="s">
        <v>53</v>
      </c>
      <c r="C42" s="7">
        <v>5592</v>
      </c>
      <c r="D42" s="8">
        <v>6</v>
      </c>
      <c r="N42" s="8">
        <v>152</v>
      </c>
      <c r="O42" s="8">
        <v>195</v>
      </c>
      <c r="P42" s="8">
        <v>118</v>
      </c>
      <c r="Q42" s="8">
        <v>60</v>
      </c>
      <c r="R42" s="8">
        <v>118</v>
      </c>
      <c r="S42" s="8">
        <v>174</v>
      </c>
      <c r="T42" s="8">
        <v>176</v>
      </c>
    </row>
    <row r="43" spans="2:20">
      <c r="B43" s="6" t="s">
        <v>54</v>
      </c>
      <c r="C43" s="7">
        <v>4587</v>
      </c>
      <c r="D43" s="8">
        <v>5</v>
      </c>
      <c r="N43" s="8">
        <v>50</v>
      </c>
      <c r="O43" s="8">
        <v>0</v>
      </c>
      <c r="P43" s="8">
        <v>68</v>
      </c>
      <c r="Q43" s="8">
        <v>106</v>
      </c>
      <c r="R43" s="8">
        <v>107</v>
      </c>
      <c r="S43" s="8">
        <v>127</v>
      </c>
      <c r="T43" s="8">
        <v>55</v>
      </c>
    </row>
    <row r="44" spans="2:20">
      <c r="B44" s="6" t="s">
        <v>55</v>
      </c>
      <c r="C44" s="7">
        <v>2128</v>
      </c>
      <c r="D44" s="8">
        <v>1</v>
      </c>
      <c r="N44" s="8">
        <v>20</v>
      </c>
      <c r="O44" s="8">
        <v>25</v>
      </c>
      <c r="P44" s="8">
        <v>27</v>
      </c>
      <c r="Q44" s="8">
        <v>73</v>
      </c>
      <c r="R44" s="8">
        <v>182</v>
      </c>
      <c r="S44" s="8">
        <v>155</v>
      </c>
      <c r="T44" s="8">
        <v>77</v>
      </c>
    </row>
    <row r="45" spans="2:20">
      <c r="B45" s="6" t="s">
        <v>56</v>
      </c>
      <c r="C45" s="7">
        <v>3294</v>
      </c>
      <c r="D45" s="8">
        <v>1</v>
      </c>
      <c r="N45" s="8">
        <v>148</v>
      </c>
      <c r="O45" s="8">
        <v>112</v>
      </c>
      <c r="P45" s="8">
        <v>10</v>
      </c>
      <c r="Q45" s="8">
        <v>131</v>
      </c>
      <c r="R45" s="8">
        <v>141</v>
      </c>
      <c r="S45" s="8">
        <v>151</v>
      </c>
      <c r="T45" s="8">
        <v>27</v>
      </c>
    </row>
    <row r="46" spans="2:20">
      <c r="B46" s="6" t="s">
        <v>57</v>
      </c>
      <c r="C46" s="7">
        <v>7714</v>
      </c>
      <c r="D46" s="8">
        <v>4</v>
      </c>
      <c r="N46" s="8">
        <v>44</v>
      </c>
      <c r="O46" s="8">
        <v>36</v>
      </c>
      <c r="P46" s="8">
        <v>126</v>
      </c>
      <c r="Q46" s="8">
        <v>61</v>
      </c>
      <c r="R46" s="8">
        <v>43</v>
      </c>
      <c r="S46" s="8">
        <v>80</v>
      </c>
      <c r="T46" s="8">
        <v>173</v>
      </c>
    </row>
    <row r="47" spans="2:20">
      <c r="B47" s="6" t="s">
        <v>58</v>
      </c>
      <c r="C47" s="7">
        <v>1115</v>
      </c>
      <c r="D47" s="8">
        <v>3</v>
      </c>
      <c r="N47" s="8">
        <v>60</v>
      </c>
      <c r="O47" s="8">
        <v>127</v>
      </c>
      <c r="P47" s="8">
        <v>21</v>
      </c>
      <c r="Q47" s="8">
        <v>63</v>
      </c>
      <c r="R47" s="8">
        <v>46</v>
      </c>
      <c r="S47" s="8">
        <v>122</v>
      </c>
      <c r="T47" s="8">
        <v>2</v>
      </c>
    </row>
    <row r="48" spans="2:20">
      <c r="B48" s="6" t="s">
        <v>59</v>
      </c>
      <c r="C48" s="7">
        <v>6248</v>
      </c>
      <c r="D48" s="8">
        <v>7</v>
      </c>
      <c r="N48" s="8">
        <v>93</v>
      </c>
      <c r="O48" s="8">
        <v>97</v>
      </c>
      <c r="P48" s="8">
        <v>97</v>
      </c>
      <c r="Q48" s="8">
        <v>14</v>
      </c>
      <c r="R48" s="8">
        <v>179</v>
      </c>
      <c r="S48" s="8">
        <v>124</v>
      </c>
      <c r="T48" s="8">
        <v>137</v>
      </c>
    </row>
    <row r="49" spans="2:20">
      <c r="B49" s="6" t="s">
        <v>60</v>
      </c>
      <c r="C49" s="7">
        <v>6959</v>
      </c>
      <c r="D49" s="8">
        <v>5</v>
      </c>
      <c r="N49" s="8">
        <v>199</v>
      </c>
      <c r="O49" s="8">
        <v>10</v>
      </c>
      <c r="P49" s="8">
        <v>48</v>
      </c>
      <c r="Q49" s="8">
        <v>31</v>
      </c>
      <c r="R49" s="8">
        <v>121</v>
      </c>
      <c r="S49" s="8">
        <v>155</v>
      </c>
      <c r="T49" s="8">
        <v>125</v>
      </c>
    </row>
    <row r="50" spans="2:20">
      <c r="B50" s="6" t="s">
        <v>61</v>
      </c>
      <c r="C50" s="7">
        <v>1871</v>
      </c>
      <c r="D50" s="8">
        <v>9</v>
      </c>
      <c r="N50" s="8">
        <v>175</v>
      </c>
      <c r="O50" s="8">
        <v>38</v>
      </c>
      <c r="P50" s="8">
        <v>80</v>
      </c>
      <c r="Q50" s="8">
        <v>101</v>
      </c>
      <c r="R50" s="8">
        <v>21</v>
      </c>
      <c r="S50" s="8">
        <v>3</v>
      </c>
      <c r="T50" s="8">
        <v>71</v>
      </c>
    </row>
    <row r="51" spans="2:20">
      <c r="B51" s="6" t="s">
        <v>62</v>
      </c>
      <c r="C51" s="7">
        <v>2973</v>
      </c>
      <c r="D51" s="8">
        <v>8</v>
      </c>
      <c r="N51" s="8">
        <v>180</v>
      </c>
      <c r="O51" s="8">
        <v>88</v>
      </c>
      <c r="P51" s="8">
        <v>180</v>
      </c>
      <c r="Q51" s="8">
        <v>120</v>
      </c>
      <c r="R51" s="8">
        <v>65</v>
      </c>
      <c r="S51" s="8">
        <v>141</v>
      </c>
      <c r="T51" s="8">
        <v>20</v>
      </c>
    </row>
    <row r="52" spans="2:20">
      <c r="B52" s="6" t="s">
        <v>63</v>
      </c>
      <c r="C52" s="7">
        <v>6739</v>
      </c>
      <c r="D52" s="8">
        <v>9</v>
      </c>
      <c r="N52" s="8">
        <v>35</v>
      </c>
      <c r="O52" s="8">
        <v>79</v>
      </c>
      <c r="P52" s="8">
        <v>150</v>
      </c>
      <c r="Q52" s="8">
        <v>74</v>
      </c>
      <c r="R52" s="8">
        <v>106</v>
      </c>
      <c r="S52" s="8">
        <v>63</v>
      </c>
      <c r="T52" s="8">
        <v>68</v>
      </c>
    </row>
    <row r="53" spans="2:20">
      <c r="B53" s="6" t="s">
        <v>64</v>
      </c>
      <c r="C53" s="7">
        <v>2258</v>
      </c>
      <c r="D53" s="8">
        <v>9</v>
      </c>
      <c r="N53" s="8">
        <v>135</v>
      </c>
      <c r="O53" s="8">
        <v>127</v>
      </c>
      <c r="P53" s="8">
        <v>13</v>
      </c>
      <c r="Q53" s="8">
        <v>165</v>
      </c>
      <c r="R53" s="8">
        <v>50</v>
      </c>
      <c r="S53" s="8">
        <v>147</v>
      </c>
      <c r="T53" s="8">
        <v>6</v>
      </c>
    </row>
    <row r="54" spans="2:20">
      <c r="B54" s="6" t="s">
        <v>65</v>
      </c>
      <c r="C54" s="7">
        <v>3735</v>
      </c>
      <c r="D54" s="8">
        <v>8</v>
      </c>
      <c r="N54" s="8">
        <v>151</v>
      </c>
      <c r="O54" s="8">
        <v>21</v>
      </c>
      <c r="P54" s="8">
        <v>58</v>
      </c>
      <c r="Q54" s="8">
        <v>172</v>
      </c>
      <c r="R54" s="8">
        <v>48</v>
      </c>
      <c r="S54" s="8">
        <v>108</v>
      </c>
      <c r="T54" s="8">
        <v>146</v>
      </c>
    </row>
    <row r="55" spans="2:20">
      <c r="B55" s="6" t="s">
        <v>66</v>
      </c>
      <c r="C55" s="7">
        <v>1465</v>
      </c>
      <c r="D55" s="8">
        <v>12</v>
      </c>
      <c r="N55" s="8">
        <v>49</v>
      </c>
      <c r="O55" s="8">
        <v>166</v>
      </c>
      <c r="P55" s="8">
        <v>69</v>
      </c>
      <c r="Q55" s="8">
        <v>133</v>
      </c>
      <c r="R55" s="8">
        <v>95</v>
      </c>
      <c r="S55" s="8">
        <v>132</v>
      </c>
      <c r="T55" s="8">
        <v>22</v>
      </c>
    </row>
    <row r="56" spans="2:20">
      <c r="B56" s="6" t="s">
        <v>67</v>
      </c>
      <c r="C56" s="7">
        <v>1846</v>
      </c>
      <c r="D56" s="8">
        <v>8</v>
      </c>
      <c r="N56" s="8">
        <v>151</v>
      </c>
      <c r="O56" s="8">
        <v>2</v>
      </c>
      <c r="P56" s="8">
        <v>157</v>
      </c>
      <c r="Q56" s="8">
        <v>61</v>
      </c>
      <c r="R56" s="8">
        <v>115</v>
      </c>
      <c r="S56" s="8">
        <v>170</v>
      </c>
      <c r="T56" s="8">
        <v>134</v>
      </c>
    </row>
    <row r="57" spans="2:20">
      <c r="B57" s="6" t="s">
        <v>68</v>
      </c>
      <c r="C57" s="7">
        <v>1540</v>
      </c>
      <c r="D57" s="8">
        <v>10</v>
      </c>
      <c r="N57" s="8">
        <v>120</v>
      </c>
      <c r="O57" s="8">
        <v>6</v>
      </c>
      <c r="P57" s="8">
        <v>93</v>
      </c>
      <c r="Q57" s="8">
        <v>14</v>
      </c>
      <c r="R57" s="8">
        <v>156</v>
      </c>
      <c r="S57" s="8">
        <v>30</v>
      </c>
      <c r="T57" s="8">
        <v>35</v>
      </c>
    </row>
    <row r="58" spans="2:20">
      <c r="B58" s="6" t="s">
        <v>69</v>
      </c>
      <c r="C58" s="7">
        <v>1325</v>
      </c>
      <c r="D58" s="8">
        <v>5</v>
      </c>
      <c r="N58" s="8">
        <v>110</v>
      </c>
      <c r="O58" s="8">
        <v>130</v>
      </c>
      <c r="P58" s="8">
        <v>9</v>
      </c>
      <c r="Q58" s="8">
        <v>32</v>
      </c>
      <c r="R58" s="8">
        <v>110</v>
      </c>
      <c r="S58" s="8">
        <v>149</v>
      </c>
      <c r="T58" s="8">
        <v>199</v>
      </c>
    </row>
    <row r="59" spans="2:20">
      <c r="B59" s="6" t="s">
        <v>70</v>
      </c>
      <c r="C59" s="7">
        <v>1385</v>
      </c>
      <c r="D59" s="8">
        <v>6</v>
      </c>
      <c r="N59" s="8">
        <v>90</v>
      </c>
      <c r="O59" s="8">
        <v>71</v>
      </c>
      <c r="P59" s="8">
        <v>142</v>
      </c>
      <c r="Q59" s="8">
        <v>35</v>
      </c>
      <c r="R59" s="8">
        <v>95</v>
      </c>
      <c r="S59" s="8">
        <v>50</v>
      </c>
      <c r="T59" s="8">
        <v>109</v>
      </c>
    </row>
    <row r="60" spans="2:20">
      <c r="B60" s="6" t="s">
        <v>71</v>
      </c>
      <c r="C60" s="7">
        <v>6547</v>
      </c>
      <c r="D60" s="8">
        <v>6</v>
      </c>
      <c r="N60" s="8">
        <v>124</v>
      </c>
      <c r="O60" s="8">
        <v>151</v>
      </c>
      <c r="P60" s="8">
        <v>100</v>
      </c>
      <c r="Q60" s="8">
        <v>151</v>
      </c>
      <c r="R60" s="8">
        <v>136</v>
      </c>
      <c r="S60" s="8">
        <v>200</v>
      </c>
      <c r="T60" s="8">
        <v>82</v>
      </c>
    </row>
    <row r="61" spans="2:20">
      <c r="B61" s="6" t="s">
        <v>72</v>
      </c>
      <c r="C61" s="7">
        <v>8753</v>
      </c>
      <c r="D61" s="8">
        <v>1</v>
      </c>
      <c r="N61" s="8">
        <v>94</v>
      </c>
      <c r="O61" s="8">
        <v>100</v>
      </c>
      <c r="P61" s="8">
        <v>168</v>
      </c>
      <c r="Q61" s="8">
        <v>47</v>
      </c>
      <c r="R61" s="8">
        <v>68</v>
      </c>
      <c r="S61" s="8">
        <v>124</v>
      </c>
      <c r="T61" s="8">
        <v>80</v>
      </c>
    </row>
    <row r="62" spans="2:20">
      <c r="B62" s="6" t="s">
        <v>73</v>
      </c>
      <c r="C62" s="7">
        <v>6691</v>
      </c>
      <c r="D62" s="8">
        <v>2</v>
      </c>
      <c r="N62" s="8">
        <v>147</v>
      </c>
      <c r="O62" s="8">
        <v>10</v>
      </c>
      <c r="P62" s="8">
        <v>174</v>
      </c>
      <c r="Q62" s="8">
        <v>28</v>
      </c>
      <c r="R62" s="8">
        <v>144</v>
      </c>
      <c r="S62" s="8">
        <v>193</v>
      </c>
      <c r="T62" s="8">
        <v>35</v>
      </c>
    </row>
    <row r="63" spans="2:20">
      <c r="B63" s="6" t="s">
        <v>74</v>
      </c>
      <c r="C63" s="7">
        <v>7480</v>
      </c>
      <c r="D63" s="8">
        <v>2</v>
      </c>
      <c r="N63" s="8">
        <v>141</v>
      </c>
      <c r="O63" s="8">
        <v>84</v>
      </c>
      <c r="P63" s="8">
        <v>86</v>
      </c>
      <c r="Q63" s="8">
        <v>121</v>
      </c>
      <c r="R63" s="8">
        <v>22</v>
      </c>
      <c r="S63" s="8">
        <v>70</v>
      </c>
      <c r="T63" s="8">
        <v>4</v>
      </c>
    </row>
    <row r="64" spans="2:20">
      <c r="B64" s="6" t="s">
        <v>75</v>
      </c>
      <c r="C64" s="7">
        <v>3203</v>
      </c>
      <c r="D64" s="8">
        <v>7</v>
      </c>
      <c r="N64" s="8">
        <v>90</v>
      </c>
      <c r="O64" s="8">
        <v>195</v>
      </c>
      <c r="P64" s="8">
        <v>54</v>
      </c>
      <c r="Q64" s="8">
        <v>125</v>
      </c>
      <c r="R64" s="8">
        <v>186</v>
      </c>
      <c r="S64" s="8">
        <v>126</v>
      </c>
      <c r="T64" s="8">
        <v>150</v>
      </c>
    </row>
    <row r="65" spans="2:20">
      <c r="B65" s="6" t="s">
        <v>76</v>
      </c>
      <c r="C65" s="7">
        <v>3331</v>
      </c>
      <c r="D65" s="8">
        <v>1</v>
      </c>
      <c r="N65" s="8">
        <v>156</v>
      </c>
      <c r="O65" s="8">
        <v>181</v>
      </c>
      <c r="P65" s="8">
        <v>93</v>
      </c>
      <c r="Q65" s="8">
        <v>185</v>
      </c>
      <c r="R65" s="8">
        <v>3</v>
      </c>
      <c r="S65" s="8">
        <v>195</v>
      </c>
      <c r="T65" s="8">
        <v>22</v>
      </c>
    </row>
    <row r="66" spans="2:20">
      <c r="B66" s="6" t="s">
        <v>77</v>
      </c>
      <c r="C66" s="7">
        <v>1206</v>
      </c>
      <c r="D66" s="8">
        <v>7</v>
      </c>
      <c r="N66" s="8">
        <v>198</v>
      </c>
      <c r="O66" s="8">
        <v>105</v>
      </c>
      <c r="P66" s="8">
        <v>31</v>
      </c>
      <c r="Q66" s="8">
        <v>156</v>
      </c>
      <c r="R66" s="8">
        <v>23</v>
      </c>
      <c r="S66" s="8">
        <v>156</v>
      </c>
      <c r="T66" s="8">
        <v>145</v>
      </c>
    </row>
    <row r="67" spans="2:20">
      <c r="B67" s="6" t="s">
        <v>78</v>
      </c>
      <c r="C67" s="7">
        <v>5309</v>
      </c>
      <c r="D67" s="8">
        <v>8</v>
      </c>
      <c r="N67" s="8">
        <v>191</v>
      </c>
      <c r="O67" s="8">
        <v>19</v>
      </c>
      <c r="P67" s="8">
        <v>143</v>
      </c>
      <c r="Q67" s="8">
        <v>168</v>
      </c>
      <c r="R67" s="8">
        <v>122</v>
      </c>
      <c r="S67" s="8">
        <v>51</v>
      </c>
      <c r="T67" s="8">
        <v>130</v>
      </c>
    </row>
    <row r="68" spans="2:20">
      <c r="B68" s="6" t="s">
        <v>79</v>
      </c>
      <c r="C68" s="7">
        <v>7927</v>
      </c>
      <c r="D68" s="8">
        <v>11</v>
      </c>
      <c r="N68" s="8">
        <v>14</v>
      </c>
      <c r="O68" s="8">
        <v>57</v>
      </c>
      <c r="P68" s="8">
        <v>137</v>
      </c>
      <c r="Q68" s="8">
        <v>191</v>
      </c>
      <c r="R68" s="8">
        <v>47</v>
      </c>
      <c r="S68" s="8">
        <v>19</v>
      </c>
      <c r="T68" s="8">
        <v>116</v>
      </c>
    </row>
    <row r="69" spans="2:20">
      <c r="B69" s="6" t="s">
        <v>80</v>
      </c>
      <c r="C69" s="7">
        <v>6776</v>
      </c>
      <c r="D69" s="8">
        <v>11</v>
      </c>
      <c r="N69" s="8">
        <v>45</v>
      </c>
      <c r="O69" s="8">
        <v>36</v>
      </c>
      <c r="P69" s="8">
        <v>149</v>
      </c>
      <c r="Q69" s="8">
        <v>4</v>
      </c>
      <c r="R69" s="8">
        <v>179</v>
      </c>
      <c r="S69" s="8">
        <v>97</v>
      </c>
      <c r="T69" s="8">
        <v>2</v>
      </c>
    </row>
    <row r="70" spans="2:20">
      <c r="B70" s="6" t="s">
        <v>81</v>
      </c>
      <c r="C70" s="7">
        <v>8163</v>
      </c>
      <c r="D70" s="8">
        <v>12</v>
      </c>
      <c r="N70" s="8">
        <v>53</v>
      </c>
      <c r="O70" s="8">
        <v>69</v>
      </c>
      <c r="P70" s="8">
        <v>127</v>
      </c>
      <c r="Q70" s="8">
        <v>88</v>
      </c>
      <c r="R70" s="8">
        <v>45</v>
      </c>
      <c r="S70" s="8">
        <v>22</v>
      </c>
      <c r="T70" s="8">
        <v>12</v>
      </c>
    </row>
    <row r="71" spans="2:20">
      <c r="B71" s="6" t="s">
        <v>82</v>
      </c>
      <c r="C71" s="7">
        <v>7237</v>
      </c>
      <c r="D71" s="8">
        <v>1</v>
      </c>
      <c r="N71" s="8">
        <v>194</v>
      </c>
      <c r="O71" s="8">
        <v>184</v>
      </c>
      <c r="P71" s="8">
        <v>198</v>
      </c>
      <c r="Q71" s="8">
        <v>20</v>
      </c>
      <c r="R71" s="8">
        <v>51</v>
      </c>
      <c r="S71" s="8">
        <v>140</v>
      </c>
      <c r="T71" s="8">
        <v>12</v>
      </c>
    </row>
    <row r="72" spans="2:20">
      <c r="B72" s="6" t="s">
        <v>83</v>
      </c>
      <c r="C72" s="7">
        <v>6431</v>
      </c>
      <c r="D72" s="8">
        <v>4</v>
      </c>
      <c r="N72" s="8">
        <v>108</v>
      </c>
      <c r="O72" s="8">
        <v>62</v>
      </c>
      <c r="P72" s="8">
        <v>43</v>
      </c>
      <c r="Q72" s="8">
        <v>181</v>
      </c>
      <c r="R72" s="8">
        <v>43</v>
      </c>
      <c r="S72" s="8">
        <v>184</v>
      </c>
      <c r="T72" s="8">
        <v>5</v>
      </c>
    </row>
    <row r="73" spans="2:20">
      <c r="B73" s="6" t="s">
        <v>84</v>
      </c>
      <c r="C73" s="7">
        <v>9836</v>
      </c>
      <c r="D73" s="8">
        <v>2</v>
      </c>
      <c r="N73" s="8">
        <v>58</v>
      </c>
      <c r="O73" s="8">
        <v>130</v>
      </c>
      <c r="P73" s="8">
        <v>116</v>
      </c>
      <c r="Q73" s="8">
        <v>5</v>
      </c>
      <c r="R73" s="8">
        <v>33</v>
      </c>
      <c r="S73" s="8">
        <v>148</v>
      </c>
      <c r="T73" s="8">
        <v>78</v>
      </c>
    </row>
    <row r="74" spans="2:20">
      <c r="B74" s="6" t="s">
        <v>85</v>
      </c>
      <c r="C74" s="7">
        <v>9569</v>
      </c>
      <c r="D74" s="8">
        <v>3</v>
      </c>
      <c r="N74" s="8">
        <v>77</v>
      </c>
      <c r="O74" s="8">
        <v>113</v>
      </c>
      <c r="P74" s="8">
        <v>195</v>
      </c>
      <c r="Q74" s="8">
        <v>180</v>
      </c>
      <c r="R74" s="8">
        <v>168</v>
      </c>
      <c r="S74" s="8">
        <v>12</v>
      </c>
      <c r="T74" s="8">
        <v>165</v>
      </c>
    </row>
    <row r="75" spans="2:20">
      <c r="B75" s="6" t="s">
        <v>86</v>
      </c>
      <c r="C75" s="7">
        <v>6728</v>
      </c>
      <c r="D75" s="8">
        <v>1</v>
      </c>
      <c r="N75" s="8">
        <v>184</v>
      </c>
      <c r="O75" s="8">
        <v>165</v>
      </c>
      <c r="P75" s="8">
        <v>0</v>
      </c>
      <c r="Q75" s="8">
        <v>137</v>
      </c>
      <c r="R75" s="8">
        <v>179</v>
      </c>
      <c r="S75" s="8">
        <v>98</v>
      </c>
      <c r="T75" s="8">
        <v>177</v>
      </c>
    </row>
    <row r="76" spans="2:20">
      <c r="B76" s="6" t="s">
        <v>87</v>
      </c>
      <c r="C76" s="7">
        <v>5084</v>
      </c>
      <c r="D76" s="8">
        <v>4</v>
      </c>
      <c r="N76" s="8">
        <v>179</v>
      </c>
      <c r="O76" s="8">
        <v>90</v>
      </c>
      <c r="P76" s="8">
        <v>197</v>
      </c>
      <c r="Q76" s="8">
        <v>179</v>
      </c>
      <c r="R76" s="8">
        <v>115</v>
      </c>
      <c r="S76" s="8">
        <v>150</v>
      </c>
      <c r="T76" s="8">
        <v>1</v>
      </c>
    </row>
    <row r="77" spans="2:20">
      <c r="B77" s="6" t="s">
        <v>88</v>
      </c>
      <c r="C77" s="7">
        <v>5457</v>
      </c>
      <c r="D77" s="8">
        <v>4</v>
      </c>
      <c r="N77" s="8">
        <v>27</v>
      </c>
      <c r="O77" s="8">
        <v>53</v>
      </c>
      <c r="P77" s="8">
        <v>92</v>
      </c>
      <c r="Q77" s="8">
        <v>136</v>
      </c>
      <c r="R77" s="8">
        <v>100</v>
      </c>
      <c r="S77" s="8">
        <v>137</v>
      </c>
      <c r="T77" s="8">
        <v>138</v>
      </c>
    </row>
    <row r="78" spans="2:20">
      <c r="B78" s="6" t="s">
        <v>89</v>
      </c>
      <c r="C78" s="7">
        <v>8974</v>
      </c>
      <c r="D78" s="8">
        <v>2</v>
      </c>
      <c r="N78" s="8">
        <v>117</v>
      </c>
      <c r="O78" s="8">
        <v>191</v>
      </c>
      <c r="P78" s="8">
        <v>166</v>
      </c>
      <c r="Q78" s="8">
        <v>126</v>
      </c>
      <c r="R78" s="8">
        <v>149</v>
      </c>
      <c r="S78" s="8">
        <v>133</v>
      </c>
      <c r="T78" s="8">
        <v>89</v>
      </c>
    </row>
    <row r="79" spans="2:20">
      <c r="B79" s="6" t="s">
        <v>90</v>
      </c>
      <c r="C79" s="7">
        <v>2477</v>
      </c>
      <c r="D79" s="8">
        <v>10</v>
      </c>
      <c r="N79" s="8">
        <v>162</v>
      </c>
      <c r="O79" s="8">
        <v>103</v>
      </c>
      <c r="P79" s="8">
        <v>156</v>
      </c>
      <c r="Q79" s="8">
        <v>20</v>
      </c>
      <c r="R79" s="8">
        <v>93</v>
      </c>
      <c r="S79" s="8">
        <v>5</v>
      </c>
      <c r="T79" s="8">
        <v>171</v>
      </c>
    </row>
    <row r="80" spans="2:20">
      <c r="B80" s="6" t="s">
        <v>91</v>
      </c>
      <c r="C80" s="7">
        <v>6987</v>
      </c>
      <c r="D80" s="8">
        <v>6</v>
      </c>
      <c r="N80" s="8">
        <v>23</v>
      </c>
      <c r="O80" s="8">
        <v>13</v>
      </c>
      <c r="P80" s="8">
        <v>51</v>
      </c>
      <c r="Q80" s="8">
        <v>70</v>
      </c>
      <c r="R80" s="8">
        <v>158</v>
      </c>
      <c r="S80" s="8">
        <v>106</v>
      </c>
      <c r="T80" s="8">
        <v>23</v>
      </c>
    </row>
    <row r="81" spans="2:20">
      <c r="B81" s="6" t="s">
        <v>92</v>
      </c>
      <c r="C81" s="7">
        <v>4369</v>
      </c>
      <c r="D81" s="8">
        <v>2</v>
      </c>
      <c r="N81" s="8">
        <v>177</v>
      </c>
      <c r="O81" s="8">
        <v>154</v>
      </c>
      <c r="P81" s="8">
        <v>4</v>
      </c>
      <c r="Q81" s="8">
        <v>38</v>
      </c>
      <c r="R81" s="8">
        <v>38</v>
      </c>
      <c r="S81" s="8">
        <v>42</v>
      </c>
      <c r="T81" s="8">
        <v>134</v>
      </c>
    </row>
    <row r="82" spans="2:20">
      <c r="B82" s="6" t="s">
        <v>93</v>
      </c>
      <c r="C82" s="7">
        <v>5685</v>
      </c>
      <c r="D82" s="8">
        <v>4</v>
      </c>
      <c r="N82" s="8">
        <v>27</v>
      </c>
      <c r="O82" s="8">
        <v>187</v>
      </c>
      <c r="P82" s="8">
        <v>130</v>
      </c>
      <c r="Q82" s="8">
        <v>63</v>
      </c>
      <c r="R82" s="8">
        <v>104</v>
      </c>
      <c r="S82" s="8">
        <v>177</v>
      </c>
      <c r="T82" s="8">
        <v>28</v>
      </c>
    </row>
    <row r="83" spans="2:20">
      <c r="B83" s="6" t="s">
        <v>94</v>
      </c>
      <c r="C83" s="7">
        <v>2156</v>
      </c>
      <c r="D83" s="8">
        <v>2</v>
      </c>
      <c r="N83" s="8">
        <v>170</v>
      </c>
      <c r="O83" s="8">
        <v>93</v>
      </c>
      <c r="P83" s="8">
        <v>75</v>
      </c>
      <c r="Q83" s="8">
        <v>98</v>
      </c>
      <c r="R83" s="8">
        <v>109</v>
      </c>
      <c r="S83" s="8">
        <v>184</v>
      </c>
      <c r="T83" s="8">
        <v>146</v>
      </c>
    </row>
    <row r="84" spans="2:20">
      <c r="B84" s="6" t="s">
        <v>95</v>
      </c>
      <c r="C84" s="7">
        <v>6174</v>
      </c>
      <c r="D84" s="8">
        <v>1</v>
      </c>
      <c r="N84" s="8">
        <v>159</v>
      </c>
      <c r="O84" s="8">
        <v>200</v>
      </c>
      <c r="P84" s="8">
        <v>171</v>
      </c>
      <c r="Q84" s="8">
        <v>191</v>
      </c>
      <c r="R84" s="8">
        <v>48</v>
      </c>
      <c r="S84" s="8">
        <v>113</v>
      </c>
      <c r="T84" s="8">
        <v>172</v>
      </c>
    </row>
    <row r="85" spans="2:20">
      <c r="B85" s="6" t="s">
        <v>96</v>
      </c>
      <c r="C85" s="7">
        <v>2232</v>
      </c>
      <c r="D85" s="8">
        <v>1</v>
      </c>
      <c r="N85" s="8">
        <v>100</v>
      </c>
      <c r="O85" s="8">
        <v>168</v>
      </c>
      <c r="P85" s="8">
        <v>179</v>
      </c>
      <c r="Q85" s="8">
        <v>79</v>
      </c>
      <c r="R85" s="8">
        <v>146</v>
      </c>
      <c r="S85" s="8">
        <v>16</v>
      </c>
      <c r="T85" s="8">
        <v>138</v>
      </c>
    </row>
    <row r="86" spans="2:20">
      <c r="B86" s="6" t="s">
        <v>97</v>
      </c>
      <c r="C86" s="7">
        <v>3977</v>
      </c>
      <c r="D86" s="8">
        <v>9</v>
      </c>
      <c r="N86" s="8">
        <v>114</v>
      </c>
      <c r="O86" s="8">
        <v>181</v>
      </c>
      <c r="P86" s="8">
        <v>116</v>
      </c>
      <c r="Q86" s="8">
        <v>160</v>
      </c>
      <c r="R86" s="8">
        <v>129</v>
      </c>
      <c r="S86" s="8">
        <v>12</v>
      </c>
      <c r="T86" s="8">
        <v>90</v>
      </c>
    </row>
    <row r="87" spans="2:20">
      <c r="B87" s="6" t="s">
        <v>98</v>
      </c>
      <c r="C87" s="7">
        <v>2721</v>
      </c>
      <c r="D87" s="8">
        <v>10</v>
      </c>
      <c r="N87" s="8">
        <v>130</v>
      </c>
      <c r="O87" s="8">
        <v>85</v>
      </c>
      <c r="P87" s="8">
        <v>63</v>
      </c>
      <c r="Q87" s="8">
        <v>92</v>
      </c>
      <c r="R87" s="8">
        <v>164</v>
      </c>
      <c r="S87" s="8">
        <v>142</v>
      </c>
      <c r="T87" s="8">
        <v>15</v>
      </c>
    </row>
    <row r="88" spans="2:20">
      <c r="B88" s="6" t="s">
        <v>99</v>
      </c>
      <c r="C88" s="7">
        <v>6435</v>
      </c>
      <c r="D88" s="8">
        <v>8</v>
      </c>
      <c r="N88" s="8">
        <v>168</v>
      </c>
      <c r="O88" s="8">
        <v>70</v>
      </c>
      <c r="P88" s="8">
        <v>43</v>
      </c>
      <c r="Q88" s="8">
        <v>117</v>
      </c>
      <c r="R88" s="8">
        <v>177</v>
      </c>
      <c r="S88" s="8">
        <v>31</v>
      </c>
      <c r="T88" s="8">
        <v>184</v>
      </c>
    </row>
    <row r="89" spans="2:20">
      <c r="B89" s="6" t="s">
        <v>100</v>
      </c>
      <c r="C89" s="7">
        <v>5775</v>
      </c>
      <c r="D89" s="8">
        <v>4</v>
      </c>
      <c r="N89" s="8">
        <v>166</v>
      </c>
      <c r="O89" s="8">
        <v>184</v>
      </c>
      <c r="P89" s="8">
        <v>41</v>
      </c>
      <c r="Q89" s="8">
        <v>135</v>
      </c>
      <c r="R89" s="8">
        <v>188</v>
      </c>
      <c r="S89" s="8">
        <v>88</v>
      </c>
      <c r="T89" s="8">
        <v>63</v>
      </c>
    </row>
    <row r="90" spans="2:20">
      <c r="B90" s="6" t="s">
        <v>101</v>
      </c>
      <c r="C90" s="7">
        <v>2749</v>
      </c>
      <c r="D90" s="8">
        <v>2</v>
      </c>
      <c r="N90" s="8">
        <v>187</v>
      </c>
      <c r="O90" s="8">
        <v>96</v>
      </c>
      <c r="P90" s="8">
        <v>21</v>
      </c>
      <c r="Q90" s="8">
        <v>84</v>
      </c>
      <c r="R90" s="8">
        <v>19</v>
      </c>
      <c r="S90" s="8">
        <v>40</v>
      </c>
      <c r="T90" s="8">
        <v>12</v>
      </c>
    </row>
    <row r="91" spans="2:20">
      <c r="B91" s="6" t="s">
        <v>102</v>
      </c>
      <c r="C91" s="7">
        <v>1282</v>
      </c>
      <c r="D91" s="8">
        <v>8</v>
      </c>
      <c r="N91" s="8">
        <v>70</v>
      </c>
      <c r="O91" s="8">
        <v>172</v>
      </c>
      <c r="P91" s="8">
        <v>160</v>
      </c>
      <c r="Q91" s="8">
        <v>103</v>
      </c>
      <c r="R91" s="8">
        <v>157</v>
      </c>
      <c r="S91" s="8">
        <v>87</v>
      </c>
      <c r="T91" s="8">
        <v>112</v>
      </c>
    </row>
    <row r="92" spans="2:20">
      <c r="B92" s="6" t="s">
        <v>103</v>
      </c>
      <c r="C92" s="7">
        <v>1841</v>
      </c>
      <c r="D92" s="8">
        <v>7</v>
      </c>
      <c r="N92" s="8">
        <v>185</v>
      </c>
      <c r="O92" s="8">
        <v>46</v>
      </c>
      <c r="P92" s="8">
        <v>111</v>
      </c>
      <c r="Q92" s="8">
        <v>101</v>
      </c>
      <c r="R92" s="8">
        <v>159</v>
      </c>
      <c r="S92" s="8">
        <v>98</v>
      </c>
      <c r="T92" s="8">
        <v>189</v>
      </c>
    </row>
    <row r="93" spans="2:20">
      <c r="B93" s="6" t="s">
        <v>104</v>
      </c>
      <c r="C93" s="7">
        <v>5246</v>
      </c>
      <c r="D93" s="8">
        <v>11</v>
      </c>
      <c r="N93" s="8">
        <v>33</v>
      </c>
      <c r="O93" s="8">
        <v>193</v>
      </c>
      <c r="P93" s="8">
        <v>176</v>
      </c>
      <c r="Q93" s="8">
        <v>80</v>
      </c>
      <c r="R93" s="8">
        <v>170</v>
      </c>
      <c r="S93" s="8">
        <v>26</v>
      </c>
      <c r="T93" s="8">
        <v>81</v>
      </c>
    </row>
    <row r="94" spans="2:20">
      <c r="B94" s="6" t="s">
        <v>105</v>
      </c>
      <c r="C94" s="7">
        <v>6624</v>
      </c>
      <c r="D94" s="8">
        <v>4</v>
      </c>
      <c r="N94" s="8">
        <v>188</v>
      </c>
      <c r="O94" s="8">
        <v>195</v>
      </c>
      <c r="P94" s="8">
        <v>58</v>
      </c>
      <c r="Q94" s="8">
        <v>196</v>
      </c>
      <c r="R94" s="8">
        <v>22</v>
      </c>
      <c r="S94" s="8">
        <v>76</v>
      </c>
      <c r="T94" s="8">
        <v>179</v>
      </c>
    </row>
    <row r="95" spans="2:20">
      <c r="B95" s="6" t="s">
        <v>106</v>
      </c>
      <c r="C95" s="7">
        <v>9537</v>
      </c>
      <c r="D95" s="8">
        <v>8</v>
      </c>
      <c r="N95" s="8">
        <v>67</v>
      </c>
      <c r="O95" s="8">
        <v>171</v>
      </c>
      <c r="P95" s="8">
        <v>88</v>
      </c>
      <c r="Q95" s="8">
        <v>36</v>
      </c>
      <c r="R95" s="8">
        <v>121</v>
      </c>
      <c r="S95" s="8">
        <v>199</v>
      </c>
      <c r="T95" s="8">
        <v>175</v>
      </c>
    </row>
    <row r="96" spans="2:20">
      <c r="B96" s="6" t="s">
        <v>107</v>
      </c>
      <c r="C96" s="7">
        <v>1801</v>
      </c>
      <c r="D96" s="8">
        <v>3</v>
      </c>
      <c r="N96" s="8">
        <v>25</v>
      </c>
      <c r="O96" s="8">
        <v>178</v>
      </c>
      <c r="P96" s="8">
        <v>192</v>
      </c>
      <c r="Q96" s="8">
        <v>165</v>
      </c>
      <c r="R96" s="8">
        <v>30</v>
      </c>
      <c r="S96" s="8">
        <v>49</v>
      </c>
      <c r="T96" s="8">
        <v>182</v>
      </c>
    </row>
    <row r="97" spans="2:20">
      <c r="B97" s="6" t="s">
        <v>108</v>
      </c>
      <c r="C97" s="7">
        <v>2795</v>
      </c>
      <c r="D97" s="8">
        <v>4</v>
      </c>
      <c r="N97" s="8">
        <v>127</v>
      </c>
      <c r="O97" s="8">
        <v>91</v>
      </c>
      <c r="P97" s="8">
        <v>161</v>
      </c>
      <c r="Q97" s="8">
        <v>132</v>
      </c>
      <c r="R97" s="8">
        <v>62</v>
      </c>
      <c r="S97" s="8">
        <v>32</v>
      </c>
      <c r="T97" s="8">
        <v>168</v>
      </c>
    </row>
    <row r="98" spans="2:20">
      <c r="B98" s="6" t="s">
        <v>109</v>
      </c>
      <c r="C98" s="7">
        <v>9671</v>
      </c>
      <c r="D98" s="8">
        <v>5</v>
      </c>
      <c r="N98" s="8">
        <v>165</v>
      </c>
      <c r="O98" s="8">
        <v>127</v>
      </c>
      <c r="P98" s="8">
        <v>154</v>
      </c>
      <c r="Q98" s="8">
        <v>53</v>
      </c>
      <c r="R98" s="8">
        <v>11</v>
      </c>
      <c r="S98" s="8">
        <v>0</v>
      </c>
      <c r="T98" s="8">
        <v>157</v>
      </c>
    </row>
    <row r="99" spans="2:20">
      <c r="B99" s="6" t="s">
        <v>110</v>
      </c>
      <c r="C99" s="7">
        <v>5602</v>
      </c>
      <c r="D99" s="8">
        <v>2</v>
      </c>
      <c r="N99" s="8">
        <v>154</v>
      </c>
      <c r="O99" s="8">
        <v>36</v>
      </c>
      <c r="P99" s="8">
        <v>186</v>
      </c>
      <c r="Q99" s="8">
        <v>52</v>
      </c>
      <c r="R99" s="8">
        <v>144</v>
      </c>
      <c r="S99" s="8">
        <v>97</v>
      </c>
      <c r="T99" s="8">
        <v>101</v>
      </c>
    </row>
    <row r="100" spans="2:20">
      <c r="B100" s="6" t="s">
        <v>111</v>
      </c>
      <c r="C100" s="7">
        <v>4329</v>
      </c>
      <c r="D100" s="8">
        <v>12</v>
      </c>
      <c r="N100" s="8">
        <v>99</v>
      </c>
      <c r="O100" s="8">
        <v>148</v>
      </c>
      <c r="P100" s="8">
        <v>52</v>
      </c>
      <c r="Q100" s="8">
        <v>126</v>
      </c>
      <c r="R100" s="8">
        <v>78</v>
      </c>
      <c r="S100" s="8">
        <v>130</v>
      </c>
      <c r="T100" s="8">
        <v>35</v>
      </c>
    </row>
    <row r="101" spans="2:20">
      <c r="B101" s="6" t="s">
        <v>112</v>
      </c>
      <c r="C101" s="7">
        <v>7135</v>
      </c>
      <c r="D101" s="8">
        <v>9</v>
      </c>
      <c r="N101" s="8">
        <v>186</v>
      </c>
      <c r="O101" s="8">
        <v>86</v>
      </c>
      <c r="P101" s="8">
        <v>100</v>
      </c>
      <c r="Q101" s="8">
        <v>63</v>
      </c>
      <c r="R101" s="8">
        <v>0</v>
      </c>
      <c r="S101" s="8">
        <v>187</v>
      </c>
      <c r="T101" s="8">
        <v>132</v>
      </c>
    </row>
    <row r="102" spans="2:20">
      <c r="B102" s="6" t="s">
        <v>113</v>
      </c>
      <c r="C102" s="7">
        <v>5760</v>
      </c>
      <c r="D102" s="8">
        <v>8</v>
      </c>
      <c r="N102" s="8">
        <v>48</v>
      </c>
      <c r="O102" s="8">
        <v>182</v>
      </c>
      <c r="P102" s="8">
        <v>171</v>
      </c>
      <c r="Q102" s="8">
        <v>135</v>
      </c>
      <c r="R102" s="8">
        <v>142</v>
      </c>
      <c r="S102" s="8">
        <v>70</v>
      </c>
      <c r="T102" s="8">
        <v>120</v>
      </c>
    </row>
    <row r="103" spans="2:20">
      <c r="B103" s="6" t="s">
        <v>114</v>
      </c>
      <c r="C103" s="7">
        <v>2935</v>
      </c>
      <c r="D103" s="8">
        <v>10</v>
      </c>
      <c r="N103" s="8">
        <v>91</v>
      </c>
      <c r="O103" s="8">
        <v>196</v>
      </c>
      <c r="P103" s="8">
        <v>47</v>
      </c>
      <c r="Q103" s="8">
        <v>78</v>
      </c>
      <c r="R103" s="8">
        <v>65</v>
      </c>
      <c r="S103" s="8">
        <v>139</v>
      </c>
      <c r="T103" s="8">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Z8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2.6640625" defaultRowHeight="15.75" customHeight="1"/>
  <cols>
    <col min="5" max="5" width="14.6640625" customWidth="1"/>
    <col min="6" max="6" width="14.77734375" customWidth="1"/>
    <col min="7" max="7" width="16.77734375" customWidth="1"/>
  </cols>
  <sheetData>
    <row r="2" spans="1:26">
      <c r="D2" s="51" t="s">
        <v>115</v>
      </c>
      <c r="E2" s="52"/>
      <c r="F2" s="51" t="s">
        <v>116</v>
      </c>
      <c r="G2" s="52"/>
    </row>
    <row r="3" spans="1:26">
      <c r="A3" s="43" t="s">
        <v>117</v>
      </c>
      <c r="B3" s="43" t="s">
        <v>118</v>
      </c>
      <c r="C3" s="43" t="s">
        <v>119</v>
      </c>
      <c r="D3" s="43" t="s">
        <v>120</v>
      </c>
      <c r="E3" s="43" t="s">
        <v>121</v>
      </c>
      <c r="F3" s="43" t="s">
        <v>120</v>
      </c>
      <c r="G3" s="43" t="s">
        <v>121</v>
      </c>
      <c r="H3" s="21"/>
      <c r="I3" s="21"/>
      <c r="J3" s="21"/>
      <c r="K3" s="21"/>
      <c r="L3" s="21"/>
      <c r="M3" s="21"/>
      <c r="N3" s="21"/>
      <c r="O3" s="21"/>
      <c r="P3" s="21"/>
      <c r="Q3" s="21"/>
      <c r="R3" s="21"/>
      <c r="S3" s="21"/>
      <c r="T3" s="21"/>
      <c r="U3" s="21"/>
      <c r="V3" s="21"/>
      <c r="W3" s="21"/>
      <c r="X3" s="21"/>
      <c r="Y3" s="21"/>
      <c r="Z3" s="21"/>
    </row>
    <row r="4" spans="1:26">
      <c r="A4" s="6" t="s">
        <v>15</v>
      </c>
      <c r="B4" s="6" t="s">
        <v>122</v>
      </c>
      <c r="C4" s="6" t="s">
        <v>123</v>
      </c>
      <c r="D4" s="7">
        <v>308</v>
      </c>
      <c r="E4" s="8">
        <v>5</v>
      </c>
      <c r="F4" s="7">
        <v>173</v>
      </c>
      <c r="G4" s="8">
        <v>27</v>
      </c>
    </row>
    <row r="5" spans="1:26">
      <c r="A5" s="6" t="s">
        <v>15</v>
      </c>
      <c r="B5" s="6" t="s">
        <v>124</v>
      </c>
      <c r="C5" s="6" t="s">
        <v>123</v>
      </c>
      <c r="D5" s="7">
        <v>937</v>
      </c>
      <c r="E5" s="8">
        <v>3</v>
      </c>
      <c r="F5" s="7">
        <v>237</v>
      </c>
      <c r="G5" s="8">
        <v>40</v>
      </c>
    </row>
    <row r="6" spans="1:26">
      <c r="A6" s="6" t="s">
        <v>15</v>
      </c>
      <c r="B6" s="6" t="s">
        <v>125</v>
      </c>
      <c r="C6" s="6" t="s">
        <v>123</v>
      </c>
      <c r="D6" s="7">
        <v>484</v>
      </c>
      <c r="E6" s="8">
        <v>4</v>
      </c>
      <c r="F6" s="7">
        <v>81</v>
      </c>
      <c r="G6" s="8">
        <v>25</v>
      </c>
    </row>
    <row r="7" spans="1:26">
      <c r="A7" s="6" t="s">
        <v>15</v>
      </c>
      <c r="B7" s="6" t="s">
        <v>122</v>
      </c>
      <c r="C7" s="6" t="s">
        <v>126</v>
      </c>
      <c r="D7" s="7">
        <v>124</v>
      </c>
      <c r="E7" s="8">
        <v>6</v>
      </c>
      <c r="F7" s="7">
        <v>198</v>
      </c>
      <c r="G7" s="8">
        <v>38</v>
      </c>
    </row>
    <row r="8" spans="1:26">
      <c r="A8" s="6" t="s">
        <v>15</v>
      </c>
      <c r="B8" s="6" t="s">
        <v>124</v>
      </c>
      <c r="C8" s="6" t="s">
        <v>126</v>
      </c>
      <c r="D8" s="7">
        <v>112</v>
      </c>
      <c r="E8" s="8">
        <v>6</v>
      </c>
      <c r="F8" s="7">
        <v>64</v>
      </c>
      <c r="G8" s="8">
        <v>20</v>
      </c>
    </row>
    <row r="9" spans="1:26">
      <c r="A9" s="6" t="s">
        <v>15</v>
      </c>
      <c r="B9" s="6" t="s">
        <v>125</v>
      </c>
      <c r="C9" s="6" t="s">
        <v>126</v>
      </c>
      <c r="D9" s="7">
        <v>719</v>
      </c>
      <c r="E9" s="8">
        <v>2</v>
      </c>
      <c r="F9" s="7">
        <v>215</v>
      </c>
      <c r="G9" s="8">
        <v>35</v>
      </c>
    </row>
    <row r="10" spans="1:26">
      <c r="A10" s="6" t="s">
        <v>15</v>
      </c>
      <c r="B10" s="6" t="s">
        <v>122</v>
      </c>
      <c r="C10" s="6" t="s">
        <v>127</v>
      </c>
      <c r="D10" s="7">
        <v>238</v>
      </c>
      <c r="E10" s="8">
        <v>14</v>
      </c>
      <c r="F10" s="7">
        <v>98</v>
      </c>
      <c r="G10" s="8">
        <v>20</v>
      </c>
    </row>
    <row r="11" spans="1:26">
      <c r="A11" s="6" t="s">
        <v>15</v>
      </c>
      <c r="B11" s="6" t="s">
        <v>124</v>
      </c>
      <c r="C11" s="6" t="s">
        <v>127</v>
      </c>
      <c r="D11" s="7">
        <v>684</v>
      </c>
      <c r="E11" s="8">
        <v>2</v>
      </c>
      <c r="F11" s="7">
        <v>210</v>
      </c>
      <c r="G11" s="8">
        <v>26</v>
      </c>
    </row>
    <row r="12" spans="1:26">
      <c r="A12" s="6" t="s">
        <v>15</v>
      </c>
      <c r="B12" s="6" t="s">
        <v>125</v>
      </c>
      <c r="C12" s="6" t="s">
        <v>127</v>
      </c>
      <c r="D12" s="7">
        <v>793</v>
      </c>
      <c r="E12" s="8">
        <v>10</v>
      </c>
      <c r="F12" s="7">
        <v>202</v>
      </c>
      <c r="G12" s="8">
        <v>40</v>
      </c>
    </row>
    <row r="13" spans="1:26">
      <c r="A13" s="6" t="s">
        <v>15</v>
      </c>
      <c r="B13" s="6" t="s">
        <v>122</v>
      </c>
      <c r="C13" s="6" t="s">
        <v>128</v>
      </c>
      <c r="D13" s="7">
        <v>629</v>
      </c>
      <c r="E13" s="8">
        <v>12</v>
      </c>
      <c r="F13" s="7">
        <v>68</v>
      </c>
      <c r="G13" s="8">
        <v>24</v>
      </c>
    </row>
    <row r="14" spans="1:26">
      <c r="A14" s="6" t="s">
        <v>15</v>
      </c>
      <c r="B14" s="6" t="s">
        <v>124</v>
      </c>
      <c r="C14" s="6" t="s">
        <v>128</v>
      </c>
      <c r="D14" s="7">
        <v>541</v>
      </c>
      <c r="E14" s="8">
        <v>13</v>
      </c>
      <c r="F14" s="7">
        <v>54</v>
      </c>
      <c r="G14" s="8">
        <v>24</v>
      </c>
    </row>
    <row r="15" spans="1:26">
      <c r="A15" s="6" t="s">
        <v>15</v>
      </c>
      <c r="B15" s="6" t="s">
        <v>125</v>
      </c>
      <c r="C15" s="6" t="s">
        <v>128</v>
      </c>
      <c r="D15" s="7">
        <v>322</v>
      </c>
      <c r="E15" s="8">
        <v>14</v>
      </c>
      <c r="F15" s="7">
        <v>111</v>
      </c>
      <c r="G15" s="8">
        <v>40</v>
      </c>
    </row>
    <row r="16" spans="1:26">
      <c r="A16" s="6" t="s">
        <v>15</v>
      </c>
      <c r="B16" s="6" t="s">
        <v>122</v>
      </c>
      <c r="C16" s="6" t="s">
        <v>129</v>
      </c>
      <c r="D16" s="7">
        <v>452</v>
      </c>
      <c r="E16" s="8">
        <v>12</v>
      </c>
      <c r="F16" s="7">
        <v>82</v>
      </c>
      <c r="G16" s="8">
        <v>31</v>
      </c>
    </row>
    <row r="17" spans="1:7">
      <c r="A17" s="6" t="s">
        <v>15</v>
      </c>
      <c r="B17" s="6" t="s">
        <v>124</v>
      </c>
      <c r="C17" s="6" t="s">
        <v>129</v>
      </c>
      <c r="D17" s="7">
        <v>442</v>
      </c>
      <c r="E17" s="8">
        <v>2</v>
      </c>
      <c r="F17" s="7">
        <v>146</v>
      </c>
      <c r="G17" s="8">
        <v>34</v>
      </c>
    </row>
    <row r="18" spans="1:7">
      <c r="A18" s="6" t="s">
        <v>15</v>
      </c>
      <c r="B18" s="6" t="s">
        <v>125</v>
      </c>
      <c r="C18" s="6" t="s">
        <v>129</v>
      </c>
      <c r="D18" s="7">
        <v>776</v>
      </c>
      <c r="E18" s="8">
        <v>14</v>
      </c>
      <c r="F18" s="7">
        <v>55</v>
      </c>
      <c r="G18" s="8">
        <v>32</v>
      </c>
    </row>
    <row r="19" spans="1:7">
      <c r="A19" s="6" t="s">
        <v>15</v>
      </c>
      <c r="B19" s="6" t="s">
        <v>123</v>
      </c>
      <c r="C19" s="6" t="s">
        <v>127</v>
      </c>
      <c r="D19" s="7">
        <v>654</v>
      </c>
      <c r="E19" s="8">
        <v>6</v>
      </c>
      <c r="F19" s="7">
        <v>131</v>
      </c>
      <c r="G19" s="8">
        <v>22</v>
      </c>
    </row>
    <row r="20" spans="1:7">
      <c r="A20" s="6" t="s">
        <v>15</v>
      </c>
      <c r="B20" s="6" t="s">
        <v>126</v>
      </c>
      <c r="C20" s="6" t="s">
        <v>127</v>
      </c>
      <c r="D20" s="7">
        <v>485</v>
      </c>
      <c r="E20" s="8">
        <v>10</v>
      </c>
      <c r="F20" s="7">
        <v>101</v>
      </c>
      <c r="G20" s="8">
        <v>25</v>
      </c>
    </row>
    <row r="21" spans="1:7">
      <c r="A21" s="6" t="s">
        <v>15</v>
      </c>
      <c r="B21" s="6" t="s">
        <v>123</v>
      </c>
      <c r="C21" s="6" t="s">
        <v>128</v>
      </c>
      <c r="D21" s="7">
        <v>533</v>
      </c>
      <c r="E21" s="8">
        <v>4</v>
      </c>
      <c r="F21" s="7">
        <v>112</v>
      </c>
      <c r="G21" s="8">
        <v>28</v>
      </c>
    </row>
    <row r="22" spans="1:7">
      <c r="A22" s="6" t="s">
        <v>15</v>
      </c>
      <c r="B22" s="6" t="s">
        <v>126</v>
      </c>
      <c r="C22" s="6" t="s">
        <v>128</v>
      </c>
      <c r="D22" s="7">
        <v>447</v>
      </c>
      <c r="E22" s="8">
        <v>1</v>
      </c>
      <c r="F22" s="7">
        <v>172</v>
      </c>
      <c r="G22" s="8">
        <v>40</v>
      </c>
    </row>
    <row r="23" spans="1:7">
      <c r="A23" s="6" t="s">
        <v>15</v>
      </c>
      <c r="B23" s="6" t="s">
        <v>123</v>
      </c>
      <c r="C23" s="6" t="s">
        <v>129</v>
      </c>
      <c r="D23" s="7">
        <v>818</v>
      </c>
      <c r="E23" s="8">
        <v>3</v>
      </c>
      <c r="F23" s="7">
        <v>139</v>
      </c>
      <c r="G23" s="8">
        <v>21</v>
      </c>
    </row>
    <row r="24" spans="1:7">
      <c r="A24" s="6" t="s">
        <v>15</v>
      </c>
      <c r="B24" s="6" t="s">
        <v>126</v>
      </c>
      <c r="C24" s="6" t="s">
        <v>129</v>
      </c>
      <c r="D24" s="7">
        <v>878</v>
      </c>
      <c r="E24" s="8">
        <v>5</v>
      </c>
      <c r="F24" s="7">
        <v>181</v>
      </c>
      <c r="G24" s="8">
        <v>40</v>
      </c>
    </row>
    <row r="25" spans="1:7">
      <c r="A25" s="6" t="s">
        <v>16</v>
      </c>
      <c r="B25" s="6" t="s">
        <v>122</v>
      </c>
      <c r="C25" s="6" t="s">
        <v>123</v>
      </c>
      <c r="D25" s="7">
        <v>670</v>
      </c>
      <c r="E25" s="8">
        <v>4</v>
      </c>
      <c r="F25" s="7">
        <v>165</v>
      </c>
      <c r="G25" s="8">
        <v>30</v>
      </c>
    </row>
    <row r="26" spans="1:7">
      <c r="A26" s="6" t="s">
        <v>16</v>
      </c>
      <c r="B26" s="6" t="s">
        <v>124</v>
      </c>
      <c r="C26" s="6" t="s">
        <v>123</v>
      </c>
      <c r="D26" s="7">
        <v>878</v>
      </c>
      <c r="E26" s="8">
        <v>12</v>
      </c>
      <c r="F26" s="7">
        <v>244</v>
      </c>
      <c r="G26" s="8">
        <v>38</v>
      </c>
    </row>
    <row r="27" spans="1:7">
      <c r="A27" s="6" t="s">
        <v>16</v>
      </c>
      <c r="B27" s="6" t="s">
        <v>125</v>
      </c>
      <c r="C27" s="6" t="s">
        <v>123</v>
      </c>
      <c r="D27" s="7">
        <v>656</v>
      </c>
      <c r="E27" s="8">
        <v>11</v>
      </c>
      <c r="F27" s="7">
        <v>140</v>
      </c>
      <c r="G27" s="8">
        <v>33</v>
      </c>
    </row>
    <row r="28" spans="1:7">
      <c r="A28" s="6" t="s">
        <v>16</v>
      </c>
      <c r="B28" s="6" t="s">
        <v>122</v>
      </c>
      <c r="C28" s="6" t="s">
        <v>126</v>
      </c>
      <c r="D28" s="7">
        <v>891</v>
      </c>
      <c r="E28" s="8">
        <v>4</v>
      </c>
      <c r="F28" s="7">
        <v>200</v>
      </c>
      <c r="G28" s="8">
        <v>38</v>
      </c>
    </row>
    <row r="29" spans="1:7">
      <c r="A29" s="6" t="s">
        <v>16</v>
      </c>
      <c r="B29" s="6" t="s">
        <v>124</v>
      </c>
      <c r="C29" s="6" t="s">
        <v>126</v>
      </c>
      <c r="D29" s="7">
        <v>152</v>
      </c>
      <c r="E29" s="8">
        <v>10</v>
      </c>
      <c r="F29" s="7">
        <v>246</v>
      </c>
      <c r="G29" s="8">
        <v>22</v>
      </c>
    </row>
    <row r="30" spans="1:7">
      <c r="A30" s="6" t="s">
        <v>16</v>
      </c>
      <c r="B30" s="6" t="s">
        <v>125</v>
      </c>
      <c r="C30" s="6" t="s">
        <v>126</v>
      </c>
      <c r="D30" s="7">
        <v>664</v>
      </c>
      <c r="E30" s="8">
        <v>13</v>
      </c>
      <c r="F30" s="7">
        <v>60</v>
      </c>
      <c r="G30" s="8">
        <v>29</v>
      </c>
    </row>
    <row r="31" spans="1:7">
      <c r="A31" s="6" t="s">
        <v>16</v>
      </c>
      <c r="B31" s="6" t="s">
        <v>122</v>
      </c>
      <c r="C31" s="6" t="s">
        <v>127</v>
      </c>
      <c r="D31" s="7">
        <v>941</v>
      </c>
      <c r="E31" s="8">
        <v>1</v>
      </c>
      <c r="F31" s="7">
        <v>110</v>
      </c>
      <c r="G31" s="8">
        <v>27</v>
      </c>
    </row>
    <row r="32" spans="1:7">
      <c r="A32" s="6" t="s">
        <v>16</v>
      </c>
      <c r="B32" s="6" t="s">
        <v>124</v>
      </c>
      <c r="C32" s="6" t="s">
        <v>127</v>
      </c>
      <c r="D32" s="7">
        <v>263</v>
      </c>
      <c r="E32" s="8">
        <v>4</v>
      </c>
      <c r="F32" s="7">
        <v>81</v>
      </c>
      <c r="G32" s="8">
        <v>21</v>
      </c>
    </row>
    <row r="33" spans="1:7">
      <c r="A33" s="6" t="s">
        <v>16</v>
      </c>
      <c r="B33" s="6" t="s">
        <v>125</v>
      </c>
      <c r="C33" s="6" t="s">
        <v>127</v>
      </c>
      <c r="D33" s="7">
        <v>845</v>
      </c>
      <c r="E33" s="8">
        <v>6</v>
      </c>
      <c r="F33" s="7">
        <v>200</v>
      </c>
      <c r="G33" s="8">
        <v>30</v>
      </c>
    </row>
    <row r="34" spans="1:7">
      <c r="A34" s="6" t="s">
        <v>16</v>
      </c>
      <c r="B34" s="6" t="s">
        <v>122</v>
      </c>
      <c r="C34" s="6" t="s">
        <v>128</v>
      </c>
      <c r="D34" s="7">
        <v>380</v>
      </c>
      <c r="E34" s="8">
        <v>13</v>
      </c>
      <c r="F34" s="7">
        <v>66</v>
      </c>
      <c r="G34" s="8">
        <v>26</v>
      </c>
    </row>
    <row r="35" spans="1:7">
      <c r="A35" s="6" t="s">
        <v>16</v>
      </c>
      <c r="B35" s="6" t="s">
        <v>124</v>
      </c>
      <c r="C35" s="6" t="s">
        <v>128</v>
      </c>
      <c r="D35" s="7">
        <v>433</v>
      </c>
      <c r="E35" s="8">
        <v>1</v>
      </c>
      <c r="F35" s="7">
        <v>132</v>
      </c>
      <c r="G35" s="8">
        <v>34</v>
      </c>
    </row>
    <row r="36" spans="1:7">
      <c r="A36" s="6" t="s">
        <v>16</v>
      </c>
      <c r="B36" s="6" t="s">
        <v>125</v>
      </c>
      <c r="C36" s="6" t="s">
        <v>128</v>
      </c>
      <c r="D36" s="7">
        <v>308</v>
      </c>
      <c r="E36" s="8">
        <v>1</v>
      </c>
      <c r="F36" s="7">
        <v>163</v>
      </c>
      <c r="G36" s="8">
        <v>30</v>
      </c>
    </row>
    <row r="37" spans="1:7">
      <c r="A37" s="6" t="s">
        <v>16</v>
      </c>
      <c r="B37" s="6" t="s">
        <v>122</v>
      </c>
      <c r="C37" s="6" t="s">
        <v>129</v>
      </c>
      <c r="D37" s="7">
        <v>991</v>
      </c>
      <c r="E37" s="8">
        <v>11</v>
      </c>
      <c r="F37" s="7">
        <v>203</v>
      </c>
      <c r="G37" s="8">
        <v>26</v>
      </c>
    </row>
    <row r="38" spans="1:7">
      <c r="A38" s="6" t="s">
        <v>16</v>
      </c>
      <c r="B38" s="6" t="s">
        <v>124</v>
      </c>
      <c r="C38" s="6" t="s">
        <v>129</v>
      </c>
      <c r="D38" s="7">
        <v>931</v>
      </c>
      <c r="E38" s="8">
        <v>5</v>
      </c>
      <c r="F38" s="7">
        <v>62</v>
      </c>
      <c r="G38" s="8">
        <v>22</v>
      </c>
    </row>
    <row r="39" spans="1:7">
      <c r="A39" s="6" t="s">
        <v>16</v>
      </c>
      <c r="B39" s="6" t="s">
        <v>125</v>
      </c>
      <c r="C39" s="6" t="s">
        <v>129</v>
      </c>
      <c r="D39" s="7">
        <v>692</v>
      </c>
      <c r="E39" s="8">
        <v>2</v>
      </c>
      <c r="F39" s="7">
        <v>70</v>
      </c>
      <c r="G39" s="8">
        <v>31</v>
      </c>
    </row>
    <row r="40" spans="1:7">
      <c r="A40" s="6" t="s">
        <v>16</v>
      </c>
      <c r="B40" s="6" t="s">
        <v>123</v>
      </c>
      <c r="C40" s="6" t="s">
        <v>127</v>
      </c>
      <c r="D40" s="7">
        <v>822</v>
      </c>
      <c r="E40" s="8">
        <v>4</v>
      </c>
      <c r="F40" s="7">
        <v>76</v>
      </c>
      <c r="G40" s="8">
        <v>26</v>
      </c>
    </row>
    <row r="41" spans="1:7">
      <c r="A41" s="6" t="s">
        <v>16</v>
      </c>
      <c r="B41" s="6" t="s">
        <v>126</v>
      </c>
      <c r="C41" s="6" t="s">
        <v>127</v>
      </c>
      <c r="D41" s="7">
        <v>346</v>
      </c>
      <c r="E41" s="8">
        <v>2</v>
      </c>
      <c r="F41" s="7">
        <v>237</v>
      </c>
      <c r="G41" s="8">
        <v>32</v>
      </c>
    </row>
    <row r="42" spans="1:7">
      <c r="A42" s="6" t="s">
        <v>16</v>
      </c>
      <c r="B42" s="6" t="s">
        <v>123</v>
      </c>
      <c r="C42" s="6" t="s">
        <v>128</v>
      </c>
      <c r="D42" s="7">
        <v>124</v>
      </c>
      <c r="E42" s="8">
        <v>2</v>
      </c>
      <c r="F42" s="7">
        <v>190</v>
      </c>
      <c r="G42" s="8">
        <v>39</v>
      </c>
    </row>
    <row r="43" spans="1:7">
      <c r="A43" s="6" t="s">
        <v>16</v>
      </c>
      <c r="B43" s="6" t="s">
        <v>126</v>
      </c>
      <c r="C43" s="6" t="s">
        <v>128</v>
      </c>
      <c r="D43" s="7">
        <v>155</v>
      </c>
      <c r="E43" s="8">
        <v>8</v>
      </c>
      <c r="F43" s="7">
        <v>180</v>
      </c>
      <c r="G43" s="8">
        <v>25</v>
      </c>
    </row>
    <row r="44" spans="1:7">
      <c r="A44" s="6" t="s">
        <v>16</v>
      </c>
      <c r="B44" s="6" t="s">
        <v>123</v>
      </c>
      <c r="C44" s="6" t="s">
        <v>129</v>
      </c>
      <c r="D44" s="7">
        <v>357</v>
      </c>
      <c r="E44" s="8">
        <v>12</v>
      </c>
      <c r="F44" s="7">
        <v>114</v>
      </c>
      <c r="G44" s="8">
        <v>28</v>
      </c>
    </row>
    <row r="45" spans="1:7">
      <c r="A45" s="6" t="s">
        <v>16</v>
      </c>
      <c r="B45" s="6" t="s">
        <v>126</v>
      </c>
      <c r="C45" s="6" t="s">
        <v>129</v>
      </c>
      <c r="D45" s="7">
        <v>364</v>
      </c>
      <c r="E45" s="8">
        <v>4</v>
      </c>
      <c r="F45" s="7">
        <v>75</v>
      </c>
      <c r="G45" s="8">
        <v>26</v>
      </c>
    </row>
    <row r="46" spans="1:7">
      <c r="A46" s="6" t="s">
        <v>17</v>
      </c>
      <c r="B46" s="6" t="s">
        <v>122</v>
      </c>
      <c r="C46" s="6" t="s">
        <v>123</v>
      </c>
      <c r="D46" s="7">
        <v>168</v>
      </c>
      <c r="E46" s="8">
        <v>9</v>
      </c>
      <c r="F46" s="7">
        <v>205</v>
      </c>
      <c r="G46" s="8">
        <v>21</v>
      </c>
    </row>
    <row r="47" spans="1:7">
      <c r="A47" s="6" t="s">
        <v>17</v>
      </c>
      <c r="B47" s="6" t="s">
        <v>124</v>
      </c>
      <c r="C47" s="6" t="s">
        <v>123</v>
      </c>
      <c r="D47" s="7">
        <v>306</v>
      </c>
      <c r="E47" s="8">
        <v>14</v>
      </c>
      <c r="F47" s="7">
        <v>241</v>
      </c>
      <c r="G47" s="8">
        <v>21</v>
      </c>
    </row>
    <row r="48" spans="1:7">
      <c r="A48" s="15" t="s">
        <v>17</v>
      </c>
      <c r="B48" s="6" t="s">
        <v>125</v>
      </c>
      <c r="C48" s="6" t="s">
        <v>123</v>
      </c>
      <c r="D48" s="7">
        <v>317</v>
      </c>
      <c r="E48" s="8">
        <v>8</v>
      </c>
      <c r="F48" s="27">
        <v>128</v>
      </c>
      <c r="G48" s="8">
        <v>29</v>
      </c>
    </row>
    <row r="49" spans="1:7">
      <c r="A49" s="6" t="s">
        <v>17</v>
      </c>
      <c r="B49" s="6" t="s">
        <v>122</v>
      </c>
      <c r="C49" s="6" t="s">
        <v>126</v>
      </c>
      <c r="D49" s="7">
        <v>984</v>
      </c>
      <c r="E49" s="8">
        <v>9</v>
      </c>
      <c r="F49" s="7">
        <v>226</v>
      </c>
      <c r="G49" s="8">
        <v>40</v>
      </c>
    </row>
    <row r="50" spans="1:7">
      <c r="A50" s="6" t="s">
        <v>17</v>
      </c>
      <c r="B50" s="6" t="s">
        <v>124</v>
      </c>
      <c r="C50" s="6" t="s">
        <v>126</v>
      </c>
      <c r="D50" s="7">
        <v>104</v>
      </c>
      <c r="E50" s="8">
        <v>12</v>
      </c>
      <c r="F50" s="7">
        <v>67</v>
      </c>
      <c r="G50" s="8">
        <v>34</v>
      </c>
    </row>
    <row r="51" spans="1:7">
      <c r="A51" s="6" t="s">
        <v>17</v>
      </c>
      <c r="B51" s="6" t="s">
        <v>125</v>
      </c>
      <c r="C51" s="6" t="s">
        <v>126</v>
      </c>
      <c r="D51" s="7">
        <v>208</v>
      </c>
      <c r="E51" s="8">
        <v>1</v>
      </c>
      <c r="F51" s="7">
        <v>68</v>
      </c>
      <c r="G51" s="8">
        <v>38</v>
      </c>
    </row>
    <row r="52" spans="1:7">
      <c r="A52" s="6" t="s">
        <v>17</v>
      </c>
      <c r="B52" s="6" t="s">
        <v>122</v>
      </c>
      <c r="C52" s="6" t="s">
        <v>127</v>
      </c>
      <c r="D52" s="7">
        <v>700</v>
      </c>
      <c r="E52" s="8">
        <v>7</v>
      </c>
      <c r="F52" s="7">
        <v>127</v>
      </c>
      <c r="G52" s="8">
        <v>28</v>
      </c>
    </row>
    <row r="53" spans="1:7">
      <c r="A53" s="6" t="s">
        <v>17</v>
      </c>
      <c r="B53" s="6" t="s">
        <v>124</v>
      </c>
      <c r="C53" s="6" t="s">
        <v>127</v>
      </c>
      <c r="D53" s="7">
        <v>985</v>
      </c>
      <c r="E53" s="8">
        <v>5</v>
      </c>
      <c r="F53" s="7">
        <v>246</v>
      </c>
      <c r="G53" s="8">
        <v>29</v>
      </c>
    </row>
    <row r="54" spans="1:7">
      <c r="A54" s="6" t="s">
        <v>17</v>
      </c>
      <c r="B54" s="6" t="s">
        <v>125</v>
      </c>
      <c r="C54" s="6" t="s">
        <v>127</v>
      </c>
      <c r="D54" s="7">
        <v>245</v>
      </c>
      <c r="E54" s="8">
        <v>13</v>
      </c>
      <c r="F54" s="7">
        <v>217</v>
      </c>
      <c r="G54" s="8">
        <v>35</v>
      </c>
    </row>
    <row r="55" spans="1:7">
      <c r="A55" s="6" t="s">
        <v>17</v>
      </c>
      <c r="B55" s="6" t="s">
        <v>122</v>
      </c>
      <c r="C55" s="6" t="s">
        <v>128</v>
      </c>
      <c r="D55" s="7">
        <v>659</v>
      </c>
      <c r="E55" s="8">
        <v>11</v>
      </c>
      <c r="F55" s="7">
        <v>171</v>
      </c>
      <c r="G55" s="8">
        <v>27</v>
      </c>
    </row>
    <row r="56" spans="1:7">
      <c r="A56" s="6" t="s">
        <v>17</v>
      </c>
      <c r="B56" s="6" t="s">
        <v>124</v>
      </c>
      <c r="C56" s="6" t="s">
        <v>128</v>
      </c>
      <c r="D56" s="7">
        <v>467</v>
      </c>
      <c r="E56" s="8">
        <v>12</v>
      </c>
      <c r="F56" s="7">
        <v>229</v>
      </c>
      <c r="G56" s="8">
        <v>33</v>
      </c>
    </row>
    <row r="57" spans="1:7">
      <c r="A57" s="6" t="s">
        <v>17</v>
      </c>
      <c r="B57" s="6" t="s">
        <v>125</v>
      </c>
      <c r="C57" s="6" t="s">
        <v>128</v>
      </c>
      <c r="D57" s="7">
        <v>925</v>
      </c>
      <c r="E57" s="8">
        <v>9</v>
      </c>
      <c r="F57" s="7">
        <v>171</v>
      </c>
      <c r="G57" s="8">
        <v>41</v>
      </c>
    </row>
    <row r="58" spans="1:7">
      <c r="A58" s="6" t="s">
        <v>17</v>
      </c>
      <c r="B58" s="6" t="s">
        <v>122</v>
      </c>
      <c r="C58" s="6" t="s">
        <v>129</v>
      </c>
      <c r="D58" s="7">
        <v>818</v>
      </c>
      <c r="E58" s="8">
        <v>5</v>
      </c>
      <c r="F58" s="7">
        <v>128</v>
      </c>
      <c r="G58" s="8">
        <v>41</v>
      </c>
    </row>
    <row r="59" spans="1:7">
      <c r="A59" s="6" t="s">
        <v>17</v>
      </c>
      <c r="B59" s="6" t="s">
        <v>124</v>
      </c>
      <c r="C59" s="6" t="s">
        <v>129</v>
      </c>
      <c r="D59" s="7">
        <v>186</v>
      </c>
      <c r="E59" s="8">
        <v>7</v>
      </c>
      <c r="F59" s="7">
        <v>103</v>
      </c>
      <c r="G59" s="8">
        <v>39</v>
      </c>
    </row>
    <row r="60" spans="1:7">
      <c r="A60" s="6" t="s">
        <v>17</v>
      </c>
      <c r="B60" s="6" t="s">
        <v>125</v>
      </c>
      <c r="C60" s="6" t="s">
        <v>129</v>
      </c>
      <c r="D60" s="7">
        <v>934</v>
      </c>
      <c r="E60" s="8">
        <v>13</v>
      </c>
      <c r="F60" s="7">
        <v>187</v>
      </c>
      <c r="G60" s="8">
        <v>34</v>
      </c>
    </row>
    <row r="61" spans="1:7">
      <c r="A61" s="6" t="s">
        <v>17</v>
      </c>
      <c r="B61" s="6" t="s">
        <v>123</v>
      </c>
      <c r="C61" s="6" t="s">
        <v>127</v>
      </c>
      <c r="D61" s="7">
        <v>772</v>
      </c>
      <c r="E61" s="8">
        <v>1</v>
      </c>
      <c r="F61" s="7">
        <v>61</v>
      </c>
      <c r="G61" s="8">
        <v>36</v>
      </c>
    </row>
    <row r="62" spans="1:7">
      <c r="A62" s="6" t="s">
        <v>17</v>
      </c>
      <c r="B62" s="6" t="s">
        <v>126</v>
      </c>
      <c r="C62" s="6" t="s">
        <v>127</v>
      </c>
      <c r="D62" s="7">
        <v>151</v>
      </c>
      <c r="E62" s="8">
        <v>12</v>
      </c>
      <c r="F62" s="7">
        <v>118</v>
      </c>
      <c r="G62" s="8">
        <v>23</v>
      </c>
    </row>
    <row r="63" spans="1:7">
      <c r="A63" s="15" t="s">
        <v>17</v>
      </c>
      <c r="B63" s="6" t="s">
        <v>123</v>
      </c>
      <c r="C63" s="6" t="s">
        <v>128</v>
      </c>
      <c r="D63" s="27">
        <v>429</v>
      </c>
      <c r="E63" s="8">
        <v>14</v>
      </c>
      <c r="F63" s="7">
        <v>66</v>
      </c>
      <c r="G63" s="8">
        <v>25</v>
      </c>
    </row>
    <row r="64" spans="1:7">
      <c r="A64" s="6" t="s">
        <v>17</v>
      </c>
      <c r="B64" s="6" t="s">
        <v>126</v>
      </c>
      <c r="C64" s="6" t="s">
        <v>128</v>
      </c>
      <c r="D64" s="7">
        <v>417</v>
      </c>
      <c r="E64" s="8">
        <v>6</v>
      </c>
      <c r="F64" s="7">
        <v>159</v>
      </c>
      <c r="G64" s="8">
        <v>23</v>
      </c>
    </row>
    <row r="65" spans="1:7">
      <c r="A65" s="6" t="s">
        <v>17</v>
      </c>
      <c r="B65" s="6" t="s">
        <v>123</v>
      </c>
      <c r="C65" s="6" t="s">
        <v>129</v>
      </c>
      <c r="D65" s="7">
        <v>959</v>
      </c>
      <c r="E65" s="8">
        <v>2</v>
      </c>
      <c r="F65" s="7">
        <v>117</v>
      </c>
      <c r="G65" s="8">
        <v>38</v>
      </c>
    </row>
    <row r="66" spans="1:7">
      <c r="A66" s="6" t="s">
        <v>17</v>
      </c>
      <c r="B66" s="6" t="s">
        <v>126</v>
      </c>
      <c r="C66" s="6" t="s">
        <v>129</v>
      </c>
      <c r="D66" s="7">
        <v>462</v>
      </c>
      <c r="E66" s="8">
        <v>2</v>
      </c>
      <c r="F66" s="7">
        <v>167</v>
      </c>
      <c r="G66" s="8">
        <v>23</v>
      </c>
    </row>
    <row r="67" spans="1:7">
      <c r="A67" s="6" t="s">
        <v>18</v>
      </c>
      <c r="B67" s="6" t="s">
        <v>122</v>
      </c>
      <c r="C67" s="6" t="s">
        <v>123</v>
      </c>
      <c r="D67" s="7">
        <v>628</v>
      </c>
      <c r="E67" s="8">
        <v>1</v>
      </c>
      <c r="F67" s="7">
        <v>235</v>
      </c>
      <c r="G67" s="8">
        <v>22</v>
      </c>
    </row>
    <row r="68" spans="1:7">
      <c r="A68" s="6" t="s">
        <v>18</v>
      </c>
      <c r="B68" s="6" t="s">
        <v>124</v>
      </c>
      <c r="C68" s="6" t="s">
        <v>123</v>
      </c>
      <c r="D68" s="7">
        <v>489</v>
      </c>
      <c r="E68" s="8">
        <v>5</v>
      </c>
      <c r="F68" s="7">
        <v>204</v>
      </c>
      <c r="G68" s="8">
        <v>20</v>
      </c>
    </row>
    <row r="69" spans="1:7">
      <c r="A69" s="6" t="s">
        <v>18</v>
      </c>
      <c r="B69" s="6" t="s">
        <v>125</v>
      </c>
      <c r="C69" s="6" t="s">
        <v>123</v>
      </c>
      <c r="D69" s="7">
        <v>895</v>
      </c>
      <c r="E69" s="8">
        <v>5</v>
      </c>
      <c r="F69" s="7">
        <v>179</v>
      </c>
      <c r="G69" s="8">
        <v>22</v>
      </c>
    </row>
    <row r="70" spans="1:7">
      <c r="A70" s="6" t="s">
        <v>18</v>
      </c>
      <c r="B70" s="6" t="s">
        <v>122</v>
      </c>
      <c r="C70" s="6" t="s">
        <v>126</v>
      </c>
      <c r="D70" s="7">
        <v>913</v>
      </c>
      <c r="E70" s="8">
        <v>10</v>
      </c>
      <c r="F70" s="7">
        <v>164</v>
      </c>
      <c r="G70" s="8">
        <v>27</v>
      </c>
    </row>
    <row r="71" spans="1:7">
      <c r="A71" s="6" t="s">
        <v>18</v>
      </c>
      <c r="B71" s="6" t="s">
        <v>124</v>
      </c>
      <c r="C71" s="6" t="s">
        <v>126</v>
      </c>
      <c r="D71" s="7">
        <v>155</v>
      </c>
      <c r="E71" s="8">
        <v>9</v>
      </c>
      <c r="F71" s="7">
        <v>173</v>
      </c>
      <c r="G71" s="8">
        <v>22</v>
      </c>
    </row>
    <row r="72" spans="1:7">
      <c r="A72" s="6" t="s">
        <v>18</v>
      </c>
      <c r="B72" s="6" t="s">
        <v>125</v>
      </c>
      <c r="C72" s="6" t="s">
        <v>126</v>
      </c>
      <c r="D72" s="7">
        <v>499</v>
      </c>
      <c r="E72" s="8">
        <v>14</v>
      </c>
      <c r="F72" s="7">
        <v>246</v>
      </c>
      <c r="G72" s="8">
        <v>27</v>
      </c>
    </row>
    <row r="73" spans="1:7">
      <c r="A73" s="6" t="s">
        <v>18</v>
      </c>
      <c r="B73" s="6" t="s">
        <v>122</v>
      </c>
      <c r="C73" s="6" t="s">
        <v>127</v>
      </c>
      <c r="D73" s="7">
        <v>445</v>
      </c>
      <c r="E73" s="8">
        <v>10</v>
      </c>
      <c r="F73" s="7">
        <v>204</v>
      </c>
      <c r="G73" s="8">
        <v>25</v>
      </c>
    </row>
    <row r="74" spans="1:7">
      <c r="A74" s="6" t="s">
        <v>18</v>
      </c>
      <c r="B74" s="6" t="s">
        <v>124</v>
      </c>
      <c r="C74" s="6" t="s">
        <v>127</v>
      </c>
      <c r="D74" s="7">
        <v>696</v>
      </c>
      <c r="E74" s="8">
        <v>7</v>
      </c>
      <c r="F74" s="7">
        <v>145</v>
      </c>
      <c r="G74" s="8">
        <v>22</v>
      </c>
    </row>
    <row r="75" spans="1:7">
      <c r="A75" s="6" t="s">
        <v>18</v>
      </c>
      <c r="B75" s="6" t="s">
        <v>125</v>
      </c>
      <c r="C75" s="6" t="s">
        <v>127</v>
      </c>
      <c r="D75" s="7">
        <v>334</v>
      </c>
      <c r="E75" s="8">
        <v>3</v>
      </c>
      <c r="F75" s="7">
        <v>170</v>
      </c>
      <c r="G75" s="8">
        <v>21</v>
      </c>
    </row>
    <row r="76" spans="1:7">
      <c r="A76" s="6" t="s">
        <v>18</v>
      </c>
      <c r="B76" s="6" t="s">
        <v>122</v>
      </c>
      <c r="C76" s="6" t="s">
        <v>128</v>
      </c>
      <c r="D76" s="7">
        <v>689</v>
      </c>
      <c r="E76" s="8">
        <v>7</v>
      </c>
      <c r="F76" s="7">
        <v>64</v>
      </c>
      <c r="G76" s="8">
        <v>37</v>
      </c>
    </row>
    <row r="77" spans="1:7">
      <c r="A77" s="6" t="s">
        <v>18</v>
      </c>
      <c r="B77" s="6" t="s">
        <v>124</v>
      </c>
      <c r="C77" s="6" t="s">
        <v>128</v>
      </c>
      <c r="D77" s="7">
        <v>877</v>
      </c>
      <c r="E77" s="8">
        <v>8</v>
      </c>
      <c r="F77" s="7">
        <v>179</v>
      </c>
      <c r="G77" s="8">
        <v>40</v>
      </c>
    </row>
    <row r="78" spans="1:7">
      <c r="A78" s="6" t="s">
        <v>18</v>
      </c>
      <c r="B78" s="6" t="s">
        <v>125</v>
      </c>
      <c r="C78" s="6" t="s">
        <v>128</v>
      </c>
      <c r="D78" s="7">
        <v>946</v>
      </c>
      <c r="E78" s="8">
        <v>3</v>
      </c>
      <c r="F78" s="7">
        <v>166</v>
      </c>
      <c r="G78" s="8">
        <v>34</v>
      </c>
    </row>
    <row r="79" spans="1:7">
      <c r="A79" s="6" t="s">
        <v>18</v>
      </c>
      <c r="B79" s="6" t="s">
        <v>122</v>
      </c>
      <c r="C79" s="6" t="s">
        <v>129</v>
      </c>
      <c r="D79" s="7">
        <v>331</v>
      </c>
      <c r="E79" s="8">
        <v>14</v>
      </c>
      <c r="F79" s="7">
        <v>103</v>
      </c>
      <c r="G79" s="8">
        <v>33</v>
      </c>
    </row>
    <row r="80" spans="1:7">
      <c r="A80" s="6" t="s">
        <v>18</v>
      </c>
      <c r="B80" s="6" t="s">
        <v>124</v>
      </c>
      <c r="C80" s="6" t="s">
        <v>129</v>
      </c>
      <c r="D80" s="7">
        <v>300</v>
      </c>
      <c r="E80" s="8">
        <v>1</v>
      </c>
      <c r="F80" s="7">
        <v>140</v>
      </c>
      <c r="G80" s="8">
        <v>28</v>
      </c>
    </row>
    <row r="81" spans="1:7">
      <c r="A81" s="6" t="s">
        <v>18</v>
      </c>
      <c r="B81" s="6" t="s">
        <v>125</v>
      </c>
      <c r="C81" s="6" t="s">
        <v>129</v>
      </c>
      <c r="D81" s="7">
        <v>949</v>
      </c>
      <c r="E81" s="8">
        <v>2</v>
      </c>
      <c r="F81" s="7">
        <v>206</v>
      </c>
      <c r="G81" s="8">
        <v>28</v>
      </c>
    </row>
    <row r="82" spans="1:7">
      <c r="A82" s="6" t="s">
        <v>18</v>
      </c>
      <c r="B82" s="6" t="s">
        <v>123</v>
      </c>
      <c r="C82" s="6" t="s">
        <v>127</v>
      </c>
      <c r="D82" s="7">
        <v>279</v>
      </c>
      <c r="E82" s="8">
        <v>5</v>
      </c>
      <c r="F82" s="7">
        <v>246</v>
      </c>
      <c r="G82" s="8">
        <v>30</v>
      </c>
    </row>
    <row r="83" spans="1:7">
      <c r="A83" s="6" t="s">
        <v>18</v>
      </c>
      <c r="B83" s="6" t="s">
        <v>126</v>
      </c>
      <c r="C83" s="6" t="s">
        <v>127</v>
      </c>
      <c r="D83" s="7">
        <v>390</v>
      </c>
      <c r="E83" s="8">
        <v>3</v>
      </c>
      <c r="F83" s="7">
        <v>213</v>
      </c>
      <c r="G83" s="8">
        <v>41</v>
      </c>
    </row>
    <row r="84" spans="1:7">
      <c r="A84" s="6" t="s">
        <v>18</v>
      </c>
      <c r="B84" s="6" t="s">
        <v>123</v>
      </c>
      <c r="C84" s="6" t="s">
        <v>128</v>
      </c>
      <c r="D84" s="7">
        <v>724</v>
      </c>
      <c r="E84" s="8">
        <v>12</v>
      </c>
      <c r="F84" s="7">
        <v>214</v>
      </c>
      <c r="G84" s="8">
        <v>22</v>
      </c>
    </row>
    <row r="85" spans="1:7">
      <c r="A85" s="6" t="s">
        <v>18</v>
      </c>
      <c r="B85" s="6" t="s">
        <v>126</v>
      </c>
      <c r="C85" s="6" t="s">
        <v>128</v>
      </c>
      <c r="D85" s="7">
        <v>255</v>
      </c>
      <c r="E85" s="8">
        <v>4</v>
      </c>
      <c r="F85" s="7">
        <v>102</v>
      </c>
      <c r="G85" s="8">
        <v>22</v>
      </c>
    </row>
    <row r="86" spans="1:7">
      <c r="A86" s="6" t="s">
        <v>18</v>
      </c>
      <c r="B86" s="6" t="s">
        <v>123</v>
      </c>
      <c r="C86" s="6" t="s">
        <v>129</v>
      </c>
      <c r="D86" s="7">
        <v>443</v>
      </c>
      <c r="E86" s="8">
        <v>3</v>
      </c>
      <c r="F86" s="7">
        <v>58</v>
      </c>
      <c r="G86" s="8">
        <v>23</v>
      </c>
    </row>
    <row r="87" spans="1:7">
      <c r="A87" s="6" t="s">
        <v>18</v>
      </c>
      <c r="B87" s="6" t="s">
        <v>126</v>
      </c>
      <c r="C87" s="6" t="s">
        <v>129</v>
      </c>
      <c r="D87" s="7">
        <v>680</v>
      </c>
      <c r="E87" s="8">
        <v>9</v>
      </c>
      <c r="F87" s="7">
        <v>84</v>
      </c>
      <c r="G87" s="8">
        <v>29</v>
      </c>
    </row>
  </sheetData>
  <mergeCells count="2">
    <mergeCell ref="D2:E2"/>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5"/>
  <sheetViews>
    <sheetView workbookViewId="0">
      <pane ySplit="5" topLeftCell="A6" activePane="bottomLeft" state="frozen"/>
      <selection pane="bottomLeft" activeCell="B7" sqref="B7"/>
    </sheetView>
  </sheetViews>
  <sheetFormatPr defaultColWidth="12.6640625" defaultRowHeight="15.75" customHeight="1"/>
  <cols>
    <col min="2" max="2" width="23.109375" customWidth="1"/>
  </cols>
  <sheetData>
    <row r="1" spans="1:4">
      <c r="B1" s="44" t="s">
        <v>130</v>
      </c>
      <c r="C1" s="1">
        <v>84000</v>
      </c>
      <c r="D1" s="1" t="s">
        <v>131</v>
      </c>
    </row>
    <row r="2" spans="1:4">
      <c r="B2" s="44" t="s">
        <v>132</v>
      </c>
      <c r="C2" s="1">
        <v>42</v>
      </c>
      <c r="D2" s="1" t="s">
        <v>131</v>
      </c>
    </row>
    <row r="3" spans="1:4">
      <c r="B3" s="1" t="s">
        <v>133</v>
      </c>
      <c r="C3" s="2">
        <f>C1/C2</f>
        <v>2000</v>
      </c>
      <c r="D3" s="1" t="s">
        <v>134</v>
      </c>
    </row>
    <row r="5" spans="1:4">
      <c r="A5" s="43" t="s">
        <v>117</v>
      </c>
      <c r="B5" s="43" t="s">
        <v>135</v>
      </c>
    </row>
    <row r="6" spans="1:4">
      <c r="A6" s="6" t="s">
        <v>15</v>
      </c>
      <c r="B6" s="8">
        <v>9</v>
      </c>
    </row>
    <row r="7" spans="1:4">
      <c r="A7" s="6" t="s">
        <v>16</v>
      </c>
      <c r="B7" s="8">
        <v>1</v>
      </c>
    </row>
    <row r="8" spans="1:4">
      <c r="A8" s="6" t="s">
        <v>17</v>
      </c>
      <c r="B8" s="8">
        <v>4</v>
      </c>
    </row>
    <row r="9" spans="1:4">
      <c r="A9" s="6" t="s">
        <v>18</v>
      </c>
      <c r="B9" s="8">
        <v>9</v>
      </c>
    </row>
    <row r="10" spans="1:4">
      <c r="A10" s="6" t="s">
        <v>19</v>
      </c>
      <c r="B10" s="8">
        <v>2</v>
      </c>
    </row>
    <row r="11" spans="1:4">
      <c r="A11" s="6" t="s">
        <v>20</v>
      </c>
      <c r="B11" s="8">
        <v>8</v>
      </c>
    </row>
    <row r="12" spans="1:4">
      <c r="A12" s="6" t="s">
        <v>21</v>
      </c>
      <c r="B12" s="8">
        <v>5</v>
      </c>
    </row>
    <row r="13" spans="1:4">
      <c r="A13" s="6" t="s">
        <v>22</v>
      </c>
      <c r="B13" s="8">
        <v>5</v>
      </c>
    </row>
    <row r="14" spans="1:4">
      <c r="A14" s="6" t="s">
        <v>23</v>
      </c>
      <c r="B14" s="8">
        <v>12</v>
      </c>
    </row>
    <row r="15" spans="1:4">
      <c r="A15" s="6" t="s">
        <v>24</v>
      </c>
      <c r="B15" s="8">
        <v>5</v>
      </c>
    </row>
    <row r="16" spans="1:4">
      <c r="A16" s="6" t="s">
        <v>25</v>
      </c>
      <c r="B16" s="8">
        <v>11</v>
      </c>
    </row>
    <row r="17" spans="1:2">
      <c r="A17" s="6" t="s">
        <v>26</v>
      </c>
      <c r="B17" s="8">
        <v>3</v>
      </c>
    </row>
    <row r="18" spans="1:2">
      <c r="A18" s="6" t="s">
        <v>27</v>
      </c>
      <c r="B18" s="8">
        <v>5</v>
      </c>
    </row>
    <row r="19" spans="1:2">
      <c r="A19" s="6" t="s">
        <v>28</v>
      </c>
      <c r="B19" s="8">
        <v>2</v>
      </c>
    </row>
    <row r="20" spans="1:2">
      <c r="A20" s="6" t="s">
        <v>29</v>
      </c>
      <c r="B20" s="8">
        <v>8</v>
      </c>
    </row>
    <row r="21" spans="1:2">
      <c r="A21" s="6" t="s">
        <v>30</v>
      </c>
      <c r="B21" s="8">
        <v>1</v>
      </c>
    </row>
    <row r="22" spans="1:2">
      <c r="A22" s="6" t="s">
        <v>31</v>
      </c>
      <c r="B22" s="8">
        <v>3</v>
      </c>
    </row>
    <row r="23" spans="1:2">
      <c r="A23" s="6" t="s">
        <v>32</v>
      </c>
      <c r="B23" s="8">
        <v>9</v>
      </c>
    </row>
    <row r="24" spans="1:2">
      <c r="A24" s="6" t="s">
        <v>33</v>
      </c>
      <c r="B24" s="8">
        <v>11</v>
      </c>
    </row>
    <row r="25" spans="1:2">
      <c r="A25" s="6" t="s">
        <v>34</v>
      </c>
      <c r="B25" s="8">
        <v>6</v>
      </c>
    </row>
    <row r="26" spans="1:2">
      <c r="A26" s="6" t="s">
        <v>35</v>
      </c>
      <c r="B26" s="8">
        <v>1</v>
      </c>
    </row>
    <row r="27" spans="1:2">
      <c r="A27" s="6" t="s">
        <v>36</v>
      </c>
      <c r="B27" s="8">
        <v>5</v>
      </c>
    </row>
    <row r="28" spans="1:2">
      <c r="A28" s="6" t="s">
        <v>37</v>
      </c>
      <c r="B28" s="8">
        <v>5</v>
      </c>
    </row>
    <row r="29" spans="1:2">
      <c r="A29" s="6" t="s">
        <v>38</v>
      </c>
      <c r="B29" s="8">
        <v>7</v>
      </c>
    </row>
    <row r="30" spans="1:2">
      <c r="A30" s="6" t="s">
        <v>39</v>
      </c>
      <c r="B30" s="8">
        <v>12</v>
      </c>
    </row>
    <row r="31" spans="1:2">
      <c r="A31" s="6" t="s">
        <v>40</v>
      </c>
      <c r="B31" s="8">
        <v>5</v>
      </c>
    </row>
    <row r="32" spans="1:2">
      <c r="A32" s="6" t="s">
        <v>41</v>
      </c>
      <c r="B32" s="8">
        <v>4</v>
      </c>
    </row>
    <row r="33" spans="1:2">
      <c r="A33" s="6" t="s">
        <v>42</v>
      </c>
      <c r="B33" s="8">
        <v>9</v>
      </c>
    </row>
    <row r="34" spans="1:2">
      <c r="A34" s="6" t="s">
        <v>43</v>
      </c>
      <c r="B34" s="8">
        <v>7</v>
      </c>
    </row>
    <row r="35" spans="1:2">
      <c r="A35" s="6" t="s">
        <v>44</v>
      </c>
      <c r="B35" s="8">
        <v>11</v>
      </c>
    </row>
    <row r="36" spans="1:2">
      <c r="A36" s="6" t="s">
        <v>45</v>
      </c>
      <c r="B36" s="8">
        <v>12</v>
      </c>
    </row>
    <row r="37" spans="1:2">
      <c r="A37" s="6" t="s">
        <v>46</v>
      </c>
      <c r="B37" s="8">
        <v>2</v>
      </c>
    </row>
    <row r="38" spans="1:2">
      <c r="A38" s="6" t="s">
        <v>47</v>
      </c>
      <c r="B38" s="8">
        <v>2</v>
      </c>
    </row>
    <row r="39" spans="1:2">
      <c r="A39" s="6" t="s">
        <v>48</v>
      </c>
      <c r="B39" s="8">
        <v>8</v>
      </c>
    </row>
    <row r="40" spans="1:2">
      <c r="A40" s="6" t="s">
        <v>49</v>
      </c>
      <c r="B40" s="8">
        <v>9</v>
      </c>
    </row>
    <row r="41" spans="1:2">
      <c r="A41" s="6" t="s">
        <v>50</v>
      </c>
      <c r="B41" s="8">
        <v>12</v>
      </c>
    </row>
    <row r="42" spans="1:2">
      <c r="A42" s="6" t="s">
        <v>51</v>
      </c>
      <c r="B42" s="8">
        <v>9</v>
      </c>
    </row>
    <row r="43" spans="1:2">
      <c r="A43" s="6" t="s">
        <v>52</v>
      </c>
      <c r="B43" s="8">
        <v>1</v>
      </c>
    </row>
    <row r="44" spans="1:2">
      <c r="A44" s="6" t="s">
        <v>53</v>
      </c>
      <c r="B44" s="8">
        <v>6</v>
      </c>
    </row>
    <row r="45" spans="1:2">
      <c r="A45" s="6" t="s">
        <v>54</v>
      </c>
      <c r="B45" s="8">
        <v>5</v>
      </c>
    </row>
    <row r="46" spans="1:2">
      <c r="A46" s="6" t="s">
        <v>55</v>
      </c>
      <c r="B46" s="8">
        <v>1</v>
      </c>
    </row>
    <row r="47" spans="1:2">
      <c r="A47" s="6" t="s">
        <v>56</v>
      </c>
      <c r="B47" s="8">
        <v>1</v>
      </c>
    </row>
    <row r="48" spans="1:2">
      <c r="A48" s="6" t="s">
        <v>57</v>
      </c>
      <c r="B48" s="8">
        <v>4</v>
      </c>
    </row>
    <row r="49" spans="1:2">
      <c r="A49" s="6" t="s">
        <v>58</v>
      </c>
      <c r="B49" s="8">
        <v>3</v>
      </c>
    </row>
    <row r="50" spans="1:2">
      <c r="A50" s="6" t="s">
        <v>59</v>
      </c>
      <c r="B50" s="8">
        <v>7</v>
      </c>
    </row>
    <row r="51" spans="1:2">
      <c r="A51" s="6" t="s">
        <v>60</v>
      </c>
      <c r="B51" s="8">
        <v>5</v>
      </c>
    </row>
    <row r="52" spans="1:2">
      <c r="A52" s="6" t="s">
        <v>61</v>
      </c>
      <c r="B52" s="8">
        <v>9</v>
      </c>
    </row>
    <row r="53" spans="1:2">
      <c r="A53" s="6" t="s">
        <v>62</v>
      </c>
      <c r="B53" s="8">
        <v>8</v>
      </c>
    </row>
    <row r="54" spans="1:2">
      <c r="A54" s="6" t="s">
        <v>63</v>
      </c>
      <c r="B54" s="8">
        <v>9</v>
      </c>
    </row>
    <row r="55" spans="1:2">
      <c r="A55" s="6" t="s">
        <v>64</v>
      </c>
      <c r="B55" s="8">
        <v>9</v>
      </c>
    </row>
    <row r="56" spans="1:2">
      <c r="A56" s="6" t="s">
        <v>65</v>
      </c>
      <c r="B56" s="8">
        <v>8</v>
      </c>
    </row>
    <row r="57" spans="1:2">
      <c r="A57" s="6" t="s">
        <v>66</v>
      </c>
      <c r="B57" s="8">
        <v>12</v>
      </c>
    </row>
    <row r="58" spans="1:2">
      <c r="A58" s="6" t="s">
        <v>67</v>
      </c>
      <c r="B58" s="8">
        <v>8</v>
      </c>
    </row>
    <row r="59" spans="1:2">
      <c r="A59" s="6" t="s">
        <v>68</v>
      </c>
      <c r="B59" s="8">
        <v>10</v>
      </c>
    </row>
    <row r="60" spans="1:2">
      <c r="A60" s="6" t="s">
        <v>69</v>
      </c>
      <c r="B60" s="8">
        <v>5</v>
      </c>
    </row>
    <row r="61" spans="1:2">
      <c r="A61" s="6" t="s">
        <v>70</v>
      </c>
      <c r="B61" s="8">
        <v>6</v>
      </c>
    </row>
    <row r="62" spans="1:2">
      <c r="A62" s="6" t="s">
        <v>71</v>
      </c>
      <c r="B62" s="8">
        <v>6</v>
      </c>
    </row>
    <row r="63" spans="1:2">
      <c r="A63" s="6" t="s">
        <v>72</v>
      </c>
      <c r="B63" s="8">
        <v>1</v>
      </c>
    </row>
    <row r="64" spans="1:2">
      <c r="A64" s="6" t="s">
        <v>73</v>
      </c>
      <c r="B64" s="8">
        <v>2</v>
      </c>
    </row>
    <row r="65" spans="1:2">
      <c r="A65" s="6" t="s">
        <v>74</v>
      </c>
      <c r="B65" s="8">
        <v>2</v>
      </c>
    </row>
    <row r="66" spans="1:2">
      <c r="A66" s="6" t="s">
        <v>75</v>
      </c>
      <c r="B66" s="8">
        <v>7</v>
      </c>
    </row>
    <row r="67" spans="1:2">
      <c r="A67" s="6" t="s">
        <v>76</v>
      </c>
      <c r="B67" s="8">
        <v>1</v>
      </c>
    </row>
    <row r="68" spans="1:2">
      <c r="A68" s="6" t="s">
        <v>77</v>
      </c>
      <c r="B68" s="8">
        <v>7</v>
      </c>
    </row>
    <row r="69" spans="1:2">
      <c r="A69" s="6" t="s">
        <v>78</v>
      </c>
      <c r="B69" s="8">
        <v>8</v>
      </c>
    </row>
    <row r="70" spans="1:2">
      <c r="A70" s="6" t="s">
        <v>79</v>
      </c>
      <c r="B70" s="8">
        <v>11</v>
      </c>
    </row>
    <row r="71" spans="1:2">
      <c r="A71" s="6" t="s">
        <v>80</v>
      </c>
      <c r="B71" s="8">
        <v>11</v>
      </c>
    </row>
    <row r="72" spans="1:2">
      <c r="A72" s="6" t="s">
        <v>81</v>
      </c>
      <c r="B72" s="8">
        <v>12</v>
      </c>
    </row>
    <row r="73" spans="1:2">
      <c r="A73" s="6" t="s">
        <v>82</v>
      </c>
      <c r="B73" s="8">
        <v>1</v>
      </c>
    </row>
    <row r="74" spans="1:2">
      <c r="A74" s="6" t="s">
        <v>83</v>
      </c>
      <c r="B74" s="8">
        <v>4</v>
      </c>
    </row>
    <row r="75" spans="1:2">
      <c r="A75" s="6" t="s">
        <v>84</v>
      </c>
      <c r="B75" s="8">
        <v>2</v>
      </c>
    </row>
    <row r="76" spans="1:2">
      <c r="A76" s="6" t="s">
        <v>85</v>
      </c>
      <c r="B76" s="8">
        <v>3</v>
      </c>
    </row>
    <row r="77" spans="1:2">
      <c r="A77" s="6" t="s">
        <v>86</v>
      </c>
      <c r="B77" s="8">
        <v>1</v>
      </c>
    </row>
    <row r="78" spans="1:2">
      <c r="A78" s="6" t="s">
        <v>87</v>
      </c>
      <c r="B78" s="8">
        <v>4</v>
      </c>
    </row>
    <row r="79" spans="1:2">
      <c r="A79" s="6" t="s">
        <v>88</v>
      </c>
      <c r="B79" s="8">
        <v>4</v>
      </c>
    </row>
    <row r="80" spans="1:2">
      <c r="A80" s="6" t="s">
        <v>89</v>
      </c>
      <c r="B80" s="8">
        <v>2</v>
      </c>
    </row>
    <row r="81" spans="1:2">
      <c r="A81" s="6" t="s">
        <v>90</v>
      </c>
      <c r="B81" s="8">
        <v>10</v>
      </c>
    </row>
    <row r="82" spans="1:2">
      <c r="A82" s="6" t="s">
        <v>91</v>
      </c>
      <c r="B82" s="8">
        <v>6</v>
      </c>
    </row>
    <row r="83" spans="1:2">
      <c r="A83" s="6" t="s">
        <v>92</v>
      </c>
      <c r="B83" s="8">
        <v>2</v>
      </c>
    </row>
    <row r="84" spans="1:2">
      <c r="A84" s="6" t="s">
        <v>93</v>
      </c>
      <c r="B84" s="8">
        <v>4</v>
      </c>
    </row>
    <row r="85" spans="1:2">
      <c r="A85" s="6" t="s">
        <v>94</v>
      </c>
      <c r="B85" s="8">
        <v>2</v>
      </c>
    </row>
    <row r="86" spans="1:2">
      <c r="A86" s="6" t="s">
        <v>95</v>
      </c>
      <c r="B86" s="8">
        <v>1</v>
      </c>
    </row>
    <row r="87" spans="1:2">
      <c r="A87" s="6" t="s">
        <v>96</v>
      </c>
      <c r="B87" s="8">
        <v>1</v>
      </c>
    </row>
    <row r="88" spans="1:2">
      <c r="A88" s="6" t="s">
        <v>97</v>
      </c>
      <c r="B88" s="8">
        <v>9</v>
      </c>
    </row>
    <row r="89" spans="1:2">
      <c r="A89" s="6" t="s">
        <v>98</v>
      </c>
      <c r="B89" s="8">
        <v>10</v>
      </c>
    </row>
    <row r="90" spans="1:2">
      <c r="A90" s="6" t="s">
        <v>99</v>
      </c>
      <c r="B90" s="8">
        <v>8</v>
      </c>
    </row>
    <row r="91" spans="1:2">
      <c r="A91" s="6" t="s">
        <v>100</v>
      </c>
      <c r="B91" s="8">
        <v>4</v>
      </c>
    </row>
    <row r="92" spans="1:2">
      <c r="A92" s="6" t="s">
        <v>101</v>
      </c>
      <c r="B92" s="8">
        <v>2</v>
      </c>
    </row>
    <row r="93" spans="1:2">
      <c r="A93" s="6" t="s">
        <v>102</v>
      </c>
      <c r="B93" s="8">
        <v>8</v>
      </c>
    </row>
    <row r="94" spans="1:2">
      <c r="A94" s="6" t="s">
        <v>103</v>
      </c>
      <c r="B94" s="8">
        <v>7</v>
      </c>
    </row>
    <row r="95" spans="1:2">
      <c r="A95" s="6" t="s">
        <v>104</v>
      </c>
      <c r="B95" s="8">
        <v>11</v>
      </c>
    </row>
    <row r="96" spans="1:2">
      <c r="A96" s="6" t="s">
        <v>105</v>
      </c>
      <c r="B96" s="8">
        <v>4</v>
      </c>
    </row>
    <row r="97" spans="1:2">
      <c r="A97" s="6" t="s">
        <v>106</v>
      </c>
      <c r="B97" s="8">
        <v>8</v>
      </c>
    </row>
    <row r="98" spans="1:2">
      <c r="A98" s="6" t="s">
        <v>107</v>
      </c>
      <c r="B98" s="8">
        <v>3</v>
      </c>
    </row>
    <row r="99" spans="1:2">
      <c r="A99" s="6" t="s">
        <v>108</v>
      </c>
      <c r="B99" s="8">
        <v>4</v>
      </c>
    </row>
    <row r="100" spans="1:2">
      <c r="A100" s="6" t="s">
        <v>109</v>
      </c>
      <c r="B100" s="8">
        <v>5</v>
      </c>
    </row>
    <row r="101" spans="1:2">
      <c r="A101" s="6" t="s">
        <v>110</v>
      </c>
      <c r="B101" s="8">
        <v>2</v>
      </c>
    </row>
    <row r="102" spans="1:2">
      <c r="A102" s="6" t="s">
        <v>111</v>
      </c>
      <c r="B102" s="8">
        <v>12</v>
      </c>
    </row>
    <row r="103" spans="1:2">
      <c r="A103" s="6" t="s">
        <v>112</v>
      </c>
      <c r="B103" s="8">
        <v>9</v>
      </c>
    </row>
    <row r="104" spans="1:2">
      <c r="A104" s="6" t="s">
        <v>113</v>
      </c>
      <c r="B104" s="8">
        <v>8</v>
      </c>
    </row>
    <row r="105" spans="1:2">
      <c r="A105" s="6" t="s">
        <v>114</v>
      </c>
      <c r="B105" s="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85"/>
  <sheetViews>
    <sheetView tabSelected="1" topLeftCell="A5" workbookViewId="0">
      <selection activeCell="A6" sqref="A6"/>
    </sheetView>
  </sheetViews>
  <sheetFormatPr defaultColWidth="12.6640625" defaultRowHeight="15.75" customHeight="1"/>
  <cols>
    <col min="1" max="1" width="72.6640625" customWidth="1"/>
  </cols>
  <sheetData>
    <row r="1" spans="1:22" ht="30" customHeight="1">
      <c r="A1" s="45" t="s">
        <v>136</v>
      </c>
      <c r="B1" s="46"/>
      <c r="C1" s="46"/>
      <c r="D1" s="46"/>
      <c r="E1" s="46"/>
      <c r="F1" s="46"/>
      <c r="G1" s="46"/>
      <c r="H1" s="46"/>
      <c r="I1" s="46"/>
      <c r="J1" s="46"/>
      <c r="K1" s="46"/>
      <c r="L1" s="46"/>
      <c r="M1" s="46"/>
      <c r="N1" s="46"/>
      <c r="O1" s="46"/>
      <c r="P1" s="46"/>
      <c r="Q1" s="46"/>
      <c r="R1" s="46"/>
      <c r="S1" s="46"/>
      <c r="T1" s="46"/>
      <c r="U1" s="46"/>
      <c r="V1" s="46"/>
    </row>
    <row r="2" spans="1:22" ht="296.39999999999998" customHeight="1">
      <c r="A2" s="47" t="s">
        <v>139</v>
      </c>
      <c r="B2" s="48"/>
      <c r="C2" s="48"/>
      <c r="D2" s="48"/>
      <c r="E2" s="48"/>
      <c r="F2" s="48"/>
      <c r="G2" s="48"/>
      <c r="H2" s="48"/>
      <c r="I2" s="48"/>
      <c r="J2" s="48"/>
      <c r="K2" s="48"/>
      <c r="L2" s="48"/>
      <c r="M2" s="48"/>
      <c r="N2" s="48"/>
      <c r="O2" s="48"/>
      <c r="P2" s="48"/>
      <c r="Q2" s="48"/>
      <c r="R2" s="48"/>
      <c r="S2" s="48"/>
      <c r="T2" s="48"/>
      <c r="U2" s="48"/>
      <c r="V2" s="48"/>
    </row>
    <row r="3" spans="1:22" ht="30" customHeight="1">
      <c r="A3" s="45" t="s">
        <v>137</v>
      </c>
      <c r="B3" s="46"/>
      <c r="C3" s="46"/>
      <c r="D3" s="46"/>
      <c r="E3" s="46"/>
      <c r="F3" s="46"/>
      <c r="G3" s="46"/>
      <c r="H3" s="46"/>
      <c r="I3" s="46"/>
      <c r="J3" s="46"/>
      <c r="K3" s="46"/>
      <c r="L3" s="46"/>
      <c r="M3" s="46"/>
      <c r="N3" s="46"/>
      <c r="O3" s="46"/>
      <c r="P3" s="46"/>
      <c r="Q3" s="46"/>
      <c r="R3" s="46"/>
      <c r="S3" s="46"/>
      <c r="T3" s="46"/>
      <c r="U3" s="46"/>
      <c r="V3" s="46"/>
    </row>
    <row r="4" spans="1:22" ht="337.8" customHeight="1">
      <c r="A4" s="53" t="s">
        <v>140</v>
      </c>
    </row>
    <row r="5" spans="1:22" ht="30" customHeight="1">
      <c r="A5" s="49" t="s">
        <v>138</v>
      </c>
    </row>
    <row r="6" spans="1:22" ht="321.60000000000002" customHeight="1">
      <c r="A6" s="50" t="s">
        <v>141</v>
      </c>
    </row>
    <row r="7" spans="1:22" ht="13.2">
      <c r="A7" s="50"/>
    </row>
    <row r="8" spans="1:22" ht="13.2">
      <c r="A8" s="50"/>
    </row>
    <row r="9" spans="1:22" ht="13.2">
      <c r="A9" s="50"/>
    </row>
    <row r="10" spans="1:22" ht="13.2">
      <c r="A10" s="50"/>
    </row>
    <row r="11" spans="1:22" ht="13.2">
      <c r="A11" s="50"/>
    </row>
    <row r="12" spans="1:22" ht="13.2">
      <c r="A12" s="50"/>
    </row>
    <row r="13" spans="1:22" ht="13.2">
      <c r="A13" s="50"/>
    </row>
    <row r="14" spans="1:22" ht="13.2">
      <c r="A14" s="50"/>
    </row>
    <row r="15" spans="1:22" ht="13.2">
      <c r="A15" s="50"/>
    </row>
    <row r="16" spans="1:22" ht="13.2">
      <c r="A16" s="50"/>
    </row>
    <row r="17" spans="1:1" ht="13.2">
      <c r="A17" s="50"/>
    </row>
    <row r="18" spans="1:1" ht="13.2">
      <c r="A18" s="50"/>
    </row>
    <row r="19" spans="1:1" ht="13.2">
      <c r="A19" s="50"/>
    </row>
    <row r="20" spans="1:1" ht="13.2">
      <c r="A20" s="50"/>
    </row>
    <row r="21" spans="1:1" ht="13.2">
      <c r="A21" s="50"/>
    </row>
    <row r="22" spans="1:1" ht="13.2">
      <c r="A22" s="50"/>
    </row>
    <row r="23" spans="1:1" ht="13.2">
      <c r="A23" s="50"/>
    </row>
    <row r="24" spans="1:1" ht="13.2">
      <c r="A24" s="50"/>
    </row>
    <row r="25" spans="1:1" ht="13.2">
      <c r="A25" s="50"/>
    </row>
    <row r="26" spans="1:1" ht="13.2">
      <c r="A26" s="50"/>
    </row>
    <row r="27" spans="1:1" ht="13.2">
      <c r="A27" s="50"/>
    </row>
    <row r="28" spans="1:1" ht="13.2">
      <c r="A28" s="50"/>
    </row>
    <row r="29" spans="1:1" ht="13.2">
      <c r="A29" s="50"/>
    </row>
    <row r="30" spans="1:1" ht="13.2">
      <c r="A30" s="50"/>
    </row>
    <row r="31" spans="1:1" ht="13.2">
      <c r="A31" s="50"/>
    </row>
    <row r="32" spans="1:1" ht="13.2">
      <c r="A32" s="50"/>
    </row>
    <row r="33" spans="1:1" ht="13.2">
      <c r="A33" s="50"/>
    </row>
    <row r="34" spans="1:1" ht="13.2">
      <c r="A34" s="50"/>
    </row>
    <row r="35" spans="1:1" ht="13.2">
      <c r="A35" s="50"/>
    </row>
    <row r="36" spans="1:1" ht="13.2">
      <c r="A36" s="50"/>
    </row>
    <row r="37" spans="1:1" ht="13.2">
      <c r="A37" s="50"/>
    </row>
    <row r="38" spans="1:1" ht="13.2">
      <c r="A38" s="50"/>
    </row>
    <row r="39" spans="1:1" ht="13.2">
      <c r="A39" s="50"/>
    </row>
    <row r="40" spans="1:1" ht="13.2">
      <c r="A40" s="50"/>
    </row>
    <row r="41" spans="1:1" ht="13.2">
      <c r="A41" s="50"/>
    </row>
    <row r="42" spans="1:1" ht="13.2">
      <c r="A42" s="50"/>
    </row>
    <row r="43" spans="1:1" ht="13.2">
      <c r="A43" s="50"/>
    </row>
    <row r="44" spans="1:1" ht="13.2">
      <c r="A44" s="50"/>
    </row>
    <row r="45" spans="1:1" ht="13.2">
      <c r="A45" s="50"/>
    </row>
    <row r="46" spans="1:1" ht="13.2">
      <c r="A46" s="50"/>
    </row>
    <row r="47" spans="1:1" ht="13.2">
      <c r="A47" s="50"/>
    </row>
    <row r="48" spans="1:1" ht="13.2">
      <c r="A48" s="50"/>
    </row>
    <row r="49" spans="1:1" ht="13.2">
      <c r="A49" s="50"/>
    </row>
    <row r="50" spans="1:1" ht="13.2">
      <c r="A50" s="50"/>
    </row>
    <row r="51" spans="1:1" ht="13.2">
      <c r="A51" s="50"/>
    </row>
    <row r="52" spans="1:1" ht="13.2">
      <c r="A52" s="50"/>
    </row>
    <row r="53" spans="1:1" ht="13.2">
      <c r="A53" s="50"/>
    </row>
    <row r="54" spans="1:1" ht="13.2">
      <c r="A54" s="50"/>
    </row>
    <row r="55" spans="1:1" ht="13.2">
      <c r="A55" s="50"/>
    </row>
    <row r="56" spans="1:1" ht="13.2">
      <c r="A56" s="50"/>
    </row>
    <row r="57" spans="1:1" ht="13.2">
      <c r="A57" s="50"/>
    </row>
    <row r="58" spans="1:1" ht="13.2">
      <c r="A58" s="50"/>
    </row>
    <row r="59" spans="1:1" ht="13.2">
      <c r="A59" s="50"/>
    </row>
    <row r="60" spans="1:1" ht="13.2">
      <c r="A60" s="50"/>
    </row>
    <row r="61" spans="1:1" ht="13.2">
      <c r="A61" s="50"/>
    </row>
    <row r="62" spans="1:1" ht="13.2">
      <c r="A62" s="50"/>
    </row>
    <row r="63" spans="1:1" ht="13.2">
      <c r="A63" s="50"/>
    </row>
    <row r="64" spans="1:1" ht="13.2">
      <c r="A64" s="50"/>
    </row>
    <row r="65" spans="1:1" ht="13.2">
      <c r="A65" s="50"/>
    </row>
    <row r="66" spans="1:1" ht="13.2">
      <c r="A66" s="50"/>
    </row>
    <row r="67" spans="1:1" ht="13.2">
      <c r="A67" s="50"/>
    </row>
    <row r="68" spans="1:1" ht="13.2">
      <c r="A68" s="50"/>
    </row>
    <row r="69" spans="1:1" ht="13.2">
      <c r="A69" s="50"/>
    </row>
    <row r="70" spans="1:1" ht="13.2">
      <c r="A70" s="50"/>
    </row>
    <row r="71" spans="1:1" ht="13.2">
      <c r="A71" s="50"/>
    </row>
    <row r="72" spans="1:1" ht="13.2">
      <c r="A72" s="50"/>
    </row>
    <row r="73" spans="1:1" ht="13.2">
      <c r="A73" s="50"/>
    </row>
    <row r="74" spans="1:1" ht="13.2">
      <c r="A74" s="50"/>
    </row>
    <row r="75" spans="1:1" ht="13.2">
      <c r="A75" s="50"/>
    </row>
    <row r="76" spans="1:1" ht="13.2">
      <c r="A76" s="50"/>
    </row>
    <row r="77" spans="1:1" ht="13.2">
      <c r="A77" s="50"/>
    </row>
    <row r="78" spans="1:1" ht="13.2">
      <c r="A78" s="50"/>
    </row>
    <row r="79" spans="1:1" ht="13.2">
      <c r="A79" s="50"/>
    </row>
    <row r="80" spans="1:1" ht="13.2">
      <c r="A80" s="50"/>
    </row>
    <row r="81" spans="1:1" ht="13.2">
      <c r="A81" s="50"/>
    </row>
    <row r="82" spans="1:1" ht="13.2">
      <c r="A82" s="50"/>
    </row>
    <row r="83" spans="1:1" ht="13.2">
      <c r="A83" s="50"/>
    </row>
    <row r="84" spans="1:1" ht="13.2">
      <c r="A84" s="50"/>
    </row>
    <row r="85" spans="1:1" ht="13.2">
      <c r="A85" s="50"/>
    </row>
    <row r="86" spans="1:1" ht="13.2">
      <c r="A86" s="50"/>
    </row>
    <row r="87" spans="1:1" ht="13.2">
      <c r="A87" s="50"/>
    </row>
    <row r="88" spans="1:1" ht="13.2">
      <c r="A88" s="50"/>
    </row>
    <row r="89" spans="1:1" ht="13.2">
      <c r="A89" s="50"/>
    </row>
    <row r="90" spans="1:1" ht="13.2">
      <c r="A90" s="50"/>
    </row>
    <row r="91" spans="1:1" ht="13.2">
      <c r="A91" s="50"/>
    </row>
    <row r="92" spans="1:1" ht="13.2">
      <c r="A92" s="50"/>
    </row>
    <row r="93" spans="1:1" ht="13.2">
      <c r="A93" s="50"/>
    </row>
    <row r="94" spans="1:1" ht="13.2">
      <c r="A94" s="50"/>
    </row>
    <row r="95" spans="1:1" ht="13.2">
      <c r="A95" s="50"/>
    </row>
    <row r="96" spans="1:1" ht="13.2">
      <c r="A96" s="50"/>
    </row>
    <row r="97" spans="1:1" ht="13.2">
      <c r="A97" s="50"/>
    </row>
    <row r="98" spans="1:1" ht="13.2">
      <c r="A98" s="50"/>
    </row>
    <row r="99" spans="1:1" ht="13.2">
      <c r="A99" s="50"/>
    </row>
    <row r="100" spans="1:1" ht="13.2">
      <c r="A100" s="50"/>
    </row>
    <row r="101" spans="1:1" ht="13.2">
      <c r="A101" s="50"/>
    </row>
    <row r="102" spans="1:1" ht="13.2">
      <c r="A102" s="50"/>
    </row>
    <row r="103" spans="1:1" ht="13.2">
      <c r="A103" s="50"/>
    </row>
    <row r="104" spans="1:1" ht="13.2">
      <c r="A104" s="50"/>
    </row>
    <row r="105" spans="1:1" ht="13.2">
      <c r="A105" s="50"/>
    </row>
    <row r="106" spans="1:1" ht="13.2">
      <c r="A106" s="50"/>
    </row>
    <row r="107" spans="1:1" ht="13.2">
      <c r="A107" s="50"/>
    </row>
    <row r="108" spans="1:1" ht="13.2">
      <c r="A108" s="50"/>
    </row>
    <row r="109" spans="1:1" ht="13.2">
      <c r="A109" s="50"/>
    </row>
    <row r="110" spans="1:1" ht="13.2">
      <c r="A110" s="50"/>
    </row>
    <row r="111" spans="1:1" ht="13.2">
      <c r="A111" s="50"/>
    </row>
    <row r="112" spans="1:1" ht="13.2">
      <c r="A112" s="50"/>
    </row>
    <row r="113" spans="1:1" ht="13.2">
      <c r="A113" s="50"/>
    </row>
    <row r="114" spans="1:1" ht="13.2">
      <c r="A114" s="50"/>
    </row>
    <row r="115" spans="1:1" ht="13.2">
      <c r="A115" s="50"/>
    </row>
    <row r="116" spans="1:1" ht="13.2">
      <c r="A116" s="50"/>
    </row>
    <row r="117" spans="1:1" ht="13.2">
      <c r="A117" s="50"/>
    </row>
    <row r="118" spans="1:1" ht="13.2">
      <c r="A118" s="50"/>
    </row>
    <row r="119" spans="1:1" ht="13.2">
      <c r="A119" s="50"/>
    </row>
    <row r="120" spans="1:1" ht="13.2">
      <c r="A120" s="50"/>
    </row>
    <row r="121" spans="1:1" ht="13.2">
      <c r="A121" s="50"/>
    </row>
    <row r="122" spans="1:1" ht="13.2">
      <c r="A122" s="50"/>
    </row>
    <row r="123" spans="1:1" ht="13.2">
      <c r="A123" s="50"/>
    </row>
    <row r="124" spans="1:1" ht="13.2">
      <c r="A124" s="50"/>
    </row>
    <row r="125" spans="1:1" ht="13.2">
      <c r="A125" s="50"/>
    </row>
    <row r="126" spans="1:1" ht="13.2">
      <c r="A126" s="50"/>
    </row>
    <row r="127" spans="1:1" ht="13.2">
      <c r="A127" s="50"/>
    </row>
    <row r="128" spans="1:1" ht="13.2">
      <c r="A128" s="50"/>
    </row>
    <row r="129" spans="1:1" ht="13.2">
      <c r="A129" s="50"/>
    </row>
    <row r="130" spans="1:1" ht="13.2">
      <c r="A130" s="50"/>
    </row>
    <row r="131" spans="1:1" ht="13.2">
      <c r="A131" s="50"/>
    </row>
    <row r="132" spans="1:1" ht="13.2">
      <c r="A132" s="50"/>
    </row>
    <row r="133" spans="1:1" ht="13.2">
      <c r="A133" s="50"/>
    </row>
    <row r="134" spans="1:1" ht="13.2">
      <c r="A134" s="50"/>
    </row>
    <row r="135" spans="1:1" ht="13.2">
      <c r="A135" s="50"/>
    </row>
    <row r="136" spans="1:1" ht="13.2">
      <c r="A136" s="50"/>
    </row>
    <row r="137" spans="1:1" ht="13.2">
      <c r="A137" s="50"/>
    </row>
    <row r="138" spans="1:1" ht="13.2">
      <c r="A138" s="50"/>
    </row>
    <row r="139" spans="1:1" ht="13.2">
      <c r="A139" s="50"/>
    </row>
    <row r="140" spans="1:1" ht="13.2">
      <c r="A140" s="50"/>
    </row>
    <row r="141" spans="1:1" ht="13.2">
      <c r="A141" s="50"/>
    </row>
    <row r="142" spans="1:1" ht="13.2">
      <c r="A142" s="50"/>
    </row>
    <row r="143" spans="1:1" ht="13.2">
      <c r="A143" s="50"/>
    </row>
    <row r="144" spans="1:1" ht="13.2">
      <c r="A144" s="50"/>
    </row>
    <row r="145" spans="1:1" ht="13.2">
      <c r="A145" s="50"/>
    </row>
    <row r="146" spans="1:1" ht="13.2">
      <c r="A146" s="50"/>
    </row>
    <row r="147" spans="1:1" ht="13.2">
      <c r="A147" s="50"/>
    </row>
    <row r="148" spans="1:1" ht="13.2">
      <c r="A148" s="50"/>
    </row>
    <row r="149" spans="1:1" ht="13.2">
      <c r="A149" s="50"/>
    </row>
    <row r="150" spans="1:1" ht="13.2">
      <c r="A150" s="50"/>
    </row>
    <row r="151" spans="1:1" ht="13.2">
      <c r="A151" s="50"/>
    </row>
    <row r="152" spans="1:1" ht="13.2">
      <c r="A152" s="50"/>
    </row>
    <row r="153" spans="1:1" ht="13.2">
      <c r="A153" s="50"/>
    </row>
    <row r="154" spans="1:1" ht="13.2">
      <c r="A154" s="50"/>
    </row>
    <row r="155" spans="1:1" ht="13.2">
      <c r="A155" s="50"/>
    </row>
    <row r="156" spans="1:1" ht="13.2">
      <c r="A156" s="50"/>
    </row>
    <row r="157" spans="1:1" ht="13.2">
      <c r="A157" s="50"/>
    </row>
    <row r="158" spans="1:1" ht="13.2">
      <c r="A158" s="50"/>
    </row>
    <row r="159" spans="1:1" ht="13.2">
      <c r="A159" s="50"/>
    </row>
    <row r="160" spans="1:1" ht="13.2">
      <c r="A160" s="50"/>
    </row>
    <row r="161" spans="1:1" ht="13.2">
      <c r="A161" s="50"/>
    </row>
    <row r="162" spans="1:1" ht="13.2">
      <c r="A162" s="50"/>
    </row>
    <row r="163" spans="1:1" ht="13.2">
      <c r="A163" s="50"/>
    </row>
    <row r="164" spans="1:1" ht="13.2">
      <c r="A164" s="50"/>
    </row>
    <row r="165" spans="1:1" ht="13.2">
      <c r="A165" s="50"/>
    </row>
    <row r="166" spans="1:1" ht="13.2">
      <c r="A166" s="50"/>
    </row>
    <row r="167" spans="1:1" ht="13.2">
      <c r="A167" s="50"/>
    </row>
    <row r="168" spans="1:1" ht="13.2">
      <c r="A168" s="50"/>
    </row>
    <row r="169" spans="1:1" ht="13.2">
      <c r="A169" s="50"/>
    </row>
    <row r="170" spans="1:1" ht="13.2">
      <c r="A170" s="50"/>
    </row>
    <row r="171" spans="1:1" ht="13.2">
      <c r="A171" s="50"/>
    </row>
    <row r="172" spans="1:1" ht="13.2">
      <c r="A172" s="50"/>
    </row>
    <row r="173" spans="1:1" ht="13.2">
      <c r="A173" s="50"/>
    </row>
    <row r="174" spans="1:1" ht="13.2">
      <c r="A174" s="50"/>
    </row>
    <row r="175" spans="1:1" ht="13.2">
      <c r="A175" s="50"/>
    </row>
    <row r="176" spans="1:1" ht="13.2">
      <c r="A176" s="50"/>
    </row>
    <row r="177" spans="1:1" ht="13.2">
      <c r="A177" s="50"/>
    </row>
    <row r="178" spans="1:1" ht="13.2">
      <c r="A178" s="50"/>
    </row>
    <row r="179" spans="1:1" ht="13.2">
      <c r="A179" s="50"/>
    </row>
    <row r="180" spans="1:1" ht="13.2">
      <c r="A180" s="50"/>
    </row>
    <row r="181" spans="1:1" ht="13.2">
      <c r="A181" s="50"/>
    </row>
    <row r="182" spans="1:1" ht="13.2">
      <c r="A182" s="50"/>
    </row>
    <row r="183" spans="1:1" ht="13.2">
      <c r="A183" s="50"/>
    </row>
    <row r="184" spans="1:1" ht="13.2">
      <c r="A184" s="50"/>
    </row>
    <row r="185" spans="1:1" ht="13.2">
      <c r="A185" s="50"/>
    </row>
    <row r="186" spans="1:1" ht="13.2">
      <c r="A186" s="50"/>
    </row>
    <row r="187" spans="1:1" ht="13.2">
      <c r="A187" s="50"/>
    </row>
    <row r="188" spans="1:1" ht="13.2">
      <c r="A188" s="50"/>
    </row>
    <row r="189" spans="1:1" ht="13.2">
      <c r="A189" s="50"/>
    </row>
    <row r="190" spans="1:1" ht="13.2">
      <c r="A190" s="50"/>
    </row>
    <row r="191" spans="1:1" ht="13.2">
      <c r="A191" s="50"/>
    </row>
    <row r="192" spans="1:1" ht="13.2">
      <c r="A192" s="50"/>
    </row>
    <row r="193" spans="1:1" ht="13.2">
      <c r="A193" s="50"/>
    </row>
    <row r="194" spans="1:1" ht="13.2">
      <c r="A194" s="50"/>
    </row>
    <row r="195" spans="1:1" ht="13.2">
      <c r="A195" s="50"/>
    </row>
    <row r="196" spans="1:1" ht="13.2">
      <c r="A196" s="50"/>
    </row>
    <row r="197" spans="1:1" ht="13.2">
      <c r="A197" s="50"/>
    </row>
    <row r="198" spans="1:1" ht="13.2">
      <c r="A198" s="50"/>
    </row>
    <row r="199" spans="1:1" ht="13.2">
      <c r="A199" s="50"/>
    </row>
    <row r="200" spans="1:1" ht="13.2">
      <c r="A200" s="50"/>
    </row>
    <row r="201" spans="1:1" ht="13.2">
      <c r="A201" s="50"/>
    </row>
    <row r="202" spans="1:1" ht="13.2">
      <c r="A202" s="50"/>
    </row>
    <row r="203" spans="1:1" ht="13.2">
      <c r="A203" s="50"/>
    </row>
    <row r="204" spans="1:1" ht="13.2">
      <c r="A204" s="50"/>
    </row>
    <row r="205" spans="1:1" ht="13.2">
      <c r="A205" s="50"/>
    </row>
    <row r="206" spans="1:1" ht="13.2">
      <c r="A206" s="50"/>
    </row>
    <row r="207" spans="1:1" ht="13.2">
      <c r="A207" s="50"/>
    </row>
    <row r="208" spans="1:1" ht="13.2">
      <c r="A208" s="50"/>
    </row>
    <row r="209" spans="1:1" ht="13.2">
      <c r="A209" s="50"/>
    </row>
    <row r="210" spans="1:1" ht="13.2">
      <c r="A210" s="50"/>
    </row>
    <row r="211" spans="1:1" ht="13.2">
      <c r="A211" s="50"/>
    </row>
    <row r="212" spans="1:1" ht="13.2">
      <c r="A212" s="50"/>
    </row>
    <row r="213" spans="1:1" ht="13.2">
      <c r="A213" s="50"/>
    </row>
    <row r="214" spans="1:1" ht="13.2">
      <c r="A214" s="50"/>
    </row>
    <row r="215" spans="1:1" ht="13.2">
      <c r="A215" s="50"/>
    </row>
    <row r="216" spans="1:1" ht="13.2">
      <c r="A216" s="50"/>
    </row>
    <row r="217" spans="1:1" ht="13.2">
      <c r="A217" s="50"/>
    </row>
    <row r="218" spans="1:1" ht="13.2">
      <c r="A218" s="50"/>
    </row>
    <row r="219" spans="1:1" ht="13.2">
      <c r="A219" s="50"/>
    </row>
    <row r="220" spans="1:1" ht="13.2">
      <c r="A220" s="50"/>
    </row>
    <row r="221" spans="1:1" ht="13.2">
      <c r="A221" s="50"/>
    </row>
    <row r="222" spans="1:1" ht="13.2">
      <c r="A222" s="50"/>
    </row>
    <row r="223" spans="1:1" ht="13.2">
      <c r="A223" s="50"/>
    </row>
    <row r="224" spans="1:1" ht="13.2">
      <c r="A224" s="50"/>
    </row>
    <row r="225" spans="1:1" ht="13.2">
      <c r="A225" s="50"/>
    </row>
    <row r="226" spans="1:1" ht="13.2">
      <c r="A226" s="50"/>
    </row>
    <row r="227" spans="1:1" ht="13.2">
      <c r="A227" s="50"/>
    </row>
    <row r="228" spans="1:1" ht="13.2">
      <c r="A228" s="50"/>
    </row>
    <row r="229" spans="1:1" ht="13.2">
      <c r="A229" s="50"/>
    </row>
    <row r="230" spans="1:1" ht="13.2">
      <c r="A230" s="50"/>
    </row>
    <row r="231" spans="1:1" ht="13.2">
      <c r="A231" s="50"/>
    </row>
    <row r="232" spans="1:1" ht="13.2">
      <c r="A232" s="50"/>
    </row>
    <row r="233" spans="1:1" ht="13.2">
      <c r="A233" s="50"/>
    </row>
    <row r="234" spans="1:1" ht="13.2">
      <c r="A234" s="50"/>
    </row>
    <row r="235" spans="1:1" ht="13.2">
      <c r="A235" s="50"/>
    </row>
    <row r="236" spans="1:1" ht="13.2">
      <c r="A236" s="50"/>
    </row>
    <row r="237" spans="1:1" ht="13.2">
      <c r="A237" s="50"/>
    </row>
    <row r="238" spans="1:1" ht="13.2">
      <c r="A238" s="50"/>
    </row>
    <row r="239" spans="1:1" ht="13.2">
      <c r="A239" s="50"/>
    </row>
    <row r="240" spans="1:1" ht="13.2">
      <c r="A240" s="50"/>
    </row>
    <row r="241" spans="1:1" ht="13.2">
      <c r="A241" s="50"/>
    </row>
    <row r="242" spans="1:1" ht="13.2">
      <c r="A242" s="50"/>
    </row>
    <row r="243" spans="1:1" ht="13.2">
      <c r="A243" s="50"/>
    </row>
    <row r="244" spans="1:1" ht="13.2">
      <c r="A244" s="50"/>
    </row>
    <row r="245" spans="1:1" ht="13.2">
      <c r="A245" s="50"/>
    </row>
    <row r="246" spans="1:1" ht="13.2">
      <c r="A246" s="50"/>
    </row>
    <row r="247" spans="1:1" ht="13.2">
      <c r="A247" s="50"/>
    </row>
    <row r="248" spans="1:1" ht="13.2">
      <c r="A248" s="50"/>
    </row>
    <row r="249" spans="1:1" ht="13.2">
      <c r="A249" s="50"/>
    </row>
    <row r="250" spans="1:1" ht="13.2">
      <c r="A250" s="50"/>
    </row>
    <row r="251" spans="1:1" ht="13.2">
      <c r="A251" s="50"/>
    </row>
    <row r="252" spans="1:1" ht="13.2">
      <c r="A252" s="50"/>
    </row>
    <row r="253" spans="1:1" ht="13.2">
      <c r="A253" s="50"/>
    </row>
    <row r="254" spans="1:1" ht="13.2">
      <c r="A254" s="50"/>
    </row>
    <row r="255" spans="1:1" ht="13.2">
      <c r="A255" s="50"/>
    </row>
    <row r="256" spans="1:1" ht="13.2">
      <c r="A256" s="50"/>
    </row>
    <row r="257" spans="1:1" ht="13.2">
      <c r="A257" s="50"/>
    </row>
    <row r="258" spans="1:1" ht="13.2">
      <c r="A258" s="50"/>
    </row>
    <row r="259" spans="1:1" ht="13.2">
      <c r="A259" s="50"/>
    </row>
    <row r="260" spans="1:1" ht="13.2">
      <c r="A260" s="50"/>
    </row>
    <row r="261" spans="1:1" ht="13.2">
      <c r="A261" s="50"/>
    </row>
    <row r="262" spans="1:1" ht="13.2">
      <c r="A262" s="50"/>
    </row>
    <row r="263" spans="1:1" ht="13.2">
      <c r="A263" s="50"/>
    </row>
    <row r="264" spans="1:1" ht="13.2">
      <c r="A264" s="50"/>
    </row>
    <row r="265" spans="1:1" ht="13.2">
      <c r="A265" s="50"/>
    </row>
    <row r="266" spans="1:1" ht="13.2">
      <c r="A266" s="50"/>
    </row>
    <row r="267" spans="1:1" ht="13.2">
      <c r="A267" s="50"/>
    </row>
    <row r="268" spans="1:1" ht="13.2">
      <c r="A268" s="50"/>
    </row>
    <row r="269" spans="1:1" ht="13.2">
      <c r="A269" s="50"/>
    </row>
    <row r="270" spans="1:1" ht="13.2">
      <c r="A270" s="50"/>
    </row>
    <row r="271" spans="1:1" ht="13.2">
      <c r="A271" s="50"/>
    </row>
    <row r="272" spans="1:1" ht="13.2">
      <c r="A272" s="50"/>
    </row>
    <row r="273" spans="1:1" ht="13.2">
      <c r="A273" s="50"/>
    </row>
    <row r="274" spans="1:1" ht="13.2">
      <c r="A274" s="50"/>
    </row>
    <row r="275" spans="1:1" ht="13.2">
      <c r="A275" s="50"/>
    </row>
    <row r="276" spans="1:1" ht="13.2">
      <c r="A276" s="50"/>
    </row>
    <row r="277" spans="1:1" ht="13.2">
      <c r="A277" s="50"/>
    </row>
    <row r="278" spans="1:1" ht="13.2">
      <c r="A278" s="50"/>
    </row>
    <row r="279" spans="1:1" ht="13.2">
      <c r="A279" s="50"/>
    </row>
    <row r="280" spans="1:1" ht="13.2">
      <c r="A280" s="50"/>
    </row>
    <row r="281" spans="1:1" ht="13.2">
      <c r="A281" s="50"/>
    </row>
    <row r="282" spans="1:1" ht="13.2">
      <c r="A282" s="50"/>
    </row>
    <row r="283" spans="1:1" ht="13.2">
      <c r="A283" s="50"/>
    </row>
    <row r="284" spans="1:1" ht="13.2">
      <c r="A284" s="50"/>
    </row>
    <row r="285" spans="1:1" ht="13.2">
      <c r="A285" s="50"/>
    </row>
    <row r="286" spans="1:1" ht="13.2">
      <c r="A286" s="50"/>
    </row>
    <row r="287" spans="1:1" ht="13.2">
      <c r="A287" s="50"/>
    </row>
    <row r="288" spans="1:1" ht="13.2">
      <c r="A288" s="50"/>
    </row>
    <row r="289" spans="1:1" ht="13.2">
      <c r="A289" s="50"/>
    </row>
    <row r="290" spans="1:1" ht="13.2">
      <c r="A290" s="50"/>
    </row>
    <row r="291" spans="1:1" ht="13.2">
      <c r="A291" s="50"/>
    </row>
    <row r="292" spans="1:1" ht="13.2">
      <c r="A292" s="50"/>
    </row>
    <row r="293" spans="1:1" ht="13.2">
      <c r="A293" s="50"/>
    </row>
    <row r="294" spans="1:1" ht="13.2">
      <c r="A294" s="50"/>
    </row>
    <row r="295" spans="1:1" ht="13.2">
      <c r="A295" s="50"/>
    </row>
    <row r="296" spans="1:1" ht="13.2">
      <c r="A296" s="50"/>
    </row>
    <row r="297" spans="1:1" ht="13.2">
      <c r="A297" s="50"/>
    </row>
    <row r="298" spans="1:1" ht="13.2">
      <c r="A298" s="50"/>
    </row>
    <row r="299" spans="1:1" ht="13.2">
      <c r="A299" s="50"/>
    </row>
    <row r="300" spans="1:1" ht="13.2">
      <c r="A300" s="50"/>
    </row>
    <row r="301" spans="1:1" ht="13.2">
      <c r="A301" s="50"/>
    </row>
    <row r="302" spans="1:1" ht="13.2">
      <c r="A302" s="50"/>
    </row>
    <row r="303" spans="1:1" ht="13.2">
      <c r="A303" s="50"/>
    </row>
    <row r="304" spans="1:1" ht="13.2">
      <c r="A304" s="50"/>
    </row>
    <row r="305" spans="1:1" ht="13.2">
      <c r="A305" s="50"/>
    </row>
    <row r="306" spans="1:1" ht="13.2">
      <c r="A306" s="50"/>
    </row>
    <row r="307" spans="1:1" ht="13.2">
      <c r="A307" s="50"/>
    </row>
    <row r="308" spans="1:1" ht="13.2">
      <c r="A308" s="50"/>
    </row>
    <row r="309" spans="1:1" ht="13.2">
      <c r="A309" s="50"/>
    </row>
    <row r="310" spans="1:1" ht="13.2">
      <c r="A310" s="50"/>
    </row>
    <row r="311" spans="1:1" ht="13.2">
      <c r="A311" s="50"/>
    </row>
    <row r="312" spans="1:1" ht="13.2">
      <c r="A312" s="50"/>
    </row>
    <row r="313" spans="1:1" ht="13.2">
      <c r="A313" s="50"/>
    </row>
    <row r="314" spans="1:1" ht="13.2">
      <c r="A314" s="50"/>
    </row>
    <row r="315" spans="1:1" ht="13.2">
      <c r="A315" s="50"/>
    </row>
    <row r="316" spans="1:1" ht="13.2">
      <c r="A316" s="50"/>
    </row>
    <row r="317" spans="1:1" ht="13.2">
      <c r="A317" s="50"/>
    </row>
    <row r="318" spans="1:1" ht="13.2">
      <c r="A318" s="50"/>
    </row>
    <row r="319" spans="1:1" ht="13.2">
      <c r="A319" s="50"/>
    </row>
    <row r="320" spans="1:1" ht="13.2">
      <c r="A320" s="50"/>
    </row>
    <row r="321" spans="1:1" ht="13.2">
      <c r="A321" s="50"/>
    </row>
    <row r="322" spans="1:1" ht="13.2">
      <c r="A322" s="50"/>
    </row>
    <row r="323" spans="1:1" ht="13.2">
      <c r="A323" s="50"/>
    </row>
    <row r="324" spans="1:1" ht="13.2">
      <c r="A324" s="50"/>
    </row>
    <row r="325" spans="1:1" ht="13.2">
      <c r="A325" s="50"/>
    </row>
    <row r="326" spans="1:1" ht="13.2">
      <c r="A326" s="50"/>
    </row>
    <row r="327" spans="1:1" ht="13.2">
      <c r="A327" s="50"/>
    </row>
    <row r="328" spans="1:1" ht="13.2">
      <c r="A328" s="50"/>
    </row>
    <row r="329" spans="1:1" ht="13.2">
      <c r="A329" s="50"/>
    </row>
    <row r="330" spans="1:1" ht="13.2">
      <c r="A330" s="50"/>
    </row>
    <row r="331" spans="1:1" ht="13.2">
      <c r="A331" s="50"/>
    </row>
    <row r="332" spans="1:1" ht="13.2">
      <c r="A332" s="50"/>
    </row>
    <row r="333" spans="1:1" ht="13.2">
      <c r="A333" s="50"/>
    </row>
    <row r="334" spans="1:1" ht="13.2">
      <c r="A334" s="50"/>
    </row>
    <row r="335" spans="1:1" ht="13.2">
      <c r="A335" s="50"/>
    </row>
    <row r="336" spans="1:1" ht="13.2">
      <c r="A336" s="50"/>
    </row>
    <row r="337" spans="1:1" ht="13.2">
      <c r="A337" s="50"/>
    </row>
    <row r="338" spans="1:1" ht="13.2">
      <c r="A338" s="50"/>
    </row>
    <row r="339" spans="1:1" ht="13.2">
      <c r="A339" s="50"/>
    </row>
    <row r="340" spans="1:1" ht="13.2">
      <c r="A340" s="50"/>
    </row>
    <row r="341" spans="1:1" ht="13.2">
      <c r="A341" s="50"/>
    </row>
    <row r="342" spans="1:1" ht="13.2">
      <c r="A342" s="50"/>
    </row>
    <row r="343" spans="1:1" ht="13.2">
      <c r="A343" s="50"/>
    </row>
    <row r="344" spans="1:1" ht="13.2">
      <c r="A344" s="50"/>
    </row>
    <row r="345" spans="1:1" ht="13.2">
      <c r="A345" s="50"/>
    </row>
    <row r="346" spans="1:1" ht="13.2">
      <c r="A346" s="50"/>
    </row>
    <row r="347" spans="1:1" ht="13.2">
      <c r="A347" s="50"/>
    </row>
    <row r="348" spans="1:1" ht="13.2">
      <c r="A348" s="50"/>
    </row>
    <row r="349" spans="1:1" ht="13.2">
      <c r="A349" s="50"/>
    </row>
    <row r="350" spans="1:1" ht="13.2">
      <c r="A350" s="50"/>
    </row>
    <row r="351" spans="1:1" ht="13.2">
      <c r="A351" s="50"/>
    </row>
    <row r="352" spans="1:1" ht="13.2">
      <c r="A352" s="50"/>
    </row>
    <row r="353" spans="1:1" ht="13.2">
      <c r="A353" s="50"/>
    </row>
    <row r="354" spans="1:1" ht="13.2">
      <c r="A354" s="50"/>
    </row>
    <row r="355" spans="1:1" ht="13.2">
      <c r="A355" s="50"/>
    </row>
    <row r="356" spans="1:1" ht="13.2">
      <c r="A356" s="50"/>
    </row>
    <row r="357" spans="1:1" ht="13.2">
      <c r="A357" s="50"/>
    </row>
    <row r="358" spans="1:1" ht="13.2">
      <c r="A358" s="50"/>
    </row>
    <row r="359" spans="1:1" ht="13.2">
      <c r="A359" s="50"/>
    </row>
    <row r="360" spans="1:1" ht="13.2">
      <c r="A360" s="50"/>
    </row>
    <row r="361" spans="1:1" ht="13.2">
      <c r="A361" s="50"/>
    </row>
    <row r="362" spans="1:1" ht="13.2">
      <c r="A362" s="50"/>
    </row>
    <row r="363" spans="1:1" ht="13.2">
      <c r="A363" s="50"/>
    </row>
    <row r="364" spans="1:1" ht="13.2">
      <c r="A364" s="50"/>
    </row>
    <row r="365" spans="1:1" ht="13.2">
      <c r="A365" s="50"/>
    </row>
    <row r="366" spans="1:1" ht="13.2">
      <c r="A366" s="50"/>
    </row>
    <row r="367" spans="1:1" ht="13.2">
      <c r="A367" s="50"/>
    </row>
    <row r="368" spans="1:1" ht="13.2">
      <c r="A368" s="50"/>
    </row>
    <row r="369" spans="1:1" ht="13.2">
      <c r="A369" s="50"/>
    </row>
    <row r="370" spans="1:1" ht="13.2">
      <c r="A370" s="50"/>
    </row>
    <row r="371" spans="1:1" ht="13.2">
      <c r="A371" s="50"/>
    </row>
    <row r="372" spans="1:1" ht="13.2">
      <c r="A372" s="50"/>
    </row>
    <row r="373" spans="1:1" ht="13.2">
      <c r="A373" s="50"/>
    </row>
    <row r="374" spans="1:1" ht="13.2">
      <c r="A374" s="50"/>
    </row>
    <row r="375" spans="1:1" ht="13.2">
      <c r="A375" s="50"/>
    </row>
    <row r="376" spans="1:1" ht="13.2">
      <c r="A376" s="50"/>
    </row>
    <row r="377" spans="1:1" ht="13.2">
      <c r="A377" s="50"/>
    </row>
    <row r="378" spans="1:1" ht="13.2">
      <c r="A378" s="50"/>
    </row>
    <row r="379" spans="1:1" ht="13.2">
      <c r="A379" s="50"/>
    </row>
    <row r="380" spans="1:1" ht="13.2">
      <c r="A380" s="50"/>
    </row>
    <row r="381" spans="1:1" ht="13.2">
      <c r="A381" s="50"/>
    </row>
    <row r="382" spans="1:1" ht="13.2">
      <c r="A382" s="50"/>
    </row>
    <row r="383" spans="1:1" ht="13.2">
      <c r="A383" s="50"/>
    </row>
    <row r="384" spans="1:1" ht="13.2">
      <c r="A384" s="50"/>
    </row>
    <row r="385" spans="1:1" ht="13.2">
      <c r="A385" s="50"/>
    </row>
    <row r="386" spans="1:1" ht="13.2">
      <c r="A386" s="50"/>
    </row>
    <row r="387" spans="1:1" ht="13.2">
      <c r="A387" s="50"/>
    </row>
    <row r="388" spans="1:1" ht="13.2">
      <c r="A388" s="50"/>
    </row>
    <row r="389" spans="1:1" ht="13.2">
      <c r="A389" s="50"/>
    </row>
    <row r="390" spans="1:1" ht="13.2">
      <c r="A390" s="50"/>
    </row>
    <row r="391" spans="1:1" ht="13.2">
      <c r="A391" s="50"/>
    </row>
    <row r="392" spans="1:1" ht="13.2">
      <c r="A392" s="50"/>
    </row>
    <row r="393" spans="1:1" ht="13.2">
      <c r="A393" s="50"/>
    </row>
    <row r="394" spans="1:1" ht="13.2">
      <c r="A394" s="50"/>
    </row>
    <row r="395" spans="1:1" ht="13.2">
      <c r="A395" s="50"/>
    </row>
    <row r="396" spans="1:1" ht="13.2">
      <c r="A396" s="50"/>
    </row>
    <row r="397" spans="1:1" ht="13.2">
      <c r="A397" s="50"/>
    </row>
    <row r="398" spans="1:1" ht="13.2">
      <c r="A398" s="50"/>
    </row>
    <row r="399" spans="1:1" ht="13.2">
      <c r="A399" s="50"/>
    </row>
    <row r="400" spans="1:1" ht="13.2">
      <c r="A400" s="50"/>
    </row>
    <row r="401" spans="1:1" ht="13.2">
      <c r="A401" s="50"/>
    </row>
    <row r="402" spans="1:1" ht="13.2">
      <c r="A402" s="50"/>
    </row>
    <row r="403" spans="1:1" ht="13.2">
      <c r="A403" s="50"/>
    </row>
    <row r="404" spans="1:1" ht="13.2">
      <c r="A404" s="50"/>
    </row>
    <row r="405" spans="1:1" ht="13.2">
      <c r="A405" s="50"/>
    </row>
    <row r="406" spans="1:1" ht="13.2">
      <c r="A406" s="50"/>
    </row>
    <row r="407" spans="1:1" ht="13.2">
      <c r="A407" s="50"/>
    </row>
    <row r="408" spans="1:1" ht="13.2">
      <c r="A408" s="50"/>
    </row>
    <row r="409" spans="1:1" ht="13.2">
      <c r="A409" s="50"/>
    </row>
    <row r="410" spans="1:1" ht="13.2">
      <c r="A410" s="50"/>
    </row>
    <row r="411" spans="1:1" ht="13.2">
      <c r="A411" s="50"/>
    </row>
    <row r="412" spans="1:1" ht="13.2">
      <c r="A412" s="50"/>
    </row>
    <row r="413" spans="1:1" ht="13.2">
      <c r="A413" s="50"/>
    </row>
    <row r="414" spans="1:1" ht="13.2">
      <c r="A414" s="50"/>
    </row>
    <row r="415" spans="1:1" ht="13.2">
      <c r="A415" s="50"/>
    </row>
    <row r="416" spans="1:1" ht="13.2">
      <c r="A416" s="50"/>
    </row>
    <row r="417" spans="1:1" ht="13.2">
      <c r="A417" s="50"/>
    </row>
    <row r="418" spans="1:1" ht="13.2">
      <c r="A418" s="50"/>
    </row>
    <row r="419" spans="1:1" ht="13.2">
      <c r="A419" s="50"/>
    </row>
    <row r="420" spans="1:1" ht="13.2">
      <c r="A420" s="50"/>
    </row>
    <row r="421" spans="1:1" ht="13.2">
      <c r="A421" s="50"/>
    </row>
    <row r="422" spans="1:1" ht="13.2">
      <c r="A422" s="50"/>
    </row>
    <row r="423" spans="1:1" ht="13.2">
      <c r="A423" s="50"/>
    </row>
    <row r="424" spans="1:1" ht="13.2">
      <c r="A424" s="50"/>
    </row>
    <row r="425" spans="1:1" ht="13.2">
      <c r="A425" s="50"/>
    </row>
    <row r="426" spans="1:1" ht="13.2">
      <c r="A426" s="50"/>
    </row>
    <row r="427" spans="1:1" ht="13.2">
      <c r="A427" s="50"/>
    </row>
    <row r="428" spans="1:1" ht="13.2">
      <c r="A428" s="50"/>
    </row>
    <row r="429" spans="1:1" ht="13.2">
      <c r="A429" s="50"/>
    </row>
    <row r="430" spans="1:1" ht="13.2">
      <c r="A430" s="50"/>
    </row>
    <row r="431" spans="1:1" ht="13.2">
      <c r="A431" s="50"/>
    </row>
    <row r="432" spans="1:1" ht="13.2">
      <c r="A432" s="50"/>
    </row>
    <row r="433" spans="1:1" ht="13.2">
      <c r="A433" s="50"/>
    </row>
    <row r="434" spans="1:1" ht="13.2">
      <c r="A434" s="50"/>
    </row>
    <row r="435" spans="1:1" ht="13.2">
      <c r="A435" s="50"/>
    </row>
    <row r="436" spans="1:1" ht="13.2">
      <c r="A436" s="50"/>
    </row>
    <row r="437" spans="1:1" ht="13.2">
      <c r="A437" s="50"/>
    </row>
    <row r="438" spans="1:1" ht="13.2">
      <c r="A438" s="50"/>
    </row>
    <row r="439" spans="1:1" ht="13.2">
      <c r="A439" s="50"/>
    </row>
    <row r="440" spans="1:1" ht="13.2">
      <c r="A440" s="50"/>
    </row>
    <row r="441" spans="1:1" ht="13.2">
      <c r="A441" s="50"/>
    </row>
    <row r="442" spans="1:1" ht="13.2">
      <c r="A442" s="50"/>
    </row>
    <row r="443" spans="1:1" ht="13.2">
      <c r="A443" s="50"/>
    </row>
    <row r="444" spans="1:1" ht="13.2">
      <c r="A444" s="50"/>
    </row>
    <row r="445" spans="1:1" ht="13.2">
      <c r="A445" s="50"/>
    </row>
    <row r="446" spans="1:1" ht="13.2">
      <c r="A446" s="50"/>
    </row>
    <row r="447" spans="1:1" ht="13.2">
      <c r="A447" s="50"/>
    </row>
    <row r="448" spans="1:1" ht="13.2">
      <c r="A448" s="50"/>
    </row>
    <row r="449" spans="1:1" ht="13.2">
      <c r="A449" s="50"/>
    </row>
    <row r="450" spans="1:1" ht="13.2">
      <c r="A450" s="50"/>
    </row>
    <row r="451" spans="1:1" ht="13.2">
      <c r="A451" s="50"/>
    </row>
    <row r="452" spans="1:1" ht="13.2">
      <c r="A452" s="50"/>
    </row>
    <row r="453" spans="1:1" ht="13.2">
      <c r="A453" s="50"/>
    </row>
    <row r="454" spans="1:1" ht="13.2">
      <c r="A454" s="50"/>
    </row>
    <row r="455" spans="1:1" ht="13.2">
      <c r="A455" s="50"/>
    </row>
    <row r="456" spans="1:1" ht="13.2">
      <c r="A456" s="50"/>
    </row>
    <row r="457" spans="1:1" ht="13.2">
      <c r="A457" s="50"/>
    </row>
    <row r="458" spans="1:1" ht="13.2">
      <c r="A458" s="50"/>
    </row>
    <row r="459" spans="1:1" ht="13.2">
      <c r="A459" s="50"/>
    </row>
    <row r="460" spans="1:1" ht="13.2">
      <c r="A460" s="50"/>
    </row>
    <row r="461" spans="1:1" ht="13.2">
      <c r="A461" s="50"/>
    </row>
    <row r="462" spans="1:1" ht="13.2">
      <c r="A462" s="50"/>
    </row>
    <row r="463" spans="1:1" ht="13.2">
      <c r="A463" s="50"/>
    </row>
    <row r="464" spans="1:1" ht="13.2">
      <c r="A464" s="50"/>
    </row>
    <row r="465" spans="1:1" ht="13.2">
      <c r="A465" s="50"/>
    </row>
    <row r="466" spans="1:1" ht="13.2">
      <c r="A466" s="50"/>
    </row>
    <row r="467" spans="1:1" ht="13.2">
      <c r="A467" s="50"/>
    </row>
    <row r="468" spans="1:1" ht="13.2">
      <c r="A468" s="50"/>
    </row>
    <row r="469" spans="1:1" ht="13.2">
      <c r="A469" s="50"/>
    </row>
    <row r="470" spans="1:1" ht="13.2">
      <c r="A470" s="50"/>
    </row>
    <row r="471" spans="1:1" ht="13.2">
      <c r="A471" s="50"/>
    </row>
    <row r="472" spans="1:1" ht="13.2">
      <c r="A472" s="50"/>
    </row>
    <row r="473" spans="1:1" ht="13.2">
      <c r="A473" s="50"/>
    </row>
    <row r="474" spans="1:1" ht="13.2">
      <c r="A474" s="50"/>
    </row>
    <row r="475" spans="1:1" ht="13.2">
      <c r="A475" s="50"/>
    </row>
    <row r="476" spans="1:1" ht="13.2">
      <c r="A476" s="50"/>
    </row>
    <row r="477" spans="1:1" ht="13.2">
      <c r="A477" s="50"/>
    </row>
    <row r="478" spans="1:1" ht="13.2">
      <c r="A478" s="50"/>
    </row>
    <row r="479" spans="1:1" ht="13.2">
      <c r="A479" s="50"/>
    </row>
    <row r="480" spans="1:1" ht="13.2">
      <c r="A480" s="50"/>
    </row>
    <row r="481" spans="1:1" ht="13.2">
      <c r="A481" s="50"/>
    </row>
    <row r="482" spans="1:1" ht="13.2">
      <c r="A482" s="50"/>
    </row>
    <row r="483" spans="1:1" ht="13.2">
      <c r="A483" s="50"/>
    </row>
    <row r="484" spans="1:1" ht="13.2">
      <c r="A484" s="50"/>
    </row>
    <row r="485" spans="1:1" ht="13.2">
      <c r="A485" s="50"/>
    </row>
    <row r="486" spans="1:1" ht="13.2">
      <c r="A486" s="50"/>
    </row>
    <row r="487" spans="1:1" ht="13.2">
      <c r="A487" s="50"/>
    </row>
    <row r="488" spans="1:1" ht="13.2">
      <c r="A488" s="50"/>
    </row>
    <row r="489" spans="1:1" ht="13.2">
      <c r="A489" s="50"/>
    </row>
    <row r="490" spans="1:1" ht="13.2">
      <c r="A490" s="50"/>
    </row>
    <row r="491" spans="1:1" ht="13.2">
      <c r="A491" s="50"/>
    </row>
    <row r="492" spans="1:1" ht="13.2">
      <c r="A492" s="50"/>
    </row>
    <row r="493" spans="1:1" ht="13.2">
      <c r="A493" s="50"/>
    </row>
    <row r="494" spans="1:1" ht="13.2">
      <c r="A494" s="50"/>
    </row>
    <row r="495" spans="1:1" ht="13.2">
      <c r="A495" s="50"/>
    </row>
    <row r="496" spans="1:1" ht="13.2">
      <c r="A496" s="50"/>
    </row>
    <row r="497" spans="1:1" ht="13.2">
      <c r="A497" s="50"/>
    </row>
    <row r="498" spans="1:1" ht="13.2">
      <c r="A498" s="50"/>
    </row>
    <row r="499" spans="1:1" ht="13.2">
      <c r="A499" s="50"/>
    </row>
    <row r="500" spans="1:1" ht="13.2">
      <c r="A500" s="50"/>
    </row>
    <row r="501" spans="1:1" ht="13.2">
      <c r="A501" s="50"/>
    </row>
    <row r="502" spans="1:1" ht="13.2">
      <c r="A502" s="50"/>
    </row>
    <row r="503" spans="1:1" ht="13.2">
      <c r="A503" s="50"/>
    </row>
    <row r="504" spans="1:1" ht="13.2">
      <c r="A504" s="50"/>
    </row>
    <row r="505" spans="1:1" ht="13.2">
      <c r="A505" s="50"/>
    </row>
    <row r="506" spans="1:1" ht="13.2">
      <c r="A506" s="50"/>
    </row>
    <row r="507" spans="1:1" ht="13.2">
      <c r="A507" s="50"/>
    </row>
    <row r="508" spans="1:1" ht="13.2">
      <c r="A508" s="50"/>
    </row>
    <row r="509" spans="1:1" ht="13.2">
      <c r="A509" s="50"/>
    </row>
    <row r="510" spans="1:1" ht="13.2">
      <c r="A510" s="50"/>
    </row>
    <row r="511" spans="1:1" ht="13.2">
      <c r="A511" s="50"/>
    </row>
    <row r="512" spans="1:1" ht="13.2">
      <c r="A512" s="50"/>
    </row>
    <row r="513" spans="1:1" ht="13.2">
      <c r="A513" s="50"/>
    </row>
    <row r="514" spans="1:1" ht="13.2">
      <c r="A514" s="50"/>
    </row>
    <row r="515" spans="1:1" ht="13.2">
      <c r="A515" s="50"/>
    </row>
    <row r="516" spans="1:1" ht="13.2">
      <c r="A516" s="50"/>
    </row>
    <row r="517" spans="1:1" ht="13.2">
      <c r="A517" s="50"/>
    </row>
    <row r="518" spans="1:1" ht="13.2">
      <c r="A518" s="50"/>
    </row>
    <row r="519" spans="1:1" ht="13.2">
      <c r="A519" s="50"/>
    </row>
    <row r="520" spans="1:1" ht="13.2">
      <c r="A520" s="50"/>
    </row>
    <row r="521" spans="1:1" ht="13.2">
      <c r="A521" s="50"/>
    </row>
    <row r="522" spans="1:1" ht="13.2">
      <c r="A522" s="50"/>
    </row>
    <row r="523" spans="1:1" ht="13.2">
      <c r="A523" s="50"/>
    </row>
    <row r="524" spans="1:1" ht="13.2">
      <c r="A524" s="50"/>
    </row>
    <row r="525" spans="1:1" ht="13.2">
      <c r="A525" s="50"/>
    </row>
    <row r="526" spans="1:1" ht="13.2">
      <c r="A526" s="50"/>
    </row>
    <row r="527" spans="1:1" ht="13.2">
      <c r="A527" s="50"/>
    </row>
    <row r="528" spans="1:1" ht="13.2">
      <c r="A528" s="50"/>
    </row>
    <row r="529" spans="1:1" ht="13.2">
      <c r="A529" s="50"/>
    </row>
    <row r="530" spans="1:1" ht="13.2">
      <c r="A530" s="50"/>
    </row>
    <row r="531" spans="1:1" ht="13.2">
      <c r="A531" s="50"/>
    </row>
    <row r="532" spans="1:1" ht="13.2">
      <c r="A532" s="50"/>
    </row>
    <row r="533" spans="1:1" ht="13.2">
      <c r="A533" s="50"/>
    </row>
    <row r="534" spans="1:1" ht="13.2">
      <c r="A534" s="50"/>
    </row>
    <row r="535" spans="1:1" ht="13.2">
      <c r="A535" s="50"/>
    </row>
    <row r="536" spans="1:1" ht="13.2">
      <c r="A536" s="50"/>
    </row>
    <row r="537" spans="1:1" ht="13.2">
      <c r="A537" s="50"/>
    </row>
    <row r="538" spans="1:1" ht="13.2">
      <c r="A538" s="50"/>
    </row>
    <row r="539" spans="1:1" ht="13.2">
      <c r="A539" s="50"/>
    </row>
    <row r="540" spans="1:1" ht="13.2">
      <c r="A540" s="50"/>
    </row>
    <row r="541" spans="1:1" ht="13.2">
      <c r="A541" s="50"/>
    </row>
    <row r="542" spans="1:1" ht="13.2">
      <c r="A542" s="50"/>
    </row>
    <row r="543" spans="1:1" ht="13.2">
      <c r="A543" s="50"/>
    </row>
    <row r="544" spans="1:1" ht="13.2">
      <c r="A544" s="50"/>
    </row>
    <row r="545" spans="1:1" ht="13.2">
      <c r="A545" s="50"/>
    </row>
    <row r="546" spans="1:1" ht="13.2">
      <c r="A546" s="50"/>
    </row>
    <row r="547" spans="1:1" ht="13.2">
      <c r="A547" s="50"/>
    </row>
    <row r="548" spans="1:1" ht="13.2">
      <c r="A548" s="50"/>
    </row>
    <row r="549" spans="1:1" ht="13.2">
      <c r="A549" s="50"/>
    </row>
    <row r="550" spans="1:1" ht="13.2">
      <c r="A550" s="50"/>
    </row>
    <row r="551" spans="1:1" ht="13.2">
      <c r="A551" s="50"/>
    </row>
    <row r="552" spans="1:1" ht="13.2">
      <c r="A552" s="50"/>
    </row>
    <row r="553" spans="1:1" ht="13.2">
      <c r="A553" s="50"/>
    </row>
    <row r="554" spans="1:1" ht="13.2">
      <c r="A554" s="50"/>
    </row>
    <row r="555" spans="1:1" ht="13.2">
      <c r="A555" s="50"/>
    </row>
    <row r="556" spans="1:1" ht="13.2">
      <c r="A556" s="50"/>
    </row>
    <row r="557" spans="1:1" ht="13.2">
      <c r="A557" s="50"/>
    </row>
    <row r="558" spans="1:1" ht="13.2">
      <c r="A558" s="50"/>
    </row>
    <row r="559" spans="1:1" ht="13.2">
      <c r="A559" s="50"/>
    </row>
    <row r="560" spans="1:1" ht="13.2">
      <c r="A560" s="50"/>
    </row>
    <row r="561" spans="1:1" ht="13.2">
      <c r="A561" s="50"/>
    </row>
    <row r="562" spans="1:1" ht="13.2">
      <c r="A562" s="50"/>
    </row>
    <row r="563" spans="1:1" ht="13.2">
      <c r="A563" s="50"/>
    </row>
    <row r="564" spans="1:1" ht="13.2">
      <c r="A564" s="50"/>
    </row>
    <row r="565" spans="1:1" ht="13.2">
      <c r="A565" s="50"/>
    </row>
    <row r="566" spans="1:1" ht="13.2">
      <c r="A566" s="50"/>
    </row>
    <row r="567" spans="1:1" ht="13.2">
      <c r="A567" s="50"/>
    </row>
    <row r="568" spans="1:1" ht="13.2">
      <c r="A568" s="50"/>
    </row>
    <row r="569" spans="1:1" ht="13.2">
      <c r="A569" s="50"/>
    </row>
    <row r="570" spans="1:1" ht="13.2">
      <c r="A570" s="50"/>
    </row>
    <row r="571" spans="1:1" ht="13.2">
      <c r="A571" s="50"/>
    </row>
    <row r="572" spans="1:1" ht="13.2">
      <c r="A572" s="50"/>
    </row>
    <row r="573" spans="1:1" ht="13.2">
      <c r="A573" s="50"/>
    </row>
    <row r="574" spans="1:1" ht="13.2">
      <c r="A574" s="50"/>
    </row>
    <row r="575" spans="1:1" ht="13.2">
      <c r="A575" s="50"/>
    </row>
    <row r="576" spans="1:1" ht="13.2">
      <c r="A576" s="50"/>
    </row>
    <row r="577" spans="1:1" ht="13.2">
      <c r="A577" s="50"/>
    </row>
    <row r="578" spans="1:1" ht="13.2">
      <c r="A578" s="50"/>
    </row>
    <row r="579" spans="1:1" ht="13.2">
      <c r="A579" s="50"/>
    </row>
    <row r="580" spans="1:1" ht="13.2">
      <c r="A580" s="50"/>
    </row>
    <row r="581" spans="1:1" ht="13.2">
      <c r="A581" s="50"/>
    </row>
    <row r="582" spans="1:1" ht="13.2">
      <c r="A582" s="50"/>
    </row>
    <row r="583" spans="1:1" ht="13.2">
      <c r="A583" s="50"/>
    </row>
    <row r="584" spans="1:1" ht="13.2">
      <c r="A584" s="50"/>
    </row>
    <row r="585" spans="1:1" ht="13.2">
      <c r="A585" s="50"/>
    </row>
    <row r="586" spans="1:1" ht="13.2">
      <c r="A586" s="50"/>
    </row>
    <row r="587" spans="1:1" ht="13.2">
      <c r="A587" s="50"/>
    </row>
    <row r="588" spans="1:1" ht="13.2">
      <c r="A588" s="50"/>
    </row>
    <row r="589" spans="1:1" ht="13.2">
      <c r="A589" s="50"/>
    </row>
    <row r="590" spans="1:1" ht="13.2">
      <c r="A590" s="50"/>
    </row>
    <row r="591" spans="1:1" ht="13.2">
      <c r="A591" s="50"/>
    </row>
    <row r="592" spans="1:1" ht="13.2">
      <c r="A592" s="50"/>
    </row>
    <row r="593" spans="1:1" ht="13.2">
      <c r="A593" s="50"/>
    </row>
    <row r="594" spans="1:1" ht="13.2">
      <c r="A594" s="50"/>
    </row>
    <row r="595" spans="1:1" ht="13.2">
      <c r="A595" s="50"/>
    </row>
    <row r="596" spans="1:1" ht="13.2">
      <c r="A596" s="50"/>
    </row>
    <row r="597" spans="1:1" ht="13.2">
      <c r="A597" s="50"/>
    </row>
    <row r="598" spans="1:1" ht="13.2">
      <c r="A598" s="50"/>
    </row>
    <row r="599" spans="1:1" ht="13.2">
      <c r="A599" s="50"/>
    </row>
    <row r="600" spans="1:1" ht="13.2">
      <c r="A600" s="50"/>
    </row>
    <row r="601" spans="1:1" ht="13.2">
      <c r="A601" s="50"/>
    </row>
    <row r="602" spans="1:1" ht="13.2">
      <c r="A602" s="50"/>
    </row>
    <row r="603" spans="1:1" ht="13.2">
      <c r="A603" s="50"/>
    </row>
    <row r="604" spans="1:1" ht="13.2">
      <c r="A604" s="50"/>
    </row>
    <row r="605" spans="1:1" ht="13.2">
      <c r="A605" s="50"/>
    </row>
    <row r="606" spans="1:1" ht="13.2">
      <c r="A606" s="50"/>
    </row>
    <row r="607" spans="1:1" ht="13.2">
      <c r="A607" s="50"/>
    </row>
    <row r="608" spans="1:1" ht="13.2">
      <c r="A608" s="50"/>
    </row>
    <row r="609" spans="1:1" ht="13.2">
      <c r="A609" s="50"/>
    </row>
    <row r="610" spans="1:1" ht="13.2">
      <c r="A610" s="50"/>
    </row>
    <row r="611" spans="1:1" ht="13.2">
      <c r="A611" s="50"/>
    </row>
    <row r="612" spans="1:1" ht="13.2">
      <c r="A612" s="50"/>
    </row>
    <row r="613" spans="1:1" ht="13.2">
      <c r="A613" s="50"/>
    </row>
    <row r="614" spans="1:1" ht="13.2">
      <c r="A614" s="50"/>
    </row>
    <row r="615" spans="1:1" ht="13.2">
      <c r="A615" s="50"/>
    </row>
    <row r="616" spans="1:1" ht="13.2">
      <c r="A616" s="50"/>
    </row>
    <row r="617" spans="1:1" ht="13.2">
      <c r="A617" s="50"/>
    </row>
    <row r="618" spans="1:1" ht="13.2">
      <c r="A618" s="50"/>
    </row>
    <row r="619" spans="1:1" ht="13.2">
      <c r="A619" s="50"/>
    </row>
    <row r="620" spans="1:1" ht="13.2">
      <c r="A620" s="50"/>
    </row>
    <row r="621" spans="1:1" ht="13.2">
      <c r="A621" s="50"/>
    </row>
    <row r="622" spans="1:1" ht="13.2">
      <c r="A622" s="50"/>
    </row>
    <row r="623" spans="1:1" ht="13.2">
      <c r="A623" s="50"/>
    </row>
    <row r="624" spans="1:1" ht="13.2">
      <c r="A624" s="50"/>
    </row>
    <row r="625" spans="1:1" ht="13.2">
      <c r="A625" s="50"/>
    </row>
    <row r="626" spans="1:1" ht="13.2">
      <c r="A626" s="50"/>
    </row>
    <row r="627" spans="1:1" ht="13.2">
      <c r="A627" s="50"/>
    </row>
    <row r="628" spans="1:1" ht="13.2">
      <c r="A628" s="50"/>
    </row>
    <row r="629" spans="1:1" ht="13.2">
      <c r="A629" s="50"/>
    </row>
    <row r="630" spans="1:1" ht="13.2">
      <c r="A630" s="50"/>
    </row>
    <row r="631" spans="1:1" ht="13.2">
      <c r="A631" s="50"/>
    </row>
    <row r="632" spans="1:1" ht="13.2">
      <c r="A632" s="50"/>
    </row>
    <row r="633" spans="1:1" ht="13.2">
      <c r="A633" s="50"/>
    </row>
    <row r="634" spans="1:1" ht="13.2">
      <c r="A634" s="50"/>
    </row>
    <row r="635" spans="1:1" ht="13.2">
      <c r="A635" s="50"/>
    </row>
    <row r="636" spans="1:1" ht="13.2">
      <c r="A636" s="50"/>
    </row>
    <row r="637" spans="1:1" ht="13.2">
      <c r="A637" s="50"/>
    </row>
    <row r="638" spans="1:1" ht="13.2">
      <c r="A638" s="50"/>
    </row>
    <row r="639" spans="1:1" ht="13.2">
      <c r="A639" s="50"/>
    </row>
    <row r="640" spans="1:1" ht="13.2">
      <c r="A640" s="50"/>
    </row>
    <row r="641" spans="1:1" ht="13.2">
      <c r="A641" s="50"/>
    </row>
    <row r="642" spans="1:1" ht="13.2">
      <c r="A642" s="50"/>
    </row>
    <row r="643" spans="1:1" ht="13.2">
      <c r="A643" s="50"/>
    </row>
    <row r="644" spans="1:1" ht="13.2">
      <c r="A644" s="50"/>
    </row>
    <row r="645" spans="1:1" ht="13.2">
      <c r="A645" s="50"/>
    </row>
    <row r="646" spans="1:1" ht="13.2">
      <c r="A646" s="50"/>
    </row>
    <row r="647" spans="1:1" ht="13.2">
      <c r="A647" s="50"/>
    </row>
    <row r="648" spans="1:1" ht="13.2">
      <c r="A648" s="50"/>
    </row>
    <row r="649" spans="1:1" ht="13.2">
      <c r="A649" s="50"/>
    </row>
    <row r="650" spans="1:1" ht="13.2">
      <c r="A650" s="50"/>
    </row>
    <row r="651" spans="1:1" ht="13.2">
      <c r="A651" s="50"/>
    </row>
    <row r="652" spans="1:1" ht="13.2">
      <c r="A652" s="50"/>
    </row>
    <row r="653" spans="1:1" ht="13.2">
      <c r="A653" s="50"/>
    </row>
    <row r="654" spans="1:1" ht="13.2">
      <c r="A654" s="50"/>
    </row>
    <row r="655" spans="1:1" ht="13.2">
      <c r="A655" s="50"/>
    </row>
    <row r="656" spans="1:1" ht="13.2">
      <c r="A656" s="50"/>
    </row>
    <row r="657" spans="1:1" ht="13.2">
      <c r="A657" s="50"/>
    </row>
    <row r="658" spans="1:1" ht="13.2">
      <c r="A658" s="50"/>
    </row>
    <row r="659" spans="1:1" ht="13.2">
      <c r="A659" s="50"/>
    </row>
    <row r="660" spans="1:1" ht="13.2">
      <c r="A660" s="50"/>
    </row>
    <row r="661" spans="1:1" ht="13.2">
      <c r="A661" s="50"/>
    </row>
    <row r="662" spans="1:1" ht="13.2">
      <c r="A662" s="50"/>
    </row>
    <row r="663" spans="1:1" ht="13.2">
      <c r="A663" s="50"/>
    </row>
    <row r="664" spans="1:1" ht="13.2">
      <c r="A664" s="50"/>
    </row>
    <row r="665" spans="1:1" ht="13.2">
      <c r="A665" s="50"/>
    </row>
    <row r="666" spans="1:1" ht="13.2">
      <c r="A666" s="50"/>
    </row>
    <row r="667" spans="1:1" ht="13.2">
      <c r="A667" s="50"/>
    </row>
    <row r="668" spans="1:1" ht="13.2">
      <c r="A668" s="50"/>
    </row>
    <row r="669" spans="1:1" ht="13.2">
      <c r="A669" s="50"/>
    </row>
    <row r="670" spans="1:1" ht="13.2">
      <c r="A670" s="50"/>
    </row>
    <row r="671" spans="1:1" ht="13.2">
      <c r="A671" s="50"/>
    </row>
    <row r="672" spans="1:1" ht="13.2">
      <c r="A672" s="50"/>
    </row>
    <row r="673" spans="1:1" ht="13.2">
      <c r="A673" s="50"/>
    </row>
    <row r="674" spans="1:1" ht="13.2">
      <c r="A674" s="50"/>
    </row>
    <row r="675" spans="1:1" ht="13.2">
      <c r="A675" s="50"/>
    </row>
    <row r="676" spans="1:1" ht="13.2">
      <c r="A676" s="50"/>
    </row>
    <row r="677" spans="1:1" ht="13.2">
      <c r="A677" s="50"/>
    </row>
    <row r="678" spans="1:1" ht="13.2">
      <c r="A678" s="50"/>
    </row>
    <row r="679" spans="1:1" ht="13.2">
      <c r="A679" s="50"/>
    </row>
    <row r="680" spans="1:1" ht="13.2">
      <c r="A680" s="50"/>
    </row>
    <row r="681" spans="1:1" ht="13.2">
      <c r="A681" s="50"/>
    </row>
    <row r="682" spans="1:1" ht="13.2">
      <c r="A682" s="50"/>
    </row>
    <row r="683" spans="1:1" ht="13.2">
      <c r="A683" s="50"/>
    </row>
    <row r="684" spans="1:1" ht="13.2">
      <c r="A684" s="50"/>
    </row>
    <row r="685" spans="1:1" ht="13.2">
      <c r="A685" s="50"/>
    </row>
    <row r="686" spans="1:1" ht="13.2">
      <c r="A686" s="50"/>
    </row>
    <row r="687" spans="1:1" ht="13.2">
      <c r="A687" s="50"/>
    </row>
    <row r="688" spans="1:1" ht="13.2">
      <c r="A688" s="50"/>
    </row>
    <row r="689" spans="1:1" ht="13.2">
      <c r="A689" s="50"/>
    </row>
    <row r="690" spans="1:1" ht="13.2">
      <c r="A690" s="50"/>
    </row>
    <row r="691" spans="1:1" ht="13.2">
      <c r="A691" s="50"/>
    </row>
    <row r="692" spans="1:1" ht="13.2">
      <c r="A692" s="50"/>
    </row>
    <row r="693" spans="1:1" ht="13.2">
      <c r="A693" s="50"/>
    </row>
    <row r="694" spans="1:1" ht="13.2">
      <c r="A694" s="50"/>
    </row>
    <row r="695" spans="1:1" ht="13.2">
      <c r="A695" s="50"/>
    </row>
    <row r="696" spans="1:1" ht="13.2">
      <c r="A696" s="50"/>
    </row>
    <row r="697" spans="1:1" ht="13.2">
      <c r="A697" s="50"/>
    </row>
    <row r="698" spans="1:1" ht="13.2">
      <c r="A698" s="50"/>
    </row>
    <row r="699" spans="1:1" ht="13.2">
      <c r="A699" s="50"/>
    </row>
    <row r="700" spans="1:1" ht="13.2">
      <c r="A700" s="50"/>
    </row>
    <row r="701" spans="1:1" ht="13.2">
      <c r="A701" s="50"/>
    </row>
    <row r="702" spans="1:1" ht="13.2">
      <c r="A702" s="50"/>
    </row>
    <row r="703" spans="1:1" ht="13.2">
      <c r="A703" s="50"/>
    </row>
    <row r="704" spans="1:1" ht="13.2">
      <c r="A704" s="50"/>
    </row>
    <row r="705" spans="1:1" ht="13.2">
      <c r="A705" s="50"/>
    </row>
    <row r="706" spans="1:1" ht="13.2">
      <c r="A706" s="50"/>
    </row>
    <row r="707" spans="1:1" ht="13.2">
      <c r="A707" s="50"/>
    </row>
    <row r="708" spans="1:1" ht="13.2">
      <c r="A708" s="50"/>
    </row>
    <row r="709" spans="1:1" ht="13.2">
      <c r="A709" s="50"/>
    </row>
    <row r="710" spans="1:1" ht="13.2">
      <c r="A710" s="50"/>
    </row>
    <row r="711" spans="1:1" ht="13.2">
      <c r="A711" s="50"/>
    </row>
    <row r="712" spans="1:1" ht="13.2">
      <c r="A712" s="50"/>
    </row>
    <row r="713" spans="1:1" ht="13.2">
      <c r="A713" s="50"/>
    </row>
    <row r="714" spans="1:1" ht="13.2">
      <c r="A714" s="50"/>
    </row>
    <row r="715" spans="1:1" ht="13.2">
      <c r="A715" s="50"/>
    </row>
    <row r="716" spans="1:1" ht="13.2">
      <c r="A716" s="50"/>
    </row>
    <row r="717" spans="1:1" ht="13.2">
      <c r="A717" s="50"/>
    </row>
    <row r="718" spans="1:1" ht="13.2">
      <c r="A718" s="50"/>
    </row>
    <row r="719" spans="1:1" ht="13.2">
      <c r="A719" s="50"/>
    </row>
    <row r="720" spans="1:1" ht="13.2">
      <c r="A720" s="50"/>
    </row>
    <row r="721" spans="1:1" ht="13.2">
      <c r="A721" s="50"/>
    </row>
    <row r="722" spans="1:1" ht="13.2">
      <c r="A722" s="50"/>
    </row>
    <row r="723" spans="1:1" ht="13.2">
      <c r="A723" s="50"/>
    </row>
    <row r="724" spans="1:1" ht="13.2">
      <c r="A724" s="50"/>
    </row>
    <row r="725" spans="1:1" ht="13.2">
      <c r="A725" s="50"/>
    </row>
    <row r="726" spans="1:1" ht="13.2">
      <c r="A726" s="50"/>
    </row>
    <row r="727" spans="1:1" ht="13.2">
      <c r="A727" s="50"/>
    </row>
    <row r="728" spans="1:1" ht="13.2">
      <c r="A728" s="50"/>
    </row>
    <row r="729" spans="1:1" ht="13.2">
      <c r="A729" s="50"/>
    </row>
    <row r="730" spans="1:1" ht="13.2">
      <c r="A730" s="50"/>
    </row>
    <row r="731" spans="1:1" ht="13.2">
      <c r="A731" s="50"/>
    </row>
    <row r="732" spans="1:1" ht="13.2">
      <c r="A732" s="50"/>
    </row>
    <row r="733" spans="1:1" ht="13.2">
      <c r="A733" s="50"/>
    </row>
    <row r="734" spans="1:1" ht="13.2">
      <c r="A734" s="50"/>
    </row>
    <row r="735" spans="1:1" ht="13.2">
      <c r="A735" s="50"/>
    </row>
    <row r="736" spans="1:1" ht="13.2">
      <c r="A736" s="50"/>
    </row>
    <row r="737" spans="1:1" ht="13.2">
      <c r="A737" s="50"/>
    </row>
    <row r="738" spans="1:1" ht="13.2">
      <c r="A738" s="50"/>
    </row>
    <row r="739" spans="1:1" ht="13.2">
      <c r="A739" s="50"/>
    </row>
    <row r="740" spans="1:1" ht="13.2">
      <c r="A740" s="50"/>
    </row>
    <row r="741" spans="1:1" ht="13.2">
      <c r="A741" s="50"/>
    </row>
    <row r="742" spans="1:1" ht="13.2">
      <c r="A742" s="50"/>
    </row>
    <row r="743" spans="1:1" ht="13.2">
      <c r="A743" s="50"/>
    </row>
    <row r="744" spans="1:1" ht="13.2">
      <c r="A744" s="50"/>
    </row>
    <row r="745" spans="1:1" ht="13.2">
      <c r="A745" s="50"/>
    </row>
    <row r="746" spans="1:1" ht="13.2">
      <c r="A746" s="50"/>
    </row>
    <row r="747" spans="1:1" ht="13.2">
      <c r="A747" s="50"/>
    </row>
    <row r="748" spans="1:1" ht="13.2">
      <c r="A748" s="50"/>
    </row>
    <row r="749" spans="1:1" ht="13.2">
      <c r="A749" s="50"/>
    </row>
    <row r="750" spans="1:1" ht="13.2">
      <c r="A750" s="50"/>
    </row>
    <row r="751" spans="1:1" ht="13.2">
      <c r="A751" s="50"/>
    </row>
    <row r="752" spans="1:1" ht="13.2">
      <c r="A752" s="50"/>
    </row>
    <row r="753" spans="1:1" ht="13.2">
      <c r="A753" s="50"/>
    </row>
    <row r="754" spans="1:1" ht="13.2">
      <c r="A754" s="50"/>
    </row>
    <row r="755" spans="1:1" ht="13.2">
      <c r="A755" s="50"/>
    </row>
    <row r="756" spans="1:1" ht="13.2">
      <c r="A756" s="50"/>
    </row>
    <row r="757" spans="1:1" ht="13.2">
      <c r="A757" s="50"/>
    </row>
    <row r="758" spans="1:1" ht="13.2">
      <c r="A758" s="50"/>
    </row>
    <row r="759" spans="1:1" ht="13.2">
      <c r="A759" s="50"/>
    </row>
    <row r="760" spans="1:1" ht="13.2">
      <c r="A760" s="50"/>
    </row>
    <row r="761" spans="1:1" ht="13.2">
      <c r="A761" s="50"/>
    </row>
    <row r="762" spans="1:1" ht="13.2">
      <c r="A762" s="50"/>
    </row>
    <row r="763" spans="1:1" ht="13.2">
      <c r="A763" s="50"/>
    </row>
    <row r="764" spans="1:1" ht="13.2">
      <c r="A764" s="50"/>
    </row>
    <row r="765" spans="1:1" ht="13.2">
      <c r="A765" s="50"/>
    </row>
    <row r="766" spans="1:1" ht="13.2">
      <c r="A766" s="50"/>
    </row>
    <row r="767" spans="1:1" ht="13.2">
      <c r="A767" s="50"/>
    </row>
    <row r="768" spans="1:1" ht="13.2">
      <c r="A768" s="50"/>
    </row>
    <row r="769" spans="1:1" ht="13.2">
      <c r="A769" s="50"/>
    </row>
    <row r="770" spans="1:1" ht="13.2">
      <c r="A770" s="50"/>
    </row>
    <row r="771" spans="1:1" ht="13.2">
      <c r="A771" s="50"/>
    </row>
    <row r="772" spans="1:1" ht="13.2">
      <c r="A772" s="50"/>
    </row>
    <row r="773" spans="1:1" ht="13.2">
      <c r="A773" s="50"/>
    </row>
    <row r="774" spans="1:1" ht="13.2">
      <c r="A774" s="50"/>
    </row>
    <row r="775" spans="1:1" ht="13.2">
      <c r="A775" s="50"/>
    </row>
    <row r="776" spans="1:1" ht="13.2">
      <c r="A776" s="50"/>
    </row>
    <row r="777" spans="1:1" ht="13.2">
      <c r="A777" s="50"/>
    </row>
    <row r="778" spans="1:1" ht="13.2">
      <c r="A778" s="50"/>
    </row>
    <row r="779" spans="1:1" ht="13.2">
      <c r="A779" s="50"/>
    </row>
    <row r="780" spans="1:1" ht="13.2">
      <c r="A780" s="50"/>
    </row>
    <row r="781" spans="1:1" ht="13.2">
      <c r="A781" s="50"/>
    </row>
    <row r="782" spans="1:1" ht="13.2">
      <c r="A782" s="50"/>
    </row>
    <row r="783" spans="1:1" ht="13.2">
      <c r="A783" s="50"/>
    </row>
    <row r="784" spans="1:1" ht="13.2">
      <c r="A784" s="50"/>
    </row>
    <row r="785" spans="1:1" ht="13.2">
      <c r="A785" s="50"/>
    </row>
    <row r="786" spans="1:1" ht="13.2">
      <c r="A786" s="50"/>
    </row>
    <row r="787" spans="1:1" ht="13.2">
      <c r="A787" s="50"/>
    </row>
    <row r="788" spans="1:1" ht="13.2">
      <c r="A788" s="50"/>
    </row>
    <row r="789" spans="1:1" ht="13.2">
      <c r="A789" s="50"/>
    </row>
    <row r="790" spans="1:1" ht="13.2">
      <c r="A790" s="50"/>
    </row>
    <row r="791" spans="1:1" ht="13.2">
      <c r="A791" s="50"/>
    </row>
    <row r="792" spans="1:1" ht="13.2">
      <c r="A792" s="50"/>
    </row>
    <row r="793" spans="1:1" ht="13.2">
      <c r="A793" s="50"/>
    </row>
    <row r="794" spans="1:1" ht="13.2">
      <c r="A794" s="50"/>
    </row>
    <row r="795" spans="1:1" ht="13.2">
      <c r="A795" s="50"/>
    </row>
    <row r="796" spans="1:1" ht="13.2">
      <c r="A796" s="50"/>
    </row>
    <row r="797" spans="1:1" ht="13.2">
      <c r="A797" s="50"/>
    </row>
    <row r="798" spans="1:1" ht="13.2">
      <c r="A798" s="50"/>
    </row>
    <row r="799" spans="1:1" ht="13.2">
      <c r="A799" s="50"/>
    </row>
    <row r="800" spans="1:1" ht="13.2">
      <c r="A800" s="50"/>
    </row>
    <row r="801" spans="1:1" ht="13.2">
      <c r="A801" s="50"/>
    </row>
    <row r="802" spans="1:1" ht="13.2">
      <c r="A802" s="50"/>
    </row>
    <row r="803" spans="1:1" ht="13.2">
      <c r="A803" s="50"/>
    </row>
    <row r="804" spans="1:1" ht="13.2">
      <c r="A804" s="50"/>
    </row>
    <row r="805" spans="1:1" ht="13.2">
      <c r="A805" s="50"/>
    </row>
    <row r="806" spans="1:1" ht="13.2">
      <c r="A806" s="50"/>
    </row>
    <row r="807" spans="1:1" ht="13.2">
      <c r="A807" s="50"/>
    </row>
    <row r="808" spans="1:1" ht="13.2">
      <c r="A808" s="50"/>
    </row>
    <row r="809" spans="1:1" ht="13.2">
      <c r="A809" s="50"/>
    </row>
    <row r="810" spans="1:1" ht="13.2">
      <c r="A810" s="50"/>
    </row>
    <row r="811" spans="1:1" ht="13.2">
      <c r="A811" s="50"/>
    </row>
    <row r="812" spans="1:1" ht="13.2">
      <c r="A812" s="50"/>
    </row>
    <row r="813" spans="1:1" ht="13.2">
      <c r="A813" s="50"/>
    </row>
    <row r="814" spans="1:1" ht="13.2">
      <c r="A814" s="50"/>
    </row>
    <row r="815" spans="1:1" ht="13.2">
      <c r="A815" s="50"/>
    </row>
    <row r="816" spans="1:1" ht="13.2">
      <c r="A816" s="50"/>
    </row>
    <row r="817" spans="1:1" ht="13.2">
      <c r="A817" s="50"/>
    </row>
    <row r="818" spans="1:1" ht="13.2">
      <c r="A818" s="50"/>
    </row>
    <row r="819" spans="1:1" ht="13.2">
      <c r="A819" s="50"/>
    </row>
    <row r="820" spans="1:1" ht="13.2">
      <c r="A820" s="50"/>
    </row>
    <row r="821" spans="1:1" ht="13.2">
      <c r="A821" s="50"/>
    </row>
    <row r="822" spans="1:1" ht="13.2">
      <c r="A822" s="50"/>
    </row>
    <row r="823" spans="1:1" ht="13.2">
      <c r="A823" s="50"/>
    </row>
    <row r="824" spans="1:1" ht="13.2">
      <c r="A824" s="50"/>
    </row>
    <row r="825" spans="1:1" ht="13.2">
      <c r="A825" s="50"/>
    </row>
    <row r="826" spans="1:1" ht="13.2">
      <c r="A826" s="50"/>
    </row>
    <row r="827" spans="1:1" ht="13.2">
      <c r="A827" s="50"/>
    </row>
    <row r="828" spans="1:1" ht="13.2">
      <c r="A828" s="50"/>
    </row>
    <row r="829" spans="1:1" ht="13.2">
      <c r="A829" s="50"/>
    </row>
    <row r="830" spans="1:1" ht="13.2">
      <c r="A830" s="50"/>
    </row>
    <row r="831" spans="1:1" ht="13.2">
      <c r="A831" s="50"/>
    </row>
    <row r="832" spans="1:1" ht="13.2">
      <c r="A832" s="50"/>
    </row>
    <row r="833" spans="1:1" ht="13.2">
      <c r="A833" s="50"/>
    </row>
    <row r="834" spans="1:1" ht="13.2">
      <c r="A834" s="50"/>
    </row>
    <row r="835" spans="1:1" ht="13.2">
      <c r="A835" s="50"/>
    </row>
    <row r="836" spans="1:1" ht="13.2">
      <c r="A836" s="50"/>
    </row>
    <row r="837" spans="1:1" ht="13.2">
      <c r="A837" s="50"/>
    </row>
    <row r="838" spans="1:1" ht="13.2">
      <c r="A838" s="50"/>
    </row>
    <row r="839" spans="1:1" ht="13.2">
      <c r="A839" s="50"/>
    </row>
    <row r="840" spans="1:1" ht="13.2">
      <c r="A840" s="50"/>
    </row>
    <row r="841" spans="1:1" ht="13.2">
      <c r="A841" s="50"/>
    </row>
    <row r="842" spans="1:1" ht="13.2">
      <c r="A842" s="50"/>
    </row>
    <row r="843" spans="1:1" ht="13.2">
      <c r="A843" s="50"/>
    </row>
    <row r="844" spans="1:1" ht="13.2">
      <c r="A844" s="50"/>
    </row>
    <row r="845" spans="1:1" ht="13.2">
      <c r="A845" s="50"/>
    </row>
    <row r="846" spans="1:1" ht="13.2">
      <c r="A846" s="50"/>
    </row>
    <row r="847" spans="1:1" ht="13.2">
      <c r="A847" s="50"/>
    </row>
    <row r="848" spans="1:1" ht="13.2">
      <c r="A848" s="50"/>
    </row>
    <row r="849" spans="1:1" ht="13.2">
      <c r="A849" s="50"/>
    </row>
    <row r="850" spans="1:1" ht="13.2">
      <c r="A850" s="50"/>
    </row>
    <row r="851" spans="1:1" ht="13.2">
      <c r="A851" s="50"/>
    </row>
    <row r="852" spans="1:1" ht="13.2">
      <c r="A852" s="50"/>
    </row>
    <row r="853" spans="1:1" ht="13.2">
      <c r="A853" s="50"/>
    </row>
    <row r="854" spans="1:1" ht="13.2">
      <c r="A854" s="50"/>
    </row>
    <row r="855" spans="1:1" ht="13.2">
      <c r="A855" s="50"/>
    </row>
    <row r="856" spans="1:1" ht="13.2">
      <c r="A856" s="50"/>
    </row>
    <row r="857" spans="1:1" ht="13.2">
      <c r="A857" s="50"/>
    </row>
    <row r="858" spans="1:1" ht="13.2">
      <c r="A858" s="50"/>
    </row>
    <row r="859" spans="1:1" ht="13.2">
      <c r="A859" s="50"/>
    </row>
    <row r="860" spans="1:1" ht="13.2">
      <c r="A860" s="50"/>
    </row>
    <row r="861" spans="1:1" ht="13.2">
      <c r="A861" s="50"/>
    </row>
    <row r="862" spans="1:1" ht="13.2">
      <c r="A862" s="50"/>
    </row>
    <row r="863" spans="1:1" ht="13.2">
      <c r="A863" s="50"/>
    </row>
    <row r="864" spans="1:1" ht="13.2">
      <c r="A864" s="50"/>
    </row>
    <row r="865" spans="1:1" ht="13.2">
      <c r="A865" s="50"/>
    </row>
    <row r="866" spans="1:1" ht="13.2">
      <c r="A866" s="50"/>
    </row>
    <row r="867" spans="1:1" ht="13.2">
      <c r="A867" s="50"/>
    </row>
    <row r="868" spans="1:1" ht="13.2">
      <c r="A868" s="50"/>
    </row>
    <row r="869" spans="1:1" ht="13.2">
      <c r="A869" s="50"/>
    </row>
    <row r="870" spans="1:1" ht="13.2">
      <c r="A870" s="50"/>
    </row>
    <row r="871" spans="1:1" ht="13.2">
      <c r="A871" s="50"/>
    </row>
    <row r="872" spans="1:1" ht="13.2">
      <c r="A872" s="50"/>
    </row>
    <row r="873" spans="1:1" ht="13.2">
      <c r="A873" s="50"/>
    </row>
    <row r="874" spans="1:1" ht="13.2">
      <c r="A874" s="50"/>
    </row>
    <row r="875" spans="1:1" ht="13.2">
      <c r="A875" s="50"/>
    </row>
    <row r="876" spans="1:1" ht="13.2">
      <c r="A876" s="50"/>
    </row>
    <row r="877" spans="1:1" ht="13.2">
      <c r="A877" s="50"/>
    </row>
    <row r="878" spans="1:1" ht="13.2">
      <c r="A878" s="50"/>
    </row>
    <row r="879" spans="1:1" ht="13.2">
      <c r="A879" s="50"/>
    </row>
    <row r="880" spans="1:1" ht="13.2">
      <c r="A880" s="50"/>
    </row>
    <row r="881" spans="1:1" ht="13.2">
      <c r="A881" s="50"/>
    </row>
    <row r="882" spans="1:1" ht="13.2">
      <c r="A882" s="50"/>
    </row>
    <row r="883" spans="1:1" ht="13.2">
      <c r="A883" s="50"/>
    </row>
    <row r="884" spans="1:1" ht="13.2">
      <c r="A884" s="50"/>
    </row>
    <row r="885" spans="1:1" ht="13.2">
      <c r="A885" s="50"/>
    </row>
    <row r="886" spans="1:1" ht="13.2">
      <c r="A886" s="50"/>
    </row>
    <row r="887" spans="1:1" ht="13.2">
      <c r="A887" s="50"/>
    </row>
    <row r="888" spans="1:1" ht="13.2">
      <c r="A888" s="50"/>
    </row>
    <row r="889" spans="1:1" ht="13.2">
      <c r="A889" s="50"/>
    </row>
    <row r="890" spans="1:1" ht="13.2">
      <c r="A890" s="50"/>
    </row>
    <row r="891" spans="1:1" ht="13.2">
      <c r="A891" s="50"/>
    </row>
    <row r="892" spans="1:1" ht="13.2">
      <c r="A892" s="50"/>
    </row>
    <row r="893" spans="1:1" ht="13.2">
      <c r="A893" s="50"/>
    </row>
    <row r="894" spans="1:1" ht="13.2">
      <c r="A894" s="50"/>
    </row>
    <row r="895" spans="1:1" ht="13.2">
      <c r="A895" s="50"/>
    </row>
    <row r="896" spans="1:1" ht="13.2">
      <c r="A896" s="50"/>
    </row>
    <row r="897" spans="1:1" ht="13.2">
      <c r="A897" s="50"/>
    </row>
    <row r="898" spans="1:1" ht="13.2">
      <c r="A898" s="50"/>
    </row>
    <row r="899" spans="1:1" ht="13.2">
      <c r="A899" s="50"/>
    </row>
    <row r="900" spans="1:1" ht="13.2">
      <c r="A900" s="50"/>
    </row>
    <row r="901" spans="1:1" ht="13.2">
      <c r="A901" s="50"/>
    </row>
    <row r="902" spans="1:1" ht="13.2">
      <c r="A902" s="50"/>
    </row>
    <row r="903" spans="1:1" ht="13.2">
      <c r="A903" s="50"/>
    </row>
    <row r="904" spans="1:1" ht="13.2">
      <c r="A904" s="50"/>
    </row>
    <row r="905" spans="1:1" ht="13.2">
      <c r="A905" s="50"/>
    </row>
    <row r="906" spans="1:1" ht="13.2">
      <c r="A906" s="50"/>
    </row>
    <row r="907" spans="1:1" ht="13.2">
      <c r="A907" s="50"/>
    </row>
    <row r="908" spans="1:1" ht="13.2">
      <c r="A908" s="50"/>
    </row>
    <row r="909" spans="1:1" ht="13.2">
      <c r="A909" s="50"/>
    </row>
    <row r="910" spans="1:1" ht="13.2">
      <c r="A910" s="50"/>
    </row>
    <row r="911" spans="1:1" ht="13.2">
      <c r="A911" s="50"/>
    </row>
    <row r="912" spans="1:1" ht="13.2">
      <c r="A912" s="50"/>
    </row>
    <row r="913" spans="1:1" ht="13.2">
      <c r="A913" s="50"/>
    </row>
    <row r="914" spans="1:1" ht="13.2">
      <c r="A914" s="50"/>
    </row>
    <row r="915" spans="1:1" ht="13.2">
      <c r="A915" s="50"/>
    </row>
    <row r="916" spans="1:1" ht="13.2">
      <c r="A916" s="50"/>
    </row>
    <row r="917" spans="1:1" ht="13.2">
      <c r="A917" s="50"/>
    </row>
    <row r="918" spans="1:1" ht="13.2">
      <c r="A918" s="50"/>
    </row>
    <row r="919" spans="1:1" ht="13.2">
      <c r="A919" s="50"/>
    </row>
    <row r="920" spans="1:1" ht="13.2">
      <c r="A920" s="50"/>
    </row>
    <row r="921" spans="1:1" ht="13.2">
      <c r="A921" s="50"/>
    </row>
    <row r="922" spans="1:1" ht="13.2">
      <c r="A922" s="50"/>
    </row>
    <row r="923" spans="1:1" ht="13.2">
      <c r="A923" s="50"/>
    </row>
    <row r="924" spans="1:1" ht="13.2">
      <c r="A924" s="50"/>
    </row>
    <row r="925" spans="1:1" ht="13.2">
      <c r="A925" s="50"/>
    </row>
    <row r="926" spans="1:1" ht="13.2">
      <c r="A926" s="50"/>
    </row>
    <row r="927" spans="1:1" ht="13.2">
      <c r="A927" s="50"/>
    </row>
    <row r="928" spans="1:1" ht="13.2">
      <c r="A928" s="50"/>
    </row>
    <row r="929" spans="1:1" ht="13.2">
      <c r="A929" s="50"/>
    </row>
    <row r="930" spans="1:1" ht="13.2">
      <c r="A930" s="50"/>
    </row>
    <row r="931" spans="1:1" ht="13.2">
      <c r="A931" s="50"/>
    </row>
    <row r="932" spans="1:1" ht="13.2">
      <c r="A932" s="50"/>
    </row>
    <row r="933" spans="1:1" ht="13.2">
      <c r="A933" s="50"/>
    </row>
    <row r="934" spans="1:1" ht="13.2">
      <c r="A934" s="50"/>
    </row>
    <row r="935" spans="1:1" ht="13.2">
      <c r="A935" s="50"/>
    </row>
    <row r="936" spans="1:1" ht="13.2">
      <c r="A936" s="50"/>
    </row>
    <row r="937" spans="1:1" ht="13.2">
      <c r="A937" s="50"/>
    </row>
    <row r="938" spans="1:1" ht="13.2">
      <c r="A938" s="50"/>
    </row>
    <row r="939" spans="1:1" ht="13.2">
      <c r="A939" s="50"/>
    </row>
    <row r="940" spans="1:1" ht="13.2">
      <c r="A940" s="50"/>
    </row>
    <row r="941" spans="1:1" ht="13.2">
      <c r="A941" s="50"/>
    </row>
    <row r="942" spans="1:1" ht="13.2">
      <c r="A942" s="50"/>
    </row>
    <row r="943" spans="1:1" ht="13.2">
      <c r="A943" s="50"/>
    </row>
    <row r="944" spans="1:1" ht="13.2">
      <c r="A944" s="50"/>
    </row>
    <row r="945" spans="1:1" ht="13.2">
      <c r="A945" s="50"/>
    </row>
    <row r="946" spans="1:1" ht="13.2">
      <c r="A946" s="50"/>
    </row>
    <row r="947" spans="1:1" ht="13.2">
      <c r="A947" s="50"/>
    </row>
    <row r="948" spans="1:1" ht="13.2">
      <c r="A948" s="50"/>
    </row>
    <row r="949" spans="1:1" ht="13.2">
      <c r="A949" s="50"/>
    </row>
    <row r="950" spans="1:1" ht="13.2">
      <c r="A950" s="50"/>
    </row>
    <row r="951" spans="1:1" ht="13.2">
      <c r="A951" s="50"/>
    </row>
    <row r="952" spans="1:1" ht="13.2">
      <c r="A952" s="50"/>
    </row>
    <row r="953" spans="1:1" ht="13.2">
      <c r="A953" s="50"/>
    </row>
    <row r="954" spans="1:1" ht="13.2">
      <c r="A954" s="50"/>
    </row>
    <row r="955" spans="1:1" ht="13.2">
      <c r="A955" s="50"/>
    </row>
    <row r="956" spans="1:1" ht="13.2">
      <c r="A956" s="50"/>
    </row>
    <row r="957" spans="1:1" ht="13.2">
      <c r="A957" s="50"/>
    </row>
    <row r="958" spans="1:1" ht="13.2">
      <c r="A958" s="50"/>
    </row>
    <row r="959" spans="1:1" ht="13.2">
      <c r="A959" s="50"/>
    </row>
    <row r="960" spans="1:1" ht="13.2">
      <c r="A960" s="50"/>
    </row>
    <row r="961" spans="1:1" ht="13.2">
      <c r="A961" s="50"/>
    </row>
    <row r="962" spans="1:1" ht="13.2">
      <c r="A962" s="50"/>
    </row>
    <row r="963" spans="1:1" ht="13.2">
      <c r="A963" s="50"/>
    </row>
    <row r="964" spans="1:1" ht="13.2">
      <c r="A964" s="50"/>
    </row>
    <row r="965" spans="1:1" ht="13.2">
      <c r="A965" s="50"/>
    </row>
    <row r="966" spans="1:1" ht="13.2">
      <c r="A966" s="50"/>
    </row>
    <row r="967" spans="1:1" ht="13.2">
      <c r="A967" s="50"/>
    </row>
    <row r="968" spans="1:1" ht="13.2">
      <c r="A968" s="50"/>
    </row>
    <row r="969" spans="1:1" ht="13.2">
      <c r="A969" s="50"/>
    </row>
    <row r="970" spans="1:1" ht="13.2">
      <c r="A970" s="50"/>
    </row>
    <row r="971" spans="1:1" ht="13.2">
      <c r="A971" s="50"/>
    </row>
    <row r="972" spans="1:1" ht="13.2">
      <c r="A972" s="50"/>
    </row>
    <row r="973" spans="1:1" ht="13.2">
      <c r="A973" s="50"/>
    </row>
    <row r="974" spans="1:1" ht="13.2">
      <c r="A974" s="50"/>
    </row>
    <row r="975" spans="1:1" ht="13.2">
      <c r="A975" s="50"/>
    </row>
    <row r="976" spans="1:1" ht="13.2">
      <c r="A976" s="50"/>
    </row>
    <row r="977" spans="1:1" ht="13.2">
      <c r="A977" s="50"/>
    </row>
    <row r="978" spans="1:1" ht="13.2">
      <c r="A978" s="50"/>
    </row>
    <row r="979" spans="1:1" ht="13.2">
      <c r="A979" s="50"/>
    </row>
    <row r="980" spans="1:1" ht="13.2">
      <c r="A980" s="50"/>
    </row>
    <row r="981" spans="1:1" ht="13.2">
      <c r="A981" s="50"/>
    </row>
    <row r="982" spans="1:1" ht="13.2">
      <c r="A982" s="50"/>
    </row>
    <row r="983" spans="1:1" ht="13.2">
      <c r="A983" s="50"/>
    </row>
    <row r="984" spans="1:1" ht="13.2">
      <c r="A984" s="50"/>
    </row>
    <row r="985" spans="1:1" ht="13.2">
      <c r="A985"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&amp; CURR INV</vt:lpstr>
      <vt:lpstr>Copy of SALES &amp; CURR INV (Learn</vt:lpstr>
      <vt:lpstr>LOGISTICS DATA</vt:lpstr>
      <vt:lpstr>WH DATA</vt:lpstr>
      <vt:lpstr>ACTION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Dennis</cp:lastModifiedBy>
  <dcterms:created xsi:type="dcterms:W3CDTF">2024-03-17T05:28:18Z</dcterms:created>
  <dcterms:modified xsi:type="dcterms:W3CDTF">2024-03-17T07:28:16Z</dcterms:modified>
</cp:coreProperties>
</file>