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4-Forecasting\"/>
    </mc:Choice>
  </mc:AlternateContent>
  <bookViews>
    <workbookView xWindow="0" yWindow="0" windowWidth="25200" windowHeight="11850"/>
  </bookViews>
  <sheets>
    <sheet name="airline" sheetId="1" r:id="rId1"/>
  </sheets>
  <definedNames>
    <definedName name="solver_adj" localSheetId="0" hidden="1">airline!$J$1:$J$3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airline!$J$1:$J$3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airline!$J$5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111" i="1" l="1"/>
  <c r="F112" i="1"/>
  <c r="F113" i="1"/>
  <c r="F114" i="1"/>
  <c r="F115" i="1"/>
  <c r="F116" i="1"/>
  <c r="F117" i="1"/>
  <c r="F118" i="1"/>
  <c r="F119" i="1"/>
  <c r="F120" i="1"/>
  <c r="F121" i="1"/>
  <c r="F110" i="1"/>
  <c r="F14" i="1"/>
  <c r="E13" i="1" l="1"/>
  <c r="C13" i="1" s="1"/>
  <c r="E3" i="1"/>
  <c r="E4" i="1"/>
  <c r="E5" i="1"/>
  <c r="E6" i="1"/>
  <c r="E7" i="1"/>
  <c r="E8" i="1"/>
  <c r="E9" i="1"/>
  <c r="E10" i="1"/>
  <c r="E11" i="1"/>
  <c r="E12" i="1"/>
  <c r="E2" i="1"/>
  <c r="C14" i="1" s="1"/>
  <c r="E14" i="1" l="1"/>
  <c r="D14" i="1"/>
  <c r="C15" i="1" s="1"/>
  <c r="E15" i="1" l="1"/>
  <c r="F15" i="1"/>
  <c r="D15" i="1"/>
  <c r="C16" i="1" s="1"/>
  <c r="E16" i="1" l="1"/>
  <c r="F16" i="1"/>
  <c r="D16" i="1"/>
  <c r="C17" i="1" s="1"/>
  <c r="E17" i="1" l="1"/>
  <c r="F17" i="1"/>
  <c r="D17" i="1"/>
  <c r="C18" i="1" s="1"/>
  <c r="E18" i="1" l="1"/>
  <c r="F18" i="1"/>
  <c r="D18" i="1"/>
  <c r="C19" i="1" s="1"/>
  <c r="F19" i="1" l="1"/>
  <c r="D19" i="1"/>
  <c r="C20" i="1" s="1"/>
  <c r="E19" i="1"/>
  <c r="E20" i="1" l="1"/>
  <c r="F20" i="1"/>
  <c r="D20" i="1"/>
  <c r="C21" i="1" s="1"/>
  <c r="E21" i="1" l="1"/>
  <c r="F21" i="1"/>
  <c r="D21" i="1"/>
  <c r="C22" i="1" s="1"/>
  <c r="E22" i="1" l="1"/>
  <c r="F22" i="1"/>
  <c r="D22" i="1"/>
  <c r="C23" i="1" s="1"/>
  <c r="F23" i="1" l="1"/>
  <c r="E23" i="1"/>
  <c r="D23" i="1"/>
  <c r="C24" i="1" s="1"/>
  <c r="E24" i="1" l="1"/>
  <c r="F24" i="1"/>
  <c r="D24" i="1"/>
  <c r="C25" i="1" s="1"/>
  <c r="E25" i="1" l="1"/>
  <c r="F25" i="1"/>
  <c r="D25" i="1"/>
  <c r="C26" i="1" s="1"/>
  <c r="E26" i="1" l="1"/>
  <c r="F26" i="1"/>
  <c r="D26" i="1"/>
  <c r="F27" i="1" s="1"/>
  <c r="C27" i="1" l="1"/>
  <c r="D27" i="1" s="1"/>
  <c r="E27" i="1" l="1"/>
  <c r="F28" i="1"/>
  <c r="C28" i="1"/>
  <c r="E28" i="1" l="1"/>
  <c r="D28" i="1"/>
  <c r="F29" i="1" s="1"/>
  <c r="C29" i="1" l="1"/>
  <c r="E29" i="1" l="1"/>
  <c r="D29" i="1"/>
  <c r="C30" i="1" s="1"/>
  <c r="F30" i="1" l="1"/>
  <c r="E30" i="1"/>
  <c r="D30" i="1"/>
  <c r="F31" i="1" s="1"/>
  <c r="C31" i="1" l="1"/>
  <c r="E31" i="1" l="1"/>
  <c r="D31" i="1"/>
  <c r="F32" i="1" s="1"/>
  <c r="C32" i="1" l="1"/>
  <c r="E32" i="1" l="1"/>
  <c r="D32" i="1"/>
  <c r="C33" i="1" s="1"/>
  <c r="F33" i="1" l="1"/>
  <c r="E33" i="1"/>
  <c r="D33" i="1"/>
  <c r="F34" i="1" s="1"/>
  <c r="C34" i="1" l="1"/>
  <c r="E34" i="1" l="1"/>
  <c r="D34" i="1"/>
  <c r="C35" i="1" s="1"/>
  <c r="E35" i="1" l="1"/>
  <c r="F35" i="1"/>
  <c r="D35" i="1"/>
  <c r="C36" i="1" s="1"/>
  <c r="F36" i="1" l="1"/>
  <c r="E36" i="1"/>
  <c r="D36" i="1"/>
  <c r="C37" i="1" s="1"/>
  <c r="F37" i="1" l="1"/>
  <c r="E37" i="1"/>
  <c r="D37" i="1"/>
  <c r="C38" i="1" s="1"/>
  <c r="E38" i="1" l="1"/>
  <c r="F38" i="1"/>
  <c r="D38" i="1"/>
  <c r="C39" i="1" s="1"/>
  <c r="F39" i="1" l="1"/>
  <c r="E39" i="1"/>
  <c r="D39" i="1"/>
  <c r="F40" i="1" s="1"/>
  <c r="C40" i="1" l="1"/>
  <c r="E40" i="1" l="1"/>
  <c r="D40" i="1"/>
  <c r="F41" i="1" s="1"/>
  <c r="C41" i="1" l="1"/>
  <c r="E41" i="1" l="1"/>
  <c r="D41" i="1"/>
  <c r="F42" i="1" s="1"/>
  <c r="C42" i="1" l="1"/>
  <c r="E42" i="1" l="1"/>
  <c r="D42" i="1"/>
  <c r="C43" i="1" s="1"/>
  <c r="E43" i="1" l="1"/>
  <c r="F43" i="1"/>
  <c r="D43" i="1"/>
  <c r="F44" i="1" s="1"/>
  <c r="C44" i="1" l="1"/>
  <c r="E44" i="1" s="1"/>
  <c r="D44" i="1" l="1"/>
  <c r="F45" i="1" s="1"/>
  <c r="C45" i="1" l="1"/>
  <c r="E45" i="1" s="1"/>
  <c r="D45" i="1" l="1"/>
  <c r="F46" i="1" s="1"/>
  <c r="C46" i="1" l="1"/>
  <c r="E46" i="1" s="1"/>
  <c r="D46" i="1" l="1"/>
  <c r="C47" i="1" s="1"/>
  <c r="D47" i="1" s="1"/>
  <c r="C48" i="1" l="1"/>
  <c r="F48" i="1"/>
  <c r="E47" i="1"/>
  <c r="F47" i="1"/>
  <c r="E48" i="1"/>
  <c r="D48" i="1"/>
  <c r="F49" i="1" s="1"/>
  <c r="C49" i="1" l="1"/>
  <c r="E49" i="1" l="1"/>
  <c r="D49" i="1"/>
  <c r="F50" i="1" s="1"/>
  <c r="C50" i="1" l="1"/>
  <c r="E50" i="1" l="1"/>
  <c r="D50" i="1"/>
  <c r="C51" i="1" s="1"/>
  <c r="F51" i="1" l="1"/>
  <c r="E51" i="1"/>
  <c r="D51" i="1"/>
  <c r="C52" i="1" s="1"/>
  <c r="E52" i="1" l="1"/>
  <c r="F52" i="1"/>
  <c r="D52" i="1"/>
  <c r="C53" i="1" s="1"/>
  <c r="F53" i="1" l="1"/>
  <c r="E53" i="1"/>
  <c r="D53" i="1"/>
  <c r="F54" i="1" s="1"/>
  <c r="C54" i="1" l="1"/>
  <c r="E54" i="1" l="1"/>
  <c r="D54" i="1"/>
  <c r="C55" i="1" s="1"/>
  <c r="E55" i="1" l="1"/>
  <c r="F55" i="1"/>
  <c r="D55" i="1"/>
  <c r="F56" i="1" s="1"/>
  <c r="C56" i="1" l="1"/>
  <c r="E56" i="1" l="1"/>
  <c r="D56" i="1"/>
  <c r="F57" i="1" s="1"/>
  <c r="C57" i="1" l="1"/>
  <c r="E57" i="1" l="1"/>
  <c r="D57" i="1"/>
  <c r="C58" i="1" s="1"/>
  <c r="E58" i="1" l="1"/>
  <c r="F58" i="1"/>
  <c r="D58" i="1"/>
  <c r="C59" i="1" s="1"/>
  <c r="E59" i="1" l="1"/>
  <c r="F59" i="1"/>
  <c r="D59" i="1"/>
  <c r="C60" i="1" s="1"/>
  <c r="E60" i="1" l="1"/>
  <c r="F60" i="1"/>
  <c r="D60" i="1"/>
  <c r="C61" i="1" s="1"/>
  <c r="E61" i="1" l="1"/>
  <c r="F61" i="1"/>
  <c r="D61" i="1"/>
  <c r="F62" i="1" s="1"/>
  <c r="C62" i="1" l="1"/>
  <c r="E62" i="1" l="1"/>
  <c r="D62" i="1"/>
  <c r="C63" i="1" s="1"/>
  <c r="E63" i="1" l="1"/>
  <c r="F63" i="1"/>
  <c r="D63" i="1"/>
  <c r="C64" i="1" s="1"/>
  <c r="E64" i="1" l="1"/>
  <c r="F64" i="1"/>
  <c r="D64" i="1"/>
  <c r="C65" i="1" s="1"/>
  <c r="E65" i="1" l="1"/>
  <c r="F65" i="1"/>
  <c r="D65" i="1"/>
  <c r="C66" i="1" s="1"/>
  <c r="E66" i="1" l="1"/>
  <c r="F66" i="1"/>
  <c r="D66" i="1"/>
  <c r="C67" i="1" s="1"/>
  <c r="E67" i="1" l="1"/>
  <c r="F67" i="1"/>
  <c r="D67" i="1"/>
  <c r="C68" i="1" s="1"/>
  <c r="E68" i="1" l="1"/>
  <c r="F68" i="1"/>
  <c r="D68" i="1"/>
  <c r="C69" i="1" s="1"/>
  <c r="E69" i="1" l="1"/>
  <c r="F69" i="1"/>
  <c r="D69" i="1"/>
  <c r="C70" i="1" s="1"/>
  <c r="E70" i="1" l="1"/>
  <c r="F70" i="1"/>
  <c r="D70" i="1"/>
  <c r="C71" i="1" s="1"/>
  <c r="E71" i="1" l="1"/>
  <c r="F71" i="1"/>
  <c r="D71" i="1"/>
  <c r="C72" i="1" s="1"/>
  <c r="F72" i="1" l="1"/>
  <c r="E72" i="1"/>
  <c r="D72" i="1"/>
  <c r="C73" i="1" s="1"/>
  <c r="E73" i="1" l="1"/>
  <c r="F73" i="1"/>
  <c r="D73" i="1"/>
  <c r="C74" i="1" s="1"/>
  <c r="E74" i="1" l="1"/>
  <c r="F74" i="1"/>
  <c r="D74" i="1"/>
  <c r="C75" i="1" s="1"/>
  <c r="E75" i="1" l="1"/>
  <c r="F75" i="1"/>
  <c r="D75" i="1"/>
  <c r="C76" i="1" s="1"/>
  <c r="E76" i="1" l="1"/>
  <c r="F76" i="1"/>
  <c r="D76" i="1"/>
  <c r="C77" i="1" s="1"/>
  <c r="E77" i="1" l="1"/>
  <c r="F77" i="1"/>
  <c r="D77" i="1"/>
  <c r="C78" i="1" s="1"/>
  <c r="E78" i="1" l="1"/>
  <c r="F78" i="1"/>
  <c r="D78" i="1"/>
  <c r="C79" i="1" s="1"/>
  <c r="E79" i="1" l="1"/>
  <c r="F79" i="1"/>
  <c r="D79" i="1"/>
  <c r="C80" i="1" s="1"/>
  <c r="F80" i="1" l="1"/>
  <c r="E80" i="1"/>
  <c r="D80" i="1"/>
  <c r="C81" i="1" s="1"/>
  <c r="E81" i="1" l="1"/>
  <c r="F81" i="1"/>
  <c r="D81" i="1"/>
  <c r="C82" i="1" s="1"/>
  <c r="E82" i="1" l="1"/>
  <c r="F82" i="1"/>
  <c r="D82" i="1"/>
  <c r="C83" i="1" s="1"/>
  <c r="E83" i="1" l="1"/>
  <c r="F83" i="1"/>
  <c r="D83" i="1"/>
  <c r="C84" i="1" s="1"/>
  <c r="E84" i="1" l="1"/>
  <c r="F84" i="1"/>
  <c r="D84" i="1"/>
  <c r="C85" i="1" s="1"/>
  <c r="E85" i="1" l="1"/>
  <c r="F85" i="1"/>
  <c r="D85" i="1"/>
  <c r="C86" i="1" s="1"/>
  <c r="E86" i="1" l="1"/>
  <c r="F86" i="1"/>
  <c r="D86" i="1"/>
  <c r="F87" i="1" s="1"/>
  <c r="C87" i="1" l="1"/>
  <c r="E87" i="1" l="1"/>
  <c r="D87" i="1"/>
  <c r="F88" i="1" s="1"/>
  <c r="C88" i="1" l="1"/>
  <c r="D88" i="1" s="1"/>
  <c r="E88" i="1" l="1"/>
  <c r="F89" i="1"/>
  <c r="C89" i="1"/>
  <c r="E89" i="1" l="1"/>
  <c r="D89" i="1"/>
  <c r="F90" i="1" s="1"/>
  <c r="C90" i="1" l="1"/>
  <c r="E90" i="1" l="1"/>
  <c r="D90" i="1"/>
  <c r="C91" i="1" s="1"/>
  <c r="F91" i="1" l="1"/>
  <c r="E91" i="1"/>
  <c r="D91" i="1"/>
  <c r="F92" i="1" s="1"/>
  <c r="C92" i="1" l="1"/>
  <c r="E92" i="1" l="1"/>
  <c r="D92" i="1"/>
  <c r="C93" i="1" s="1"/>
  <c r="F93" i="1" l="1"/>
  <c r="E93" i="1"/>
  <c r="D93" i="1"/>
  <c r="C94" i="1" s="1"/>
  <c r="F94" i="1" l="1"/>
  <c r="E94" i="1"/>
  <c r="D94" i="1"/>
  <c r="C95" i="1" s="1"/>
  <c r="F95" i="1" l="1"/>
  <c r="E95" i="1"/>
  <c r="D95" i="1"/>
  <c r="C96" i="1" s="1"/>
  <c r="F96" i="1" l="1"/>
  <c r="E96" i="1"/>
  <c r="D96" i="1"/>
  <c r="C97" i="1" s="1"/>
  <c r="F97" i="1" l="1"/>
  <c r="E97" i="1"/>
  <c r="D97" i="1"/>
  <c r="C98" i="1" s="1"/>
  <c r="F98" i="1" l="1"/>
  <c r="E98" i="1"/>
  <c r="D98" i="1"/>
  <c r="C99" i="1" s="1"/>
  <c r="F99" i="1" l="1"/>
  <c r="E99" i="1"/>
  <c r="D99" i="1"/>
  <c r="F100" i="1" s="1"/>
  <c r="C100" i="1" l="1"/>
  <c r="E100" i="1" l="1"/>
  <c r="D100" i="1"/>
  <c r="C101" i="1" s="1"/>
  <c r="F101" i="1" l="1"/>
  <c r="D101" i="1"/>
  <c r="F102" i="1" s="1"/>
  <c r="E101" i="1"/>
  <c r="C102" i="1" l="1"/>
  <c r="D102" i="1" s="1"/>
  <c r="C103" i="1" s="1"/>
  <c r="E102" i="1" l="1"/>
  <c r="F103" i="1"/>
  <c r="E103" i="1"/>
  <c r="D103" i="1"/>
  <c r="C104" i="1" s="1"/>
  <c r="F104" i="1" l="1"/>
  <c r="E104" i="1"/>
  <c r="D104" i="1"/>
  <c r="C105" i="1" s="1"/>
  <c r="F105" i="1" l="1"/>
  <c r="E105" i="1"/>
  <c r="D105" i="1"/>
  <c r="C106" i="1" s="1"/>
  <c r="F106" i="1" l="1"/>
  <c r="E106" i="1"/>
  <c r="D106" i="1"/>
  <c r="C107" i="1" s="1"/>
  <c r="F107" i="1" l="1"/>
  <c r="E107" i="1"/>
  <c r="D107" i="1"/>
  <c r="C108" i="1" s="1"/>
  <c r="F108" i="1" l="1"/>
  <c r="E108" i="1"/>
  <c r="D108" i="1"/>
  <c r="C109" i="1" s="1"/>
  <c r="F109" i="1" l="1"/>
  <c r="J5" i="1"/>
  <c r="E109" i="1"/>
  <c r="D109" i="1"/>
</calcChain>
</file>

<file path=xl/sharedStrings.xml><?xml version="1.0" encoding="utf-8"?>
<sst xmlns="http://schemas.openxmlformats.org/spreadsheetml/2006/main" count="44" uniqueCount="11">
  <si>
    <t>Month</t>
  </si>
  <si>
    <t>Passengers</t>
  </si>
  <si>
    <t>Level</t>
  </si>
  <si>
    <t>Trend</t>
  </si>
  <si>
    <t>Seasonality</t>
  </si>
  <si>
    <t>Forecast</t>
  </si>
  <si>
    <t>alpha</t>
  </si>
  <si>
    <t>beta</t>
  </si>
  <si>
    <t>gamma</t>
  </si>
  <si>
    <t>--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</si>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</sst>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\ 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43" fontId="0" fillId="0" borderId="0" xfId="1" applyFont="1"/>
    <xf numFmtId="0" fontId="11" fillId="6" borderId="4" xfId="12"/>
    <xf numFmtId="0" fontId="6" fillId="2" borderId="0" xfId="7"/>
    <xf numFmtId="0" fontId="0" fillId="0" borderId="0" xfId="0" quotePrefix="1"/>
    <xf numFmtId="0" fontId="11" fillId="6" borderId="4" xfId="12" quotePrefix="1"/>
    <xf numFmtId="11" fontId="7" fillId="3" borderId="0" xfId="8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airline!$B$1</c:f>
              <c:strCache>
                <c:ptCount val="1"/>
                <c:pt idx="0">
                  <c:v>Passengers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airline!$A$2:$A$112</c:f>
              <c:numCache>
                <c:formatCode>mmm\ yy</c:formatCode>
                <c:ptCount val="11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</c:numCache>
            </c:numRef>
          </c:xVal>
          <c:yVal>
            <c:numRef>
              <c:f>airline!$B$2:$B$112</c:f>
              <c:numCache>
                <c:formatCode>General</c:formatCode>
                <c:ptCount val="111"/>
                <c:pt idx="0">
                  <c:v>2290727</c:v>
                </c:pt>
                <c:pt idx="1">
                  <c:v>1974646</c:v>
                </c:pt>
                <c:pt idx="2">
                  <c:v>2398204</c:v>
                </c:pt>
                <c:pt idx="3">
                  <c:v>2344283</c:v>
                </c:pt>
                <c:pt idx="4">
                  <c:v>2484601</c:v>
                </c:pt>
                <c:pt idx="5">
                  <c:v>2620778</c:v>
                </c:pt>
                <c:pt idx="6">
                  <c:v>2869180</c:v>
                </c:pt>
                <c:pt idx="7">
                  <c:v>2819469</c:v>
                </c:pt>
                <c:pt idx="8">
                  <c:v>2365147</c:v>
                </c:pt>
                <c:pt idx="9">
                  <c:v>2478150</c:v>
                </c:pt>
                <c:pt idx="10">
                  <c:v>2341774</c:v>
                </c:pt>
                <c:pt idx="11">
                  <c:v>2477626</c:v>
                </c:pt>
                <c:pt idx="12">
                  <c:v>2347717</c:v>
                </c:pt>
                <c:pt idx="13">
                  <c:v>2067592</c:v>
                </c:pt>
                <c:pt idx="14">
                  <c:v>2474690</c:v>
                </c:pt>
                <c:pt idx="15">
                  <c:v>2554625</c:v>
                </c:pt>
                <c:pt idx="16">
                  <c:v>2746189</c:v>
                </c:pt>
                <c:pt idx="17">
                  <c:v>2783908</c:v>
                </c:pt>
                <c:pt idx="18">
                  <c:v>3059778</c:v>
                </c:pt>
                <c:pt idx="19">
                  <c:v>2969115</c:v>
                </c:pt>
                <c:pt idx="20">
                  <c:v>2490037</c:v>
                </c:pt>
                <c:pt idx="21">
                  <c:v>2520520</c:v>
                </c:pt>
                <c:pt idx="22">
                  <c:v>2423752</c:v>
                </c:pt>
                <c:pt idx="23">
                  <c:v>2501124</c:v>
                </c:pt>
                <c:pt idx="24">
                  <c:v>2471323</c:v>
                </c:pt>
                <c:pt idx="25">
                  <c:v>2220446</c:v>
                </c:pt>
                <c:pt idx="26">
                  <c:v>2619592</c:v>
                </c:pt>
                <c:pt idx="27">
                  <c:v>2592176</c:v>
                </c:pt>
                <c:pt idx="28">
                  <c:v>2698051</c:v>
                </c:pt>
                <c:pt idx="29">
                  <c:v>2842245</c:v>
                </c:pt>
                <c:pt idx="30">
                  <c:v>3119226</c:v>
                </c:pt>
                <c:pt idx="31">
                  <c:v>3049590</c:v>
                </c:pt>
                <c:pt idx="32">
                  <c:v>2537309</c:v>
                </c:pt>
                <c:pt idx="33">
                  <c:v>2598430</c:v>
                </c:pt>
                <c:pt idx="34">
                  <c:v>2462782</c:v>
                </c:pt>
                <c:pt idx="35">
                  <c:v>2619816</c:v>
                </c:pt>
                <c:pt idx="36">
                  <c:v>2535418</c:v>
                </c:pt>
                <c:pt idx="37">
                  <c:v>2229958</c:v>
                </c:pt>
                <c:pt idx="38">
                  <c:v>2754973</c:v>
                </c:pt>
                <c:pt idx="39">
                  <c:v>2663579</c:v>
                </c:pt>
                <c:pt idx="40">
                  <c:v>2836570</c:v>
                </c:pt>
                <c:pt idx="41">
                  <c:v>3037273</c:v>
                </c:pt>
                <c:pt idx="42">
                  <c:v>3272363</c:v>
                </c:pt>
                <c:pt idx="43">
                  <c:v>3156973</c:v>
                </c:pt>
                <c:pt idx="44">
                  <c:v>2663774</c:v>
                </c:pt>
                <c:pt idx="45">
                  <c:v>2756386</c:v>
                </c:pt>
                <c:pt idx="46">
                  <c:v>2517413</c:v>
                </c:pt>
                <c:pt idx="47">
                  <c:v>2907479</c:v>
                </c:pt>
                <c:pt idx="48">
                  <c:v>2729257</c:v>
                </c:pt>
                <c:pt idx="49">
                  <c:v>2378994</c:v>
                </c:pt>
                <c:pt idx="50">
                  <c:v>2879063</c:v>
                </c:pt>
                <c:pt idx="51">
                  <c:v>2914394</c:v>
                </c:pt>
                <c:pt idx="52">
                  <c:v>3030811</c:v>
                </c:pt>
                <c:pt idx="53">
                  <c:v>3245321</c:v>
                </c:pt>
                <c:pt idx="54">
                  <c:v>3476786</c:v>
                </c:pt>
                <c:pt idx="55">
                  <c:v>3331324</c:v>
                </c:pt>
                <c:pt idx="56">
                  <c:v>2793963</c:v>
                </c:pt>
                <c:pt idx="57">
                  <c:v>2925758</c:v>
                </c:pt>
                <c:pt idx="58">
                  <c:v>2674866</c:v>
                </c:pt>
                <c:pt idx="59">
                  <c:v>2963790</c:v>
                </c:pt>
                <c:pt idx="60">
                  <c:v>2734875</c:v>
                </c:pt>
                <c:pt idx="61">
                  <c:v>2467784</c:v>
                </c:pt>
                <c:pt idx="62">
                  <c:v>2982461</c:v>
                </c:pt>
                <c:pt idx="63">
                  <c:v>2975917</c:v>
                </c:pt>
                <c:pt idx="64">
                  <c:v>3165612</c:v>
                </c:pt>
                <c:pt idx="65">
                  <c:v>3330537</c:v>
                </c:pt>
                <c:pt idx="66">
                  <c:v>3676575</c:v>
                </c:pt>
                <c:pt idx="67">
                  <c:v>3556134</c:v>
                </c:pt>
                <c:pt idx="68">
                  <c:v>3011777</c:v>
                </c:pt>
                <c:pt idx="69">
                  <c:v>3170736</c:v>
                </c:pt>
                <c:pt idx="70">
                  <c:v>2999841</c:v>
                </c:pt>
                <c:pt idx="71">
                  <c:v>3196646</c:v>
                </c:pt>
                <c:pt idx="72">
                  <c:v>3059474</c:v>
                </c:pt>
                <c:pt idx="73">
                  <c:v>2721869</c:v>
                </c:pt>
                <c:pt idx="74">
                  <c:v>3202500</c:v>
                </c:pt>
                <c:pt idx="75">
                  <c:v>3171113</c:v>
                </c:pt>
                <c:pt idx="76">
                  <c:v>3378962</c:v>
                </c:pt>
                <c:pt idx="77">
                  <c:v>3697029</c:v>
                </c:pt>
                <c:pt idx="78">
                  <c:v>3985539</c:v>
                </c:pt>
                <c:pt idx="79">
                  <c:v>3811472</c:v>
                </c:pt>
                <c:pt idx="80">
                  <c:v>3293999</c:v>
                </c:pt>
                <c:pt idx="81">
                  <c:v>3406242</c:v>
                </c:pt>
                <c:pt idx="82">
                  <c:v>3227237</c:v>
                </c:pt>
                <c:pt idx="83">
                  <c:v>3407211</c:v>
                </c:pt>
                <c:pt idx="84">
                  <c:v>3265504</c:v>
                </c:pt>
                <c:pt idx="85">
                  <c:v>2780338</c:v>
                </c:pt>
                <c:pt idx="86">
                  <c:v>3370130</c:v>
                </c:pt>
                <c:pt idx="87">
                  <c:v>3446914</c:v>
                </c:pt>
                <c:pt idx="88">
                  <c:v>3557136</c:v>
                </c:pt>
                <c:pt idx="89">
                  <c:v>3769990</c:v>
                </c:pt>
                <c:pt idx="90">
                  <c:v>4108667</c:v>
                </c:pt>
                <c:pt idx="91">
                  <c:v>3967294</c:v>
                </c:pt>
                <c:pt idx="92">
                  <c:v>3385951</c:v>
                </c:pt>
                <c:pt idx="93">
                  <c:v>3579399</c:v>
                </c:pt>
                <c:pt idx="94">
                  <c:v>3364471</c:v>
                </c:pt>
                <c:pt idx="95">
                  <c:v>3492396</c:v>
                </c:pt>
                <c:pt idx="96">
                  <c:v>3367666</c:v>
                </c:pt>
                <c:pt idx="97">
                  <c:v>3005867</c:v>
                </c:pt>
                <c:pt idx="98">
                  <c:v>3565838</c:v>
                </c:pt>
                <c:pt idx="99">
                  <c:v>3598621</c:v>
                </c:pt>
                <c:pt idx="100">
                  <c:v>3730333</c:v>
                </c:pt>
                <c:pt idx="101">
                  <c:v>3913507</c:v>
                </c:pt>
                <c:pt idx="102">
                  <c:v>4242106</c:v>
                </c:pt>
                <c:pt idx="103">
                  <c:v>4067788</c:v>
                </c:pt>
                <c:pt idx="104">
                  <c:v>3434510</c:v>
                </c:pt>
                <c:pt idx="105">
                  <c:v>3621325</c:v>
                </c:pt>
                <c:pt idx="106">
                  <c:v>3442877</c:v>
                </c:pt>
                <c:pt idx="107">
                  <c:v>3544398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2-4034-9452-F43592745226}"/>
            </c:ext>
          </c:extLst>
        </c:ser>
        <c:ser>
          <c:idx val="1"/>
          <c:order val="1"/>
          <c:tx>
            <c:strRef>
              <c:f>airline!$F$1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airline!$A$14:$A$121</c:f>
              <c:numCache>
                <c:formatCode>mmm\ yy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airline!$F$14:$F$121</c:f>
              <c:numCache>
                <c:formatCode>General</c:formatCode>
                <c:ptCount val="108"/>
                <c:pt idx="0">
                  <c:v>2290727</c:v>
                </c:pt>
                <c:pt idx="1">
                  <c:v>1989319.6824571849</c:v>
                </c:pt>
                <c:pt idx="2">
                  <c:v>2433676.5615073284</c:v>
                </c:pt>
                <c:pt idx="3">
                  <c:v>2391847.597089754</c:v>
                </c:pt>
                <c:pt idx="4">
                  <c:v>2576073.7133899066</c:v>
                </c:pt>
                <c:pt idx="5">
                  <c:v>2759891.777626703</c:v>
                </c:pt>
                <c:pt idx="6">
                  <c:v>3020244.2293047993</c:v>
                </c:pt>
                <c:pt idx="7">
                  <c:v>2986751.1170192398</c:v>
                </c:pt>
                <c:pt idx="8">
                  <c:v>2534374.7612000466</c:v>
                </c:pt>
                <c:pt idx="9">
                  <c:v>2642248.5690303994</c:v>
                </c:pt>
                <c:pt idx="10">
                  <c:v>2480314.765511035</c:v>
                </c:pt>
                <c:pt idx="11">
                  <c:v>2606009.0482923328</c:v>
                </c:pt>
                <c:pt idx="12">
                  <c:v>2434764.5171563588</c:v>
                </c:pt>
                <c:pt idx="13">
                  <c:v>2145198.7815815685</c:v>
                </c:pt>
                <c:pt idx="14">
                  <c:v>2565694.1984003284</c:v>
                </c:pt>
                <c:pt idx="15">
                  <c:v>2612596.3460136577</c:v>
                </c:pt>
                <c:pt idx="16">
                  <c:v>2757118.6993037937</c:v>
                </c:pt>
                <c:pt idx="17">
                  <c:v>2782599.7086188593</c:v>
                </c:pt>
                <c:pt idx="18">
                  <c:v>3060503.4307886246</c:v>
                </c:pt>
                <c:pt idx="19">
                  <c:v>2991124.1201719646</c:v>
                </c:pt>
                <c:pt idx="20">
                  <c:v>2538526.8836071719</c:v>
                </c:pt>
                <c:pt idx="21">
                  <c:v>2603955.0314319967</c:v>
                </c:pt>
                <c:pt idx="22">
                  <c:v>2516173.9507596865</c:v>
                </c:pt>
                <c:pt idx="23">
                  <c:v>2610779.8383270064</c:v>
                </c:pt>
                <c:pt idx="24">
                  <c:v>2566510.7089102515</c:v>
                </c:pt>
                <c:pt idx="25">
                  <c:v>2288331.2304398166</c:v>
                </c:pt>
                <c:pt idx="26">
                  <c:v>2661485.9877511938</c:v>
                </c:pt>
                <c:pt idx="27">
                  <c:v>2667981.5182854249</c:v>
                </c:pt>
                <c:pt idx="28">
                  <c:v>2790821.2565621925</c:v>
                </c:pt>
                <c:pt idx="29">
                  <c:v>2925060.6425462714</c:v>
                </c:pt>
                <c:pt idx="30">
                  <c:v>3217807.3856185121</c:v>
                </c:pt>
                <c:pt idx="31">
                  <c:v>3149713.2490666867</c:v>
                </c:pt>
                <c:pt idx="32">
                  <c:v>2645684.421617798</c:v>
                </c:pt>
                <c:pt idx="33">
                  <c:v>2715050.3714307621</c:v>
                </c:pt>
                <c:pt idx="34">
                  <c:v>2608791.2816656912</c:v>
                </c:pt>
                <c:pt idx="35">
                  <c:v>2738878.2096908428</c:v>
                </c:pt>
                <c:pt idx="36">
                  <c:v>2710531.4877705225</c:v>
                </c:pt>
                <c:pt idx="37">
                  <c:v>2430593.1135544986</c:v>
                </c:pt>
                <c:pt idx="38">
                  <c:v>2913730.9430091679</c:v>
                </c:pt>
                <c:pt idx="39">
                  <c:v>2825094.8283049362</c:v>
                </c:pt>
                <c:pt idx="40">
                  <c:v>3009510.1242003259</c:v>
                </c:pt>
                <c:pt idx="41">
                  <c:v>3187098.3043407006</c:v>
                </c:pt>
                <c:pt idx="42">
                  <c:v>3430600.4602105417</c:v>
                </c:pt>
                <c:pt idx="43">
                  <c:v>3331467.4345900523</c:v>
                </c:pt>
                <c:pt idx="44">
                  <c:v>2836223.7080489169</c:v>
                </c:pt>
                <c:pt idx="45">
                  <c:v>2909132.0563196633</c:v>
                </c:pt>
                <c:pt idx="46">
                  <c:v>2708468.3917825934</c:v>
                </c:pt>
                <c:pt idx="47">
                  <c:v>3033115.6769452947</c:v>
                </c:pt>
                <c:pt idx="48">
                  <c:v>2844127.8589054048</c:v>
                </c:pt>
                <c:pt idx="49">
                  <c:v>2483454.9139588093</c:v>
                </c:pt>
                <c:pt idx="50">
                  <c:v>2986161.7266345429</c:v>
                </c:pt>
                <c:pt idx="51">
                  <c:v>2989274.4557096963</c:v>
                </c:pt>
                <c:pt idx="52">
                  <c:v>3100370.8397019161</c:v>
                </c:pt>
                <c:pt idx="53">
                  <c:v>3312829.2038950361</c:v>
                </c:pt>
                <c:pt idx="54">
                  <c:v>3536540.1368731586</c:v>
                </c:pt>
                <c:pt idx="55">
                  <c:v>3428349.2712165229</c:v>
                </c:pt>
                <c:pt idx="56">
                  <c:v>2936759.6094764192</c:v>
                </c:pt>
                <c:pt idx="57">
                  <c:v>3080962.2977669057</c:v>
                </c:pt>
                <c:pt idx="58">
                  <c:v>2867089.4556911751</c:v>
                </c:pt>
                <c:pt idx="59">
                  <c:v>3213254.0473158304</c:v>
                </c:pt>
                <c:pt idx="60">
                  <c:v>3015539.6838053437</c:v>
                </c:pt>
                <c:pt idx="61">
                  <c:v>2763723.7874266915</c:v>
                </c:pt>
                <c:pt idx="62">
                  <c:v>3275139.8059408963</c:v>
                </c:pt>
                <c:pt idx="63">
                  <c:v>3260896.6335799657</c:v>
                </c:pt>
                <c:pt idx="64">
                  <c:v>3412161.3867726624</c:v>
                </c:pt>
                <c:pt idx="65">
                  <c:v>3572171.2847817224</c:v>
                </c:pt>
                <c:pt idx="66">
                  <c:v>3911180.8584650829</c:v>
                </c:pt>
                <c:pt idx="67">
                  <c:v>3783156.3677583719</c:v>
                </c:pt>
                <c:pt idx="68">
                  <c:v>3234636.1015456128</c:v>
                </c:pt>
                <c:pt idx="69">
                  <c:v>3388445.8298156369</c:v>
                </c:pt>
                <c:pt idx="70">
                  <c:v>3188761.5056085144</c:v>
                </c:pt>
                <c:pt idx="71">
                  <c:v>3411290.8605674021</c:v>
                </c:pt>
                <c:pt idx="72">
                  <c:v>3259627.9206366492</c:v>
                </c:pt>
                <c:pt idx="73">
                  <c:v>2941111.600559603</c:v>
                </c:pt>
                <c:pt idx="74">
                  <c:v>3402115.7064848463</c:v>
                </c:pt>
                <c:pt idx="75">
                  <c:v>3386510.1933850176</c:v>
                </c:pt>
                <c:pt idx="76">
                  <c:v>3615393.7059056964</c:v>
                </c:pt>
                <c:pt idx="77">
                  <c:v>3878854.9794994476</c:v>
                </c:pt>
                <c:pt idx="78">
                  <c:v>4124969.0640720711</c:v>
                </c:pt>
                <c:pt idx="79">
                  <c:v>3941279.3066294957</c:v>
                </c:pt>
                <c:pt idx="80">
                  <c:v>3411430.0629529883</c:v>
                </c:pt>
                <c:pt idx="81">
                  <c:v>3513074.3731220416</c:v>
                </c:pt>
                <c:pt idx="82">
                  <c:v>3337085.6082956628</c:v>
                </c:pt>
                <c:pt idx="83">
                  <c:v>3525353.035554816</c:v>
                </c:pt>
                <c:pt idx="84">
                  <c:v>3370560.8812424191</c:v>
                </c:pt>
                <c:pt idx="85">
                  <c:v>2933234.7435260946</c:v>
                </c:pt>
                <c:pt idx="86">
                  <c:v>3539316.2680261158</c:v>
                </c:pt>
                <c:pt idx="87">
                  <c:v>3601557.8773964993</c:v>
                </c:pt>
                <c:pt idx="88">
                  <c:v>3733539.0454660906</c:v>
                </c:pt>
                <c:pt idx="89">
                  <c:v>3976309.938815576</c:v>
                </c:pt>
                <c:pt idx="90">
                  <c:v>4297753.8409855766</c:v>
                </c:pt>
                <c:pt idx="91">
                  <c:v>4133632.7617641836</c:v>
                </c:pt>
                <c:pt idx="92">
                  <c:v>3545361.2968566008</c:v>
                </c:pt>
                <c:pt idx="93">
                  <c:v>3687011.4810048854</c:v>
                </c:pt>
                <c:pt idx="94">
                  <c:v>3448823.2648019707</c:v>
                </c:pt>
                <c:pt idx="95">
                  <c:v>3584196.5720045734</c:v>
                </c:pt>
                <c:pt idx="96">
                  <c:v>3444653.0667212447</c:v>
                </c:pt>
                <c:pt idx="97">
                  <c:v>3056034.1161846141</c:v>
                </c:pt>
                <c:pt idx="98">
                  <c:v>3608393.3035234832</c:v>
                </c:pt>
                <c:pt idx="99">
                  <c:v>3639327.0642028581</c:v>
                </c:pt>
                <c:pt idx="100">
                  <c:v>3767206.2678951481</c:v>
                </c:pt>
                <c:pt idx="101">
                  <c:v>3965487.5598719572</c:v>
                </c:pt>
                <c:pt idx="102">
                  <c:v>4303380.2178160287</c:v>
                </c:pt>
                <c:pt idx="103">
                  <c:v>4142734.4437171253</c:v>
                </c:pt>
                <c:pt idx="104">
                  <c:v>3537437.0374329304</c:v>
                </c:pt>
                <c:pt idx="105">
                  <c:v>3735935.7099397969</c:v>
                </c:pt>
                <c:pt idx="106">
                  <c:v>3554169.9919716301</c:v>
                </c:pt>
                <c:pt idx="107">
                  <c:v>3667452.583173465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2-4034-9452-F4359274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86568"/>
        <c:axId val="542185256"/>
      </c:scatterChart>
      <c:valAx>
        <c:axId val="542186568"/>
        <c:scaling>
          <c:orientation val="minMax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5256"/>
        <c:crosses val="autoZero"/>
        <c:crossBetween val="midCat"/>
        <c:majorUnit val="365"/>
        <c:minorUnit val="91"/>
      </c:valAx>
      <c:valAx>
        <c:axId val="5421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0</xdr:rowOff>
    </xdr:from>
    <xdr:to>
      <xdr:col>20</xdr:col>
      <xdr:colOff>66674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zoomScaleNormal="100" workbookViewId="0">
      <selection activeCell="J8" sqref="J8"/>
    </sheetView>
  </sheetViews>
  <sheetFormatPr defaultRowHeight="15" x14ac:dyDescent="0.25"/>
  <cols>
    <col min="1" max="1" width="7.140625" bestFit="1" customWidth="1"/>
    <col min="2" max="2" width="10.85546875" bestFit="1" customWidth="1"/>
    <col min="3" max="3" width="16.28515625" bestFit="1" customWidth="1"/>
    <col min="4" max="4" width="14" bestFit="1" customWidth="1"/>
    <col min="5" max="5" width="11.140625" bestFit="1" customWidth="1"/>
    <col min="10" max="10" width="14.28515625" customWidth="1"/>
    <col min="11" max="11" width="9.140625" customWidth="1"/>
    <col min="12" max="12" width="1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s="4">
        <v>0.24615228315362442</v>
      </c>
    </row>
    <row r="2" spans="1:10" x14ac:dyDescent="0.25">
      <c r="A2" s="1">
        <v>40179</v>
      </c>
      <c r="B2">
        <v>2290727</v>
      </c>
      <c r="C2" s="6" t="s">
        <v>9</v>
      </c>
      <c r="D2" s="6" t="s">
        <v>9</v>
      </c>
      <c r="E2" s="3">
        <f>B2-AVERAGE($B$2:$B$13)</f>
        <v>-164655.08333333349</v>
      </c>
      <c r="F2" s="6" t="s">
        <v>9</v>
      </c>
      <c r="I2" t="s">
        <v>7</v>
      </c>
      <c r="J2" s="4">
        <v>4.601181788552184E-2</v>
      </c>
    </row>
    <row r="3" spans="1:10" x14ac:dyDescent="0.25">
      <c r="A3" s="1">
        <v>40210</v>
      </c>
      <c r="B3">
        <v>1974646</v>
      </c>
      <c r="C3" s="5" t="s">
        <v>9</v>
      </c>
      <c r="D3" s="5" t="s">
        <v>9</v>
      </c>
      <c r="E3">
        <f t="shared" ref="E3:E13" si="0">B3-AVERAGE($B$2:$B$13)</f>
        <v>-480736.08333333349</v>
      </c>
      <c r="F3" s="5" t="s">
        <v>9</v>
      </c>
      <c r="I3" t="s">
        <v>8</v>
      </c>
      <c r="J3" s="4">
        <v>0.90533362686130159</v>
      </c>
    </row>
    <row r="4" spans="1:10" x14ac:dyDescent="0.25">
      <c r="A4" s="1">
        <v>40238</v>
      </c>
      <c r="B4">
        <v>2398204</v>
      </c>
      <c r="C4" s="5" t="s">
        <v>9</v>
      </c>
      <c r="D4" s="5" t="s">
        <v>9</v>
      </c>
      <c r="E4">
        <f t="shared" si="0"/>
        <v>-57178.083333333489</v>
      </c>
      <c r="F4" s="5" t="s">
        <v>9</v>
      </c>
    </row>
    <row r="5" spans="1:10" x14ac:dyDescent="0.25">
      <c r="A5" s="1">
        <v>40269</v>
      </c>
      <c r="B5">
        <v>2344283</v>
      </c>
      <c r="C5" s="5" t="s">
        <v>9</v>
      </c>
      <c r="D5" s="5" t="s">
        <v>9</v>
      </c>
      <c r="E5">
        <f t="shared" si="0"/>
        <v>-111099.08333333349</v>
      </c>
      <c r="F5" s="5" t="s">
        <v>9</v>
      </c>
      <c r="I5" t="s">
        <v>10</v>
      </c>
      <c r="J5" s="7">
        <f>SUMXMY2(B14:B109,F14:F109)/COUNT(B14:B109)</f>
        <v>4604449325.8991909</v>
      </c>
    </row>
    <row r="6" spans="1:10" x14ac:dyDescent="0.25">
      <c r="A6" s="1">
        <v>40299</v>
      </c>
      <c r="B6">
        <v>2484601</v>
      </c>
      <c r="C6" s="5" t="s">
        <v>9</v>
      </c>
      <c r="D6" s="5" t="s">
        <v>9</v>
      </c>
      <c r="E6">
        <f t="shared" si="0"/>
        <v>29218.916666666511</v>
      </c>
      <c r="F6" s="5" t="s">
        <v>9</v>
      </c>
    </row>
    <row r="7" spans="1:10" x14ac:dyDescent="0.25">
      <c r="A7" s="1">
        <v>40330</v>
      </c>
      <c r="B7">
        <v>2620778</v>
      </c>
      <c r="C7" s="5" t="s">
        <v>9</v>
      </c>
      <c r="D7" s="5" t="s">
        <v>9</v>
      </c>
      <c r="E7">
        <f t="shared" si="0"/>
        <v>165395.91666666651</v>
      </c>
      <c r="F7" s="5" t="s">
        <v>9</v>
      </c>
    </row>
    <row r="8" spans="1:10" x14ac:dyDescent="0.25">
      <c r="A8" s="1">
        <v>40360</v>
      </c>
      <c r="B8">
        <v>2869180</v>
      </c>
      <c r="C8" s="5" t="s">
        <v>9</v>
      </c>
      <c r="D8" s="5" t="s">
        <v>9</v>
      </c>
      <c r="E8">
        <f t="shared" si="0"/>
        <v>413797.91666666651</v>
      </c>
      <c r="F8" s="5" t="s">
        <v>9</v>
      </c>
    </row>
    <row r="9" spans="1:10" x14ac:dyDescent="0.25">
      <c r="A9" s="1">
        <v>40391</v>
      </c>
      <c r="B9">
        <v>2819469</v>
      </c>
      <c r="C9" s="5" t="s">
        <v>9</v>
      </c>
      <c r="D9" s="5" t="s">
        <v>9</v>
      </c>
      <c r="E9">
        <f t="shared" si="0"/>
        <v>364086.91666666651</v>
      </c>
      <c r="F9" s="5" t="s">
        <v>9</v>
      </c>
    </row>
    <row r="10" spans="1:10" x14ac:dyDescent="0.25">
      <c r="A10" s="1">
        <v>40422</v>
      </c>
      <c r="B10">
        <v>2365147</v>
      </c>
      <c r="C10" s="5" t="s">
        <v>9</v>
      </c>
      <c r="D10" s="5" t="s">
        <v>9</v>
      </c>
      <c r="E10">
        <f t="shared" si="0"/>
        <v>-90235.083333333489</v>
      </c>
      <c r="F10" s="5" t="s">
        <v>9</v>
      </c>
    </row>
    <row r="11" spans="1:10" x14ac:dyDescent="0.25">
      <c r="A11" s="1">
        <v>40452</v>
      </c>
      <c r="B11">
        <v>2478150</v>
      </c>
      <c r="C11" s="5" t="s">
        <v>9</v>
      </c>
      <c r="D11" s="5" t="s">
        <v>9</v>
      </c>
      <c r="E11">
        <f t="shared" si="0"/>
        <v>22767.916666666511</v>
      </c>
      <c r="F11" s="5" t="s">
        <v>9</v>
      </c>
    </row>
    <row r="12" spans="1:10" x14ac:dyDescent="0.25">
      <c r="A12" s="1">
        <v>40483</v>
      </c>
      <c r="B12">
        <v>2341774</v>
      </c>
      <c r="C12" s="5" t="s">
        <v>9</v>
      </c>
      <c r="D12" s="5" t="s">
        <v>9</v>
      </c>
      <c r="E12">
        <f t="shared" si="0"/>
        <v>-113608.08333333349</v>
      </c>
      <c r="F12" s="5" t="s">
        <v>9</v>
      </c>
    </row>
    <row r="13" spans="1:10" x14ac:dyDescent="0.25">
      <c r="A13" s="1">
        <v>40513</v>
      </c>
      <c r="B13">
        <v>2477626</v>
      </c>
      <c r="C13" s="3">
        <f>B13-E13</f>
        <v>2455382.0833333335</v>
      </c>
      <c r="D13" s="3">
        <v>0</v>
      </c>
      <c r="E13">
        <f t="shared" si="0"/>
        <v>22243.916666666511</v>
      </c>
      <c r="F13" s="5" t="s">
        <v>9</v>
      </c>
    </row>
    <row r="14" spans="1:10" x14ac:dyDescent="0.25">
      <c r="A14" s="1">
        <v>40544</v>
      </c>
      <c r="B14">
        <v>2347717</v>
      </c>
      <c r="C14" s="3">
        <f>$J$1*(B14-E2)+(1-$J$1)*(C13+D13)</f>
        <v>2469410.3019502582</v>
      </c>
      <c r="D14" s="3">
        <f>$J$2*(C14-C13)+(1-$J$2)*D13</f>
        <v>645.46384026022702</v>
      </c>
      <c r="E14" s="3">
        <f>$J$3*(B14-C14)+(1-$J$3)*E2</f>
        <v>-125760.3379773716</v>
      </c>
      <c r="F14" s="3">
        <f>SUM(C13:D13,E2)</f>
        <v>2290727</v>
      </c>
    </row>
    <row r="15" spans="1:10" x14ac:dyDescent="0.25">
      <c r="A15" s="1">
        <v>40575</v>
      </c>
      <c r="B15">
        <v>2067592</v>
      </c>
      <c r="C15">
        <f t="shared" ref="C15:C78" si="1">$J$1*(B15-E3)+(1-$J$1)*(C14+D14)</f>
        <v>2489322.6754614078</v>
      </c>
      <c r="D15">
        <f t="shared" ref="D15:D78" si="2">$J$2*(C15-C14)+(1-$J$2)*D14</f>
        <v>1531.9693792539861</v>
      </c>
      <c r="E15">
        <f t="shared" ref="E15:E78" si="3">$J$3*(B15-C15)+(1-$J$3)*E3</f>
        <v>-427316.5034202126</v>
      </c>
      <c r="F15">
        <f t="shared" ref="F15:F78" si="4">SUM(C14:D14,E3)</f>
        <v>1989319.6824571849</v>
      </c>
    </row>
    <row r="16" spans="1:10" x14ac:dyDescent="0.25">
      <c r="A16" s="1">
        <v>40603</v>
      </c>
      <c r="B16">
        <v>2474690</v>
      </c>
      <c r="C16">
        <f t="shared" si="1"/>
        <v>2500950.1963656135</v>
      </c>
      <c r="D16">
        <f t="shared" si="2"/>
        <v>1996.4840574739685</v>
      </c>
      <c r="E16">
        <f t="shared" si="3"/>
        <v>-29187.080589959773</v>
      </c>
      <c r="F16">
        <f t="shared" si="4"/>
        <v>2433676.5615073284</v>
      </c>
    </row>
    <row r="17" spans="1:12" x14ac:dyDescent="0.25">
      <c r="A17" s="1">
        <v>40634</v>
      </c>
      <c r="B17">
        <v>2554625</v>
      </c>
      <c r="C17">
        <f t="shared" si="1"/>
        <v>2543014.7097952617</v>
      </c>
      <c r="D17">
        <f t="shared" si="2"/>
        <v>3840.0869279781909</v>
      </c>
      <c r="E17">
        <f t="shared" si="3"/>
        <v>-6.1611382327591855</v>
      </c>
      <c r="F17">
        <f t="shared" si="4"/>
        <v>2391847.597089754</v>
      </c>
      <c r="L17" s="2"/>
    </row>
    <row r="18" spans="1:12" x14ac:dyDescent="0.25">
      <c r="A18" s="1">
        <v>40664</v>
      </c>
      <c r="B18">
        <v>2746189</v>
      </c>
      <c r="C18">
        <f t="shared" si="1"/>
        <v>2588729.0629216474</v>
      </c>
      <c r="D18">
        <f t="shared" si="2"/>
        <v>5766.7980383891809</v>
      </c>
      <c r="E18">
        <f t="shared" si="3"/>
        <v>145319.82478837244</v>
      </c>
      <c r="F18">
        <f t="shared" si="4"/>
        <v>2576073.7133899066</v>
      </c>
    </row>
    <row r="19" spans="1:12" x14ac:dyDescent="0.25">
      <c r="A19" s="1">
        <v>40695</v>
      </c>
      <c r="B19">
        <v>2783908</v>
      </c>
      <c r="C19">
        <f t="shared" si="1"/>
        <v>2600407.5089299488</v>
      </c>
      <c r="D19">
        <f t="shared" si="2"/>
        <v>6038.8037081840939</v>
      </c>
      <c r="E19">
        <f t="shared" si="3"/>
        <v>181786.59667406307</v>
      </c>
      <c r="F19">
        <f t="shared" si="4"/>
        <v>2759891.777626703</v>
      </c>
    </row>
    <row r="20" spans="1:12" x14ac:dyDescent="0.25">
      <c r="A20" s="1">
        <v>40725</v>
      </c>
      <c r="B20">
        <v>3059778</v>
      </c>
      <c r="C20">
        <f t="shared" si="1"/>
        <v>2616177.6405564281</v>
      </c>
      <c r="D20">
        <f t="shared" si="2"/>
        <v>6486.5597961449885</v>
      </c>
      <c r="E20">
        <f t="shared" si="3"/>
        <v>440779.07027520862</v>
      </c>
      <c r="F20">
        <f t="shared" si="4"/>
        <v>3020244.2293047993</v>
      </c>
    </row>
    <row r="21" spans="1:12" x14ac:dyDescent="0.25">
      <c r="A21" s="1">
        <v>40756</v>
      </c>
      <c r="B21">
        <v>2969115</v>
      </c>
      <c r="C21">
        <f t="shared" si="1"/>
        <v>2618323.0298823225</v>
      </c>
      <c r="D21">
        <f t="shared" si="2"/>
        <v>6286.8146510578144</v>
      </c>
      <c r="E21">
        <f t="shared" si="3"/>
        <v>352050.55448854313</v>
      </c>
      <c r="F21">
        <f t="shared" si="4"/>
        <v>2986751.1170192398</v>
      </c>
    </row>
    <row r="22" spans="1:12" x14ac:dyDescent="0.25">
      <c r="A22" s="1">
        <v>40787</v>
      </c>
      <c r="B22">
        <v>2490037</v>
      </c>
      <c r="C22">
        <f t="shared" si="1"/>
        <v>2613696.0033840686</v>
      </c>
      <c r="D22">
        <f t="shared" si="2"/>
        <v>5784.6489796641681</v>
      </c>
      <c r="E22">
        <f t="shared" si="3"/>
        <v>-120494.8820967877</v>
      </c>
      <c r="F22">
        <f t="shared" si="4"/>
        <v>2534374.7612000466</v>
      </c>
    </row>
    <row r="23" spans="1:12" x14ac:dyDescent="0.25">
      <c r="A23" s="1">
        <v>40817</v>
      </c>
      <c r="B23">
        <v>2520520</v>
      </c>
      <c r="C23">
        <f t="shared" si="1"/>
        <v>2589516.8871718766</v>
      </c>
      <c r="D23">
        <f t="shared" si="2"/>
        <v>4405.9616724919433</v>
      </c>
      <c r="E23">
        <f t="shared" si="3"/>
        <v>-60309.846010697627</v>
      </c>
      <c r="F23">
        <f t="shared" si="4"/>
        <v>2642248.5690303994</v>
      </c>
    </row>
    <row r="24" spans="1:12" x14ac:dyDescent="0.25">
      <c r="A24" s="1">
        <v>40848</v>
      </c>
      <c r="B24">
        <v>2423752</v>
      </c>
      <c r="C24">
        <f t="shared" si="1"/>
        <v>2579999.7949723443</v>
      </c>
      <c r="D24">
        <f t="shared" si="2"/>
        <v>3765.3366533220537</v>
      </c>
      <c r="E24">
        <f t="shared" si="3"/>
        <v>-152211.24811979919</v>
      </c>
      <c r="F24">
        <f t="shared" si="4"/>
        <v>2480314.765511035</v>
      </c>
    </row>
    <row r="25" spans="1:12" x14ac:dyDescent="0.25">
      <c r="A25" s="1">
        <v>40878</v>
      </c>
      <c r="B25">
        <v>2501124</v>
      </c>
      <c r="C25">
        <f t="shared" si="1"/>
        <v>2557947.4375198302</v>
      </c>
      <c r="D25">
        <f t="shared" si="2"/>
        <v>2577.4176139002088</v>
      </c>
      <c r="E25">
        <f t="shared" si="3"/>
        <v>-49338.417865321666</v>
      </c>
      <c r="F25">
        <f t="shared" si="4"/>
        <v>2606009.0482923328</v>
      </c>
    </row>
    <row r="26" spans="1:12" x14ac:dyDescent="0.25">
      <c r="A26" s="1">
        <v>40909</v>
      </c>
      <c r="B26">
        <v>2471323</v>
      </c>
      <c r="C26">
        <f t="shared" si="1"/>
        <v>2569523.8091543252</v>
      </c>
      <c r="D26">
        <f t="shared" si="2"/>
        <v>2991.4758474559994</v>
      </c>
      <c r="E26">
        <f t="shared" si="3"/>
        <v>-100809.76979341439</v>
      </c>
      <c r="F26">
        <f t="shared" si="4"/>
        <v>2434764.5171563588</v>
      </c>
    </row>
    <row r="27" spans="1:12" x14ac:dyDescent="0.25">
      <c r="A27" s="1">
        <v>40940</v>
      </c>
      <c r="B27">
        <v>2220446</v>
      </c>
      <c r="C27">
        <f t="shared" si="1"/>
        <v>2591037.5596164372</v>
      </c>
      <c r="D27">
        <f t="shared" si="2"/>
        <v>3843.7193738511764</v>
      </c>
      <c r="E27">
        <f t="shared" si="3"/>
        <v>-375961.50431283709</v>
      </c>
      <c r="F27">
        <f t="shared" si="4"/>
        <v>2145198.7815815685</v>
      </c>
    </row>
    <row r="28" spans="1:12" x14ac:dyDescent="0.25">
      <c r="A28" s="1">
        <v>40969</v>
      </c>
      <c r="B28">
        <v>2619592</v>
      </c>
      <c r="C28">
        <f t="shared" si="1"/>
        <v>2608148.3459110083</v>
      </c>
      <c r="D28">
        <f t="shared" si="2"/>
        <v>4454.1612408823739</v>
      </c>
      <c r="E28">
        <f t="shared" si="3"/>
        <v>7597.2897989746216</v>
      </c>
      <c r="F28">
        <f t="shared" si="4"/>
        <v>2565694.1984003284</v>
      </c>
    </row>
    <row r="29" spans="1:12" x14ac:dyDescent="0.25">
      <c r="A29" s="1">
        <v>41000</v>
      </c>
      <c r="B29">
        <v>2592176</v>
      </c>
      <c r="C29">
        <f t="shared" si="1"/>
        <v>2607575.9923578417</v>
      </c>
      <c r="D29">
        <f t="shared" si="2"/>
        <v>4222.8821575797101</v>
      </c>
      <c r="E29">
        <f t="shared" si="3"/>
        <v>-13942.714187572048</v>
      </c>
      <c r="F29">
        <f t="shared" si="4"/>
        <v>2612596.3460136577</v>
      </c>
    </row>
    <row r="30" spans="1:12" x14ac:dyDescent="0.25">
      <c r="A30" s="1">
        <v>41030</v>
      </c>
      <c r="B30">
        <v>2698051</v>
      </c>
      <c r="C30">
        <f t="shared" si="1"/>
        <v>2597259.2254711604</v>
      </c>
      <c r="D30">
        <f t="shared" si="2"/>
        <v>3553.88647363577</v>
      </c>
      <c r="E30">
        <f t="shared" si="3"/>
        <v>105007.08354984727</v>
      </c>
      <c r="F30">
        <f t="shared" si="4"/>
        <v>2757118.6993037937</v>
      </c>
    </row>
    <row r="31" spans="1:12" x14ac:dyDescent="0.25">
      <c r="A31" s="1">
        <v>41061</v>
      </c>
      <c r="B31">
        <v>2842245</v>
      </c>
      <c r="C31">
        <f t="shared" si="1"/>
        <v>2615494.9365976271</v>
      </c>
      <c r="D31">
        <f t="shared" si="2"/>
        <v>4229.4239157889933</v>
      </c>
      <c r="E31">
        <f t="shared" si="3"/>
        <v>222493.53508346126</v>
      </c>
      <c r="F31">
        <f t="shared" si="4"/>
        <v>2782599.7086188593</v>
      </c>
    </row>
    <row r="32" spans="1:12" x14ac:dyDescent="0.25">
      <c r="A32" s="1">
        <v>41091</v>
      </c>
      <c r="B32">
        <v>3119226</v>
      </c>
      <c r="C32">
        <f t="shared" si="1"/>
        <v>2634179.0549974428</v>
      </c>
      <c r="D32">
        <f t="shared" si="2"/>
        <v>4894.5106859788839</v>
      </c>
      <c r="E32">
        <f t="shared" si="3"/>
        <v>480856.26585556089</v>
      </c>
      <c r="F32">
        <f t="shared" si="4"/>
        <v>3060503.4307886246</v>
      </c>
    </row>
    <row r="33" spans="1:6" x14ac:dyDescent="0.25">
      <c r="A33" s="1">
        <v>41122</v>
      </c>
      <c r="B33">
        <v>3049590</v>
      </c>
      <c r="C33">
        <f t="shared" si="1"/>
        <v>2653465.075489678</v>
      </c>
      <c r="D33">
        <f t="shared" si="2"/>
        <v>5556.6902142820509</v>
      </c>
      <c r="E33">
        <f t="shared" si="3"/>
        <v>391952.56375198724</v>
      </c>
      <c r="F33">
        <f t="shared" si="4"/>
        <v>2991124.1201719646</v>
      </c>
    </row>
    <row r="34" spans="1:6" x14ac:dyDescent="0.25">
      <c r="A34" s="1">
        <v>41153</v>
      </c>
      <c r="B34">
        <v>2537309</v>
      </c>
      <c r="C34">
        <f t="shared" si="1"/>
        <v>2658721.980873439</v>
      </c>
      <c r="D34">
        <f t="shared" si="2"/>
        <v>5542.8965692552756</v>
      </c>
      <c r="E34">
        <f t="shared" si="3"/>
        <v>-121326.06779207035</v>
      </c>
      <c r="F34">
        <f t="shared" si="4"/>
        <v>2538526.8836071719</v>
      </c>
    </row>
    <row r="35" spans="1:6" x14ac:dyDescent="0.25">
      <c r="A35" s="1">
        <v>41183</v>
      </c>
      <c r="B35">
        <v>2598430</v>
      </c>
      <c r="C35">
        <f t="shared" si="1"/>
        <v>2662904.8783412124</v>
      </c>
      <c r="D35">
        <f t="shared" si="2"/>
        <v>5480.3205382734186</v>
      </c>
      <c r="E35">
        <f t="shared" si="3"/>
        <v>-64080.589836477149</v>
      </c>
      <c r="F35">
        <f t="shared" si="4"/>
        <v>2603955.0314319967</v>
      </c>
    </row>
    <row r="36" spans="1:6" x14ac:dyDescent="0.25">
      <c r="A36" s="1">
        <v>41214</v>
      </c>
      <c r="B36">
        <v>2462782</v>
      </c>
      <c r="C36">
        <f t="shared" si="1"/>
        <v>2655242.6482979627</v>
      </c>
      <c r="D36">
        <f t="shared" si="2"/>
        <v>4875.6078943651191</v>
      </c>
      <c r="E36">
        <f t="shared" si="3"/>
        <v>-188650.3835620879</v>
      </c>
      <c r="F36">
        <f t="shared" si="4"/>
        <v>2516173.9507596865</v>
      </c>
    </row>
    <row r="37" spans="1:6" x14ac:dyDescent="0.25">
      <c r="A37" s="1">
        <v>41244</v>
      </c>
      <c r="B37">
        <v>2619816</v>
      </c>
      <c r="C37">
        <f t="shared" si="1"/>
        <v>2662342.5280190804</v>
      </c>
      <c r="D37">
        <f t="shared" si="2"/>
        <v>4977.950684585554</v>
      </c>
      <c r="E37">
        <f t="shared" si="3"/>
        <v>-43171.384925044389</v>
      </c>
      <c r="F37">
        <f t="shared" si="4"/>
        <v>2610779.8383270064</v>
      </c>
    </row>
    <row r="38" spans="1:6" x14ac:dyDescent="0.25">
      <c r="A38" s="1">
        <v>41275</v>
      </c>
      <c r="B38">
        <v>2535418</v>
      </c>
      <c r="C38">
        <f t="shared" si="1"/>
        <v>2659666.9374159765</v>
      </c>
      <c r="D38">
        <f t="shared" si="2"/>
        <v>4625.7973366770657</v>
      </c>
      <c r="E38">
        <f t="shared" si="3"/>
        <v>-122030.03642775858</v>
      </c>
      <c r="F38">
        <f t="shared" si="4"/>
        <v>2566510.7089102515</v>
      </c>
    </row>
    <row r="39" spans="1:6" x14ac:dyDescent="0.25">
      <c r="A39" s="1">
        <v>41306</v>
      </c>
      <c r="B39">
        <v>2229958</v>
      </c>
      <c r="C39">
        <f t="shared" si="1"/>
        <v>2649924.0308048399</v>
      </c>
      <c r="D39">
        <f t="shared" si="2"/>
        <v>3964.6671473792831</v>
      </c>
      <c r="E39">
        <f t="shared" si="3"/>
        <v>-415800.28188015625</v>
      </c>
      <c r="F39">
        <f t="shared" si="4"/>
        <v>2288331.2304398166</v>
      </c>
    </row>
    <row r="40" spans="1:6" x14ac:dyDescent="0.25">
      <c r="A40" s="1">
        <v>41334</v>
      </c>
      <c r="B40">
        <v>2754973</v>
      </c>
      <c r="C40">
        <f t="shared" si="1"/>
        <v>2676900.7394624739</v>
      </c>
      <c r="D40">
        <f t="shared" si="2"/>
        <v>5023.4930105231906</v>
      </c>
      <c r="E40">
        <f t="shared" si="3"/>
        <v>71400.650660651532</v>
      </c>
      <c r="F40">
        <f t="shared" si="4"/>
        <v>2661485.9877511938</v>
      </c>
    </row>
    <row r="41" spans="1:6" x14ac:dyDescent="0.25">
      <c r="A41" s="1">
        <v>41365</v>
      </c>
      <c r="B41">
        <v>2663579</v>
      </c>
      <c r="C41">
        <f t="shared" si="1"/>
        <v>2680840.5425454141</v>
      </c>
      <c r="D41">
        <f t="shared" si="2"/>
        <v>4973.6304669308665</v>
      </c>
      <c r="E41">
        <f t="shared" si="3"/>
        <v>-16947.361101707298</v>
      </c>
      <c r="F41">
        <f t="shared" si="4"/>
        <v>2667981.5182854249</v>
      </c>
    </row>
    <row r="42" spans="1:6" x14ac:dyDescent="0.25">
      <c r="A42" s="1">
        <v>41395</v>
      </c>
      <c r="B42">
        <v>2836570</v>
      </c>
      <c r="C42">
        <f t="shared" si="1"/>
        <v>2697075.3306609709</v>
      </c>
      <c r="D42">
        <f t="shared" si="2"/>
        <v>5491.7768018395946</v>
      </c>
      <c r="E42">
        <f t="shared" si="3"/>
        <v>136229.85467405757</v>
      </c>
      <c r="F42">
        <f t="shared" si="4"/>
        <v>2790821.2565621925</v>
      </c>
    </row>
    <row r="43" spans="1:6" x14ac:dyDescent="0.25">
      <c r="A43" s="1">
        <v>41426</v>
      </c>
      <c r="B43">
        <v>3037273</v>
      </c>
      <c r="C43">
        <f t="shared" si="1"/>
        <v>2730188.4354480961</v>
      </c>
      <c r="D43">
        <f t="shared" si="2"/>
        <v>6762.684314854826</v>
      </c>
      <c r="E43">
        <f t="shared" si="3"/>
        <v>299076.63859205763</v>
      </c>
      <c r="F43">
        <f t="shared" si="4"/>
        <v>2925060.6425462714</v>
      </c>
    </row>
    <row r="44" spans="1:6" x14ac:dyDescent="0.25">
      <c r="A44" s="1">
        <v>41456</v>
      </c>
      <c r="B44">
        <v>3272363</v>
      </c>
      <c r="C44">
        <f t="shared" si="1"/>
        <v>2750380.1088018026</v>
      </c>
      <c r="D44">
        <f t="shared" si="2"/>
        <v>7380.5765128971379</v>
      </c>
      <c r="E44">
        <f t="shared" si="3"/>
        <v>518089.58273757593</v>
      </c>
      <c r="F44">
        <f t="shared" si="4"/>
        <v>3217807.3856185121</v>
      </c>
    </row>
    <row r="45" spans="1:6" x14ac:dyDescent="0.25">
      <c r="A45" s="1">
        <v>41487</v>
      </c>
      <c r="B45">
        <v>3156973</v>
      </c>
      <c r="C45">
        <f t="shared" si="1"/>
        <v>2759547.689582061</v>
      </c>
      <c r="D45">
        <f t="shared" si="2"/>
        <v>7462.7998278076147</v>
      </c>
      <c r="E45">
        <f t="shared" si="3"/>
        <v>396907.22533996642</v>
      </c>
      <c r="F45">
        <f t="shared" si="4"/>
        <v>3149713.2490666867</v>
      </c>
    </row>
    <row r="46" spans="1:6" x14ac:dyDescent="0.25">
      <c r="A46" s="1">
        <v>41518</v>
      </c>
      <c r="B46">
        <v>2663774</v>
      </c>
      <c r="C46">
        <f t="shared" si="1"/>
        <v>2771463.2804299342</v>
      </c>
      <c r="D46">
        <f t="shared" si="2"/>
        <v>7667.6808373051554</v>
      </c>
      <c r="E46">
        <f t="shared" si="3"/>
        <v>-108980.22563077122</v>
      </c>
      <c r="F46">
        <f t="shared" si="4"/>
        <v>2645684.421617798</v>
      </c>
    </row>
    <row r="47" spans="1:6" x14ac:dyDescent="0.25">
      <c r="A47" s="1">
        <v>41548</v>
      </c>
      <c r="B47">
        <v>2756386</v>
      </c>
      <c r="C47">
        <f t="shared" si="1"/>
        <v>2789305.8206151472</v>
      </c>
      <c r="D47">
        <f t="shared" si="2"/>
        <v>8135.8446126318941</v>
      </c>
      <c r="E47">
        <f t="shared" si="3"/>
        <v>-35869.697621542524</v>
      </c>
      <c r="F47">
        <f t="shared" si="4"/>
        <v>2715050.3714307621</v>
      </c>
    </row>
    <row r="48" spans="1:6" x14ac:dyDescent="0.25">
      <c r="A48" s="1">
        <v>41579</v>
      </c>
      <c r="B48">
        <v>2517413</v>
      </c>
      <c r="C48">
        <f t="shared" si="1"/>
        <v>2774948.6925651142</v>
      </c>
      <c r="D48">
        <f t="shared" si="2"/>
        <v>7100.9020507733348</v>
      </c>
      <c r="E48">
        <f t="shared" si="3"/>
        <v>-251014.57019925921</v>
      </c>
      <c r="F48">
        <f t="shared" si="4"/>
        <v>2608791.2816656912</v>
      </c>
    </row>
    <row r="49" spans="1:6" x14ac:dyDescent="0.25">
      <c r="A49" s="1">
        <v>41609</v>
      </c>
      <c r="B49">
        <v>2907479</v>
      </c>
      <c r="C49">
        <f t="shared" si="1"/>
        <v>2823551.0640919916</v>
      </c>
      <c r="D49">
        <f t="shared" si="2"/>
        <v>9010.460106289378</v>
      </c>
      <c r="E49">
        <f t="shared" si="3"/>
        <v>71895.90417635144</v>
      </c>
      <c r="F49">
        <f t="shared" si="4"/>
        <v>2738878.2096908428</v>
      </c>
    </row>
    <row r="50" spans="1:6" x14ac:dyDescent="0.25">
      <c r="A50" s="1">
        <v>41640</v>
      </c>
      <c r="B50">
        <v>2729257</v>
      </c>
      <c r="C50">
        <f t="shared" si="1"/>
        <v>2837170.8517867881</v>
      </c>
      <c r="D50">
        <f t="shared" si="2"/>
        <v>9222.5436478664778</v>
      </c>
      <c r="E50">
        <f t="shared" si="3"/>
        <v>-109250.17978930497</v>
      </c>
      <c r="F50">
        <f t="shared" si="4"/>
        <v>2710531.4877705225</v>
      </c>
    </row>
    <row r="51" spans="1:6" x14ac:dyDescent="0.25">
      <c r="A51" s="1">
        <v>41671</v>
      </c>
      <c r="B51">
        <v>2378994</v>
      </c>
      <c r="C51">
        <f t="shared" si="1"/>
        <v>2833692.1558245118</v>
      </c>
      <c r="D51">
        <f t="shared" si="2"/>
        <v>8638.1365240042123</v>
      </c>
      <c r="E51">
        <f t="shared" si="3"/>
        <v>-451015.83517539338</v>
      </c>
      <c r="F51">
        <f t="shared" si="4"/>
        <v>2430593.1135544986</v>
      </c>
    </row>
    <row r="52" spans="1:6" x14ac:dyDescent="0.25">
      <c r="A52" s="1">
        <v>41699</v>
      </c>
      <c r="B52">
        <v>2879063</v>
      </c>
      <c r="C52">
        <f t="shared" si="1"/>
        <v>2833796.6990245697</v>
      </c>
      <c r="D52">
        <f t="shared" si="2"/>
        <v>8245.4903820736909</v>
      </c>
      <c r="E52">
        <f t="shared" si="3"/>
        <v>47740.345074468671</v>
      </c>
      <c r="F52">
        <f t="shared" si="4"/>
        <v>2913730.9430091679</v>
      </c>
    </row>
    <row r="53" spans="1:6" x14ac:dyDescent="0.25">
      <c r="A53" s="1">
        <v>41730</v>
      </c>
      <c r="B53">
        <v>2914394</v>
      </c>
      <c r="C53">
        <f t="shared" si="1"/>
        <v>2864023.3844031109</v>
      </c>
      <c r="D53">
        <f t="shared" si="2"/>
        <v>9256.8851231572989</v>
      </c>
      <c r="E53">
        <f t="shared" si="3"/>
        <v>43997.866895797524</v>
      </c>
      <c r="F53">
        <f t="shared" si="4"/>
        <v>2825094.8283049362</v>
      </c>
    </row>
    <row r="54" spans="1:6" x14ac:dyDescent="0.25">
      <c r="A54" s="1">
        <v>41760</v>
      </c>
      <c r="B54">
        <v>3030811</v>
      </c>
      <c r="C54">
        <f t="shared" si="1"/>
        <v>2878523.5287375301</v>
      </c>
      <c r="D54">
        <f t="shared" si="2"/>
        <v>9498.1370111124652</v>
      </c>
      <c r="E54">
        <f t="shared" si="3"/>
        <v>150767.35493879311</v>
      </c>
      <c r="F54">
        <f t="shared" si="4"/>
        <v>3009510.1242003259</v>
      </c>
    </row>
    <row r="55" spans="1:6" x14ac:dyDescent="0.25">
      <c r="A55" s="1">
        <v>41791</v>
      </c>
      <c r="B55">
        <v>3245321</v>
      </c>
      <c r="C55">
        <f t="shared" si="1"/>
        <v>2902353.3152165376</v>
      </c>
      <c r="D55">
        <f t="shared" si="2"/>
        <v>10157.562256428386</v>
      </c>
      <c r="E55">
        <f t="shared" si="3"/>
        <v>338812.6786272591</v>
      </c>
      <c r="F55">
        <f t="shared" si="4"/>
        <v>3187098.3043407006</v>
      </c>
    </row>
    <row r="56" spans="1:6" x14ac:dyDescent="0.25">
      <c r="A56" s="1">
        <v>41821</v>
      </c>
      <c r="B56">
        <v>3476786</v>
      </c>
      <c r="C56">
        <f t="shared" si="1"/>
        <v>2923879.553540824</v>
      </c>
      <c r="D56">
        <f t="shared" si="2"/>
        <v>10680.655709262161</v>
      </c>
      <c r="E56">
        <f t="shared" si="3"/>
        <v>549610.46024658775</v>
      </c>
      <c r="F56">
        <f t="shared" si="4"/>
        <v>3430600.4602105417</v>
      </c>
    </row>
    <row r="57" spans="1:6" x14ac:dyDescent="0.25">
      <c r="A57" s="1">
        <v>41852</v>
      </c>
      <c r="B57">
        <v>3331324</v>
      </c>
      <c r="C57">
        <f t="shared" si="1"/>
        <v>2934524.9024982611</v>
      </c>
      <c r="D57">
        <f t="shared" si="2"/>
        <v>10679.031181427055</v>
      </c>
      <c r="E57">
        <f t="shared" si="3"/>
        <v>396809.3335720193</v>
      </c>
      <c r="F57">
        <f t="shared" si="4"/>
        <v>3331467.4345900523</v>
      </c>
    </row>
    <row r="58" spans="1:6" x14ac:dyDescent="0.25">
      <c r="A58" s="1">
        <v>41883</v>
      </c>
      <c r="B58">
        <v>2793963</v>
      </c>
      <c r="C58">
        <f t="shared" si="1"/>
        <v>2934801.3639057581</v>
      </c>
      <c r="D58">
        <f t="shared" si="2"/>
        <v>10200.390035447554</v>
      </c>
      <c r="E58">
        <f t="shared" si="3"/>
        <v>-137822.46950031398</v>
      </c>
      <c r="F58">
        <f t="shared" si="4"/>
        <v>2836223.7080489169</v>
      </c>
    </row>
    <row r="59" spans="1:6" x14ac:dyDescent="0.25">
      <c r="A59" s="1">
        <v>41913</v>
      </c>
      <c r="B59">
        <v>2925758</v>
      </c>
      <c r="C59">
        <f t="shared" si="1"/>
        <v>2949094.267937704</v>
      </c>
      <c r="D59">
        <f t="shared" si="2"/>
        <v>10388.694044148382</v>
      </c>
      <c r="E59">
        <f t="shared" si="3"/>
        <v>-24522.762268861887</v>
      </c>
      <c r="F59">
        <f t="shared" si="4"/>
        <v>2909132.0563196633</v>
      </c>
    </row>
    <row r="60" spans="1:6" x14ac:dyDescent="0.25">
      <c r="A60" s="1">
        <v>41944</v>
      </c>
      <c r="B60">
        <v>2674866</v>
      </c>
      <c r="C60">
        <f t="shared" si="1"/>
        <v>2951211.6565251444</v>
      </c>
      <c r="D60">
        <f t="shared" si="2"/>
        <v>10008.11624379881</v>
      </c>
      <c r="E60">
        <f t="shared" si="3"/>
        <v>-273947.6544550095</v>
      </c>
      <c r="F60">
        <f t="shared" si="4"/>
        <v>2708468.3917825934</v>
      </c>
    </row>
    <row r="61" spans="1:6" x14ac:dyDescent="0.25">
      <c r="A61" s="1">
        <v>41974</v>
      </c>
      <c r="B61">
        <v>2963790</v>
      </c>
      <c r="C61">
        <f t="shared" si="1"/>
        <v>2944155.0991076883</v>
      </c>
      <c r="D61">
        <f t="shared" si="2"/>
        <v>9222.9395870212884</v>
      </c>
      <c r="E61">
        <f t="shared" si="3"/>
        <v>24582.260529801355</v>
      </c>
      <c r="F61">
        <f t="shared" si="4"/>
        <v>3033115.6769452947</v>
      </c>
    </row>
    <row r="62" spans="1:6" x14ac:dyDescent="0.25">
      <c r="A62" s="1">
        <v>42005</v>
      </c>
      <c r="B62">
        <v>2734875</v>
      </c>
      <c r="C62">
        <f t="shared" si="1"/>
        <v>2926485.198034083</v>
      </c>
      <c r="D62">
        <f t="shared" si="2"/>
        <v>7985.5511001201803</v>
      </c>
      <c r="E62">
        <f t="shared" si="3"/>
        <v>-183813.47381521284</v>
      </c>
      <c r="F62">
        <f t="shared" si="4"/>
        <v>2844127.8589054048</v>
      </c>
    </row>
    <row r="63" spans="1:6" x14ac:dyDescent="0.25">
      <c r="A63" s="1">
        <v>42036</v>
      </c>
      <c r="B63">
        <v>2467784</v>
      </c>
      <c r="C63">
        <f t="shared" si="1"/>
        <v>2930613.3178841379</v>
      </c>
      <c r="D63">
        <f t="shared" si="2"/>
        <v>7808.0636759362533</v>
      </c>
      <c r="E63">
        <f t="shared" si="3"/>
        <v>-461710.97832196427</v>
      </c>
      <c r="F63">
        <f t="shared" si="4"/>
        <v>2483454.9139588093</v>
      </c>
    </row>
    <row r="64" spans="1:6" x14ac:dyDescent="0.25">
      <c r="A64" s="1">
        <v>42064</v>
      </c>
      <c r="B64">
        <v>2982461</v>
      </c>
      <c r="C64">
        <f t="shared" si="1"/>
        <v>2937510.4392496538</v>
      </c>
      <c r="D64">
        <f t="shared" si="2"/>
        <v>7766.149564244979</v>
      </c>
      <c r="E64">
        <f t="shared" si="3"/>
        <v>45214.659514150037</v>
      </c>
      <c r="F64">
        <f t="shared" si="4"/>
        <v>2986161.7266345429</v>
      </c>
    </row>
    <row r="65" spans="1:6" x14ac:dyDescent="0.25">
      <c r="A65" s="1">
        <v>42095</v>
      </c>
      <c r="B65">
        <v>2975917</v>
      </c>
      <c r="C65">
        <f t="shared" si="1"/>
        <v>2941988.6205938333</v>
      </c>
      <c r="D65">
        <f t="shared" si="2"/>
        <v>7614.8641692899391</v>
      </c>
      <c r="E65">
        <f t="shared" si="3"/>
        <v>34881.621266175571</v>
      </c>
      <c r="F65">
        <f t="shared" si="4"/>
        <v>2989274.4557096963</v>
      </c>
    </row>
    <row r="66" spans="1:6" x14ac:dyDescent="0.25">
      <c r="A66" s="1">
        <v>42125</v>
      </c>
      <c r="B66">
        <v>3165612</v>
      </c>
      <c r="C66">
        <f t="shared" si="1"/>
        <v>2965662.7453260878</v>
      </c>
      <c r="D66">
        <f t="shared" si="2"/>
        <v>8353.7799416892085</v>
      </c>
      <c r="E66">
        <f t="shared" si="3"/>
        <v>195293.38260191734</v>
      </c>
      <c r="F66">
        <f t="shared" si="4"/>
        <v>3100370.8397019161</v>
      </c>
    </row>
    <row r="67" spans="1:6" x14ac:dyDescent="0.25">
      <c r="A67" s="1">
        <v>42156</v>
      </c>
      <c r="B67">
        <v>3330537</v>
      </c>
      <c r="C67">
        <f t="shared" si="1"/>
        <v>2978375.3397086323</v>
      </c>
      <c r="D67">
        <f t="shared" si="2"/>
        <v>8554.3369179386245</v>
      </c>
      <c r="E67">
        <f t="shared" si="3"/>
        <v>350897.96061213152</v>
      </c>
      <c r="F67">
        <f t="shared" si="4"/>
        <v>3312829.2038950361</v>
      </c>
    </row>
    <row r="68" spans="1:6" x14ac:dyDescent="0.25">
      <c r="A68" s="1">
        <v>42186</v>
      </c>
      <c r="B68">
        <v>3676575</v>
      </c>
      <c r="C68">
        <f t="shared" si="1"/>
        <v>3021399.5779063478</v>
      </c>
      <c r="D68">
        <f t="shared" si="2"/>
        <v>10140.359738155632</v>
      </c>
      <c r="E68">
        <f t="shared" si="3"/>
        <v>645181.97002506547</v>
      </c>
      <c r="F68">
        <f t="shared" si="4"/>
        <v>3536540.1368731586</v>
      </c>
    </row>
    <row r="69" spans="1:6" x14ac:dyDescent="0.25">
      <c r="A69" s="1">
        <v>42217</v>
      </c>
      <c r="B69">
        <v>3556134</v>
      </c>
      <c r="C69">
        <f t="shared" si="1"/>
        <v>3062994.4403867228</v>
      </c>
      <c r="D69">
        <f t="shared" si="2"/>
        <v>11587.638590010276</v>
      </c>
      <c r="E69">
        <f t="shared" si="3"/>
        <v>484020.32649032032</v>
      </c>
      <c r="F69">
        <f t="shared" si="4"/>
        <v>3428349.2712165229</v>
      </c>
    </row>
    <row r="70" spans="1:6" x14ac:dyDescent="0.25">
      <c r="A70" s="1">
        <v>42248</v>
      </c>
      <c r="B70">
        <v>3011777</v>
      </c>
      <c r="C70">
        <f t="shared" si="1"/>
        <v>3093047.7809303394</v>
      </c>
      <c r="D70">
        <f t="shared" si="2"/>
        <v>12437.279105427933</v>
      </c>
      <c r="E70">
        <f t="shared" si="3"/>
        <v>-86624.324182128054</v>
      </c>
      <c r="F70">
        <f t="shared" si="4"/>
        <v>2936759.6094764192</v>
      </c>
    </row>
    <row r="71" spans="1:6" x14ac:dyDescent="0.25">
      <c r="A71" s="1">
        <v>42278</v>
      </c>
      <c r="B71">
        <v>3170736</v>
      </c>
      <c r="C71">
        <f t="shared" si="1"/>
        <v>3127583.0618075971</v>
      </c>
      <c r="D71">
        <f t="shared" si="2"/>
        <v>13454.048338587301</v>
      </c>
      <c r="E71">
        <f t="shared" si="3"/>
        <v>36746.325080114068</v>
      </c>
      <c r="F71">
        <f t="shared" si="4"/>
        <v>3080962.2977669057</v>
      </c>
    </row>
    <row r="72" spans="1:6" x14ac:dyDescent="0.25">
      <c r="A72" s="1">
        <v>42309</v>
      </c>
      <c r="B72">
        <v>2999841</v>
      </c>
      <c r="C72">
        <f t="shared" si="1"/>
        <v>3173714.2058699713</v>
      </c>
      <c r="D72">
        <f t="shared" si="2"/>
        <v>14957.58091605795</v>
      </c>
      <c r="E72">
        <f t="shared" si="3"/>
        <v>-183346.89096137203</v>
      </c>
      <c r="F72">
        <f t="shared" si="4"/>
        <v>2867089.4556911751</v>
      </c>
    </row>
    <row r="73" spans="1:6" x14ac:dyDescent="0.25">
      <c r="A73" s="1">
        <v>42339</v>
      </c>
      <c r="B73">
        <v>3196646</v>
      </c>
      <c r="C73">
        <f t="shared" si="1"/>
        <v>3184583.6780205136</v>
      </c>
      <c r="D73">
        <f t="shared" si="2"/>
        <v>14769.479600042838</v>
      </c>
      <c r="E73">
        <f t="shared" si="3"/>
        <v>13247.539153964075</v>
      </c>
      <c r="F73">
        <f t="shared" si="4"/>
        <v>3213254.0473158304</v>
      </c>
    </row>
    <row r="74" spans="1:6" x14ac:dyDescent="0.25">
      <c r="A74" s="1">
        <v>42370</v>
      </c>
      <c r="B74">
        <v>3059474</v>
      </c>
      <c r="C74">
        <f t="shared" si="1"/>
        <v>3210167.6898606643</v>
      </c>
      <c r="D74">
        <f t="shared" si="2"/>
        <v>15267.075887991785</v>
      </c>
      <c r="E74">
        <f t="shared" si="3"/>
        <v>-153829.01968677866</v>
      </c>
      <c r="F74">
        <f t="shared" si="4"/>
        <v>3015539.6838053437</v>
      </c>
    </row>
    <row r="75" spans="1:6" x14ac:dyDescent="0.25">
      <c r="A75" s="1">
        <v>42401</v>
      </c>
      <c r="B75">
        <v>2721869</v>
      </c>
      <c r="C75">
        <f t="shared" si="1"/>
        <v>3215132.1142626656</v>
      </c>
      <c r="D75">
        <f t="shared" si="2"/>
        <v>14793.03216408039</v>
      </c>
      <c r="E75">
        <f t="shared" si="3"/>
        <v>-490276.18798838026</v>
      </c>
      <c r="F75">
        <f t="shared" si="4"/>
        <v>2763723.7874266915</v>
      </c>
    </row>
    <row r="76" spans="1:6" x14ac:dyDescent="0.25">
      <c r="A76" s="1">
        <v>42430</v>
      </c>
      <c r="B76">
        <v>3202500</v>
      </c>
      <c r="C76">
        <f t="shared" si="1"/>
        <v>3212044.692346558</v>
      </c>
      <c r="D76">
        <f t="shared" si="2"/>
        <v>13970.319967232343</v>
      </c>
      <c r="E76">
        <f t="shared" si="3"/>
        <v>-4360.8231104789111</v>
      </c>
      <c r="F76">
        <f t="shared" si="4"/>
        <v>3275139.8059408963</v>
      </c>
    </row>
    <row r="77" spans="1:6" x14ac:dyDescent="0.25">
      <c r="A77" s="1">
        <v>42461</v>
      </c>
      <c r="B77">
        <v>3171113</v>
      </c>
      <c r="C77">
        <f t="shared" si="1"/>
        <v>3203914.5659182528</v>
      </c>
      <c r="D77">
        <f t="shared" si="2"/>
        <v>12953.438252492133</v>
      </c>
      <c r="E77">
        <f t="shared" si="3"/>
        <v>-26394.244065035338</v>
      </c>
      <c r="F77">
        <f t="shared" si="4"/>
        <v>3260896.6335799657</v>
      </c>
    </row>
    <row r="78" spans="1:6" x14ac:dyDescent="0.25">
      <c r="A78" s="1">
        <v>42491</v>
      </c>
      <c r="B78">
        <v>3378962</v>
      </c>
      <c r="C78">
        <f t="shared" si="1"/>
        <v>3208695.899317354</v>
      </c>
      <c r="D78">
        <f t="shared" si="2"/>
        <v>12577.424852236518</v>
      </c>
      <c r="E78">
        <f t="shared" si="3"/>
        <v>172635.34269146319</v>
      </c>
      <c r="F78">
        <f t="shared" si="4"/>
        <v>3412161.3867726624</v>
      </c>
    </row>
    <row r="79" spans="1:6" x14ac:dyDescent="0.25">
      <c r="A79" s="1">
        <v>42522</v>
      </c>
      <c r="B79">
        <v>3697029</v>
      </c>
      <c r="C79">
        <f t="shared" ref="C79:C109" si="5">$J$1*(B79-E67)+(1-$J$1)*(C78+D78)</f>
        <v>3252007.3358399146</v>
      </c>
      <c r="D79">
        <f t="shared" ref="D79:D109" si="6">$J$2*(C79-C78)+(1-$J$2)*D78</f>
        <v>13991.552600102974</v>
      </c>
      <c r="E79">
        <f t="shared" ref="E79:E109" si="7">$J$3*(B79-C79)+(1-$J$3)*E67</f>
        <v>436111.31451881857</v>
      </c>
      <c r="F79">
        <f t="shared" ref="F79:F121" si="8">SUM(C78:D78,E67)</f>
        <v>3572171.2847817224</v>
      </c>
    </row>
    <row r="80" spans="1:6" x14ac:dyDescent="0.25">
      <c r="A80" s="1">
        <v>42552</v>
      </c>
      <c r="B80">
        <v>3985539</v>
      </c>
      <c r="C80">
        <f t="shared" si="5"/>
        <v>3284302.3147498975</v>
      </c>
      <c r="D80">
        <f t="shared" si="6"/>
        <v>14833.726518154235</v>
      </c>
      <c r="E80">
        <f t="shared" si="7"/>
        <v>695930.18866242573</v>
      </c>
      <c r="F80">
        <f t="shared" si="8"/>
        <v>3911180.8584650829</v>
      </c>
    </row>
    <row r="81" spans="1:6" x14ac:dyDescent="0.25">
      <c r="A81" s="1">
        <v>42583</v>
      </c>
      <c r="B81">
        <v>3811472</v>
      </c>
      <c r="C81">
        <f t="shared" si="5"/>
        <v>3306105.9987932667</v>
      </c>
      <c r="D81">
        <f t="shared" si="6"/>
        <v>15154.426934474252</v>
      </c>
      <c r="E81">
        <f t="shared" si="7"/>
        <v>503345.28359913209</v>
      </c>
      <c r="F81">
        <f t="shared" si="8"/>
        <v>3783156.3677583719</v>
      </c>
    </row>
    <row r="82" spans="1:6" x14ac:dyDescent="0.25">
      <c r="A82" s="1">
        <v>42614</v>
      </c>
      <c r="B82">
        <v>3293999</v>
      </c>
      <c r="C82">
        <f t="shared" si="5"/>
        <v>3335872.738716905</v>
      </c>
      <c r="D82">
        <f t="shared" si="6"/>
        <v>15826.766018617913</v>
      </c>
      <c r="E82">
        <f t="shared" si="7"/>
        <v>-46110.114338731022</v>
      </c>
      <c r="F82">
        <f t="shared" si="8"/>
        <v>3234636.1015456128</v>
      </c>
    </row>
    <row r="83" spans="1:6" x14ac:dyDescent="0.25">
      <c r="A83" s="1">
        <v>42644</v>
      </c>
      <c r="B83">
        <v>3406242</v>
      </c>
      <c r="C83">
        <f t="shared" si="5"/>
        <v>3356080.0726577938</v>
      </c>
      <c r="D83">
        <f t="shared" si="6"/>
        <v>16028.323912092597</v>
      </c>
      <c r="E83">
        <f t="shared" si="7"/>
        <v>48891.920932582652</v>
      </c>
      <c r="F83">
        <f t="shared" si="8"/>
        <v>3388445.8298156369</v>
      </c>
    </row>
    <row r="84" spans="1:6" x14ac:dyDescent="0.25">
      <c r="A84" s="1">
        <v>42675</v>
      </c>
      <c r="B84">
        <v>3227237</v>
      </c>
      <c r="C84">
        <f t="shared" si="5"/>
        <v>3381579.2273598146</v>
      </c>
      <c r="D84">
        <f t="shared" si="6"/>
        <v>16464.094053623368</v>
      </c>
      <c r="E84">
        <f t="shared" si="7"/>
        <v>-157087.99366708202</v>
      </c>
      <c r="F84">
        <f t="shared" si="8"/>
        <v>3188761.5056085144</v>
      </c>
    </row>
    <row r="85" spans="1:6" x14ac:dyDescent="0.25">
      <c r="A85" s="1">
        <v>42705</v>
      </c>
      <c r="B85">
        <v>3407211</v>
      </c>
      <c r="C85">
        <f t="shared" si="5"/>
        <v>3397039.054419823</v>
      </c>
      <c r="D85">
        <f t="shared" si="6"/>
        <v>16417.885903604714</v>
      </c>
      <c r="E85">
        <f t="shared" si="7"/>
        <v>10463.100869056119</v>
      </c>
      <c r="F85">
        <f t="shared" si="8"/>
        <v>3411290.8605674021</v>
      </c>
    </row>
    <row r="86" spans="1:6" x14ac:dyDescent="0.25">
      <c r="A86" s="1">
        <v>42736</v>
      </c>
      <c r="B86">
        <v>3265504</v>
      </c>
      <c r="C86">
        <f t="shared" si="5"/>
        <v>3414903.3506747079</v>
      </c>
      <c r="D86">
        <f t="shared" si="6"/>
        <v>16484.437873275554</v>
      </c>
      <c r="E86">
        <f t="shared" si="7"/>
        <v>-149818.69137428552</v>
      </c>
      <c r="F86">
        <f t="shared" si="8"/>
        <v>3259627.9206366492</v>
      </c>
    </row>
    <row r="87" spans="1:6" x14ac:dyDescent="0.25">
      <c r="A87" s="1">
        <v>42767</v>
      </c>
      <c r="B87">
        <v>2780338</v>
      </c>
      <c r="C87">
        <f t="shared" si="5"/>
        <v>3391812.9996994082</v>
      </c>
      <c r="D87">
        <f t="shared" si="6"/>
        <v>14663.529895916927</v>
      </c>
      <c r="E87">
        <f t="shared" si="7"/>
        <v>-600001.54776600515</v>
      </c>
      <c r="F87">
        <f t="shared" si="8"/>
        <v>2941111.600559603</v>
      </c>
    </row>
    <row r="88" spans="1:6" x14ac:dyDescent="0.25">
      <c r="A88" s="1">
        <v>42795</v>
      </c>
      <c r="B88">
        <v>3370130</v>
      </c>
      <c r="C88">
        <f t="shared" si="5"/>
        <v>3398603.1749157985</v>
      </c>
      <c r="D88">
        <f t="shared" si="6"/>
        <v>14301.262534254425</v>
      </c>
      <c r="E88">
        <f t="shared" si="7"/>
        <v>-26190.546022544524</v>
      </c>
      <c r="F88">
        <f t="shared" si="8"/>
        <v>3402115.7064848463</v>
      </c>
    </row>
    <row r="89" spans="1:6" x14ac:dyDescent="0.25">
      <c r="A89" s="1">
        <v>42826</v>
      </c>
      <c r="B89">
        <v>3446914</v>
      </c>
      <c r="C89">
        <f t="shared" si="5"/>
        <v>3427772.9723595008</v>
      </c>
      <c r="D89">
        <f t="shared" si="6"/>
        <v>14985.390854732466</v>
      </c>
      <c r="E89">
        <f t="shared" si="7"/>
        <v>14830.368618251026</v>
      </c>
      <c r="F89">
        <f t="shared" si="8"/>
        <v>3386510.1933850176</v>
      </c>
    </row>
    <row r="90" spans="1:6" x14ac:dyDescent="0.25">
      <c r="A90" s="1">
        <v>42856</v>
      </c>
      <c r="B90">
        <v>3557136</v>
      </c>
      <c r="C90">
        <f t="shared" si="5"/>
        <v>3428418.0958942533</v>
      </c>
      <c r="D90">
        <f t="shared" si="6"/>
        <v>14325.569086375848</v>
      </c>
      <c r="E90">
        <f t="shared" si="7"/>
        <v>132875.40873419796</v>
      </c>
      <c r="F90">
        <f t="shared" si="8"/>
        <v>3615393.7059056964</v>
      </c>
    </row>
    <row r="91" spans="1:6" x14ac:dyDescent="0.25">
      <c r="A91" s="1">
        <v>42887</v>
      </c>
      <c r="B91">
        <v>3769990</v>
      </c>
      <c r="C91">
        <f t="shared" si="5"/>
        <v>3415946.3017213671</v>
      </c>
      <c r="D91">
        <f t="shared" si="6"/>
        <v>13092.573688278504</v>
      </c>
      <c r="E91">
        <f t="shared" si="7"/>
        <v>361812.74186022987</v>
      </c>
      <c r="F91">
        <f t="shared" si="8"/>
        <v>3878854.9794994476</v>
      </c>
    </row>
    <row r="92" spans="1:6" x14ac:dyDescent="0.25">
      <c r="A92" s="1">
        <v>42917</v>
      </c>
      <c r="B92">
        <v>4108667</v>
      </c>
      <c r="C92">
        <f t="shared" si="5"/>
        <v>3425026.0851181885</v>
      </c>
      <c r="D92">
        <f t="shared" si="6"/>
        <v>12907.937912175192</v>
      </c>
      <c r="E92">
        <f t="shared" si="7"/>
        <v>684804.29585913068</v>
      </c>
      <c r="F92">
        <f t="shared" si="8"/>
        <v>4124969.0640720711</v>
      </c>
    </row>
    <row r="93" spans="1:6" x14ac:dyDescent="0.25">
      <c r="A93" s="1">
        <v>42948</v>
      </c>
      <c r="B93">
        <v>3967294</v>
      </c>
      <c r="C93">
        <f t="shared" si="5"/>
        <v>3444337.5991990543</v>
      </c>
      <c r="D93">
        <f t="shared" si="6"/>
        <v>13202.57809266505</v>
      </c>
      <c r="E93">
        <f t="shared" si="7"/>
        <v>521099.88746225205</v>
      </c>
      <c r="F93">
        <f t="shared" si="8"/>
        <v>3941279.3066294957</v>
      </c>
    </row>
    <row r="94" spans="1:6" x14ac:dyDescent="0.25">
      <c r="A94" s="1">
        <v>42979</v>
      </c>
      <c r="B94">
        <v>3385951</v>
      </c>
      <c r="C94">
        <f t="shared" si="5"/>
        <v>3451268.4477732261</v>
      </c>
      <c r="D94">
        <f t="shared" si="6"/>
        <v>12914.004416232885</v>
      </c>
      <c r="E94">
        <f t="shared" si="7"/>
        <v>-63499.159179316761</v>
      </c>
      <c r="F94">
        <f t="shared" si="8"/>
        <v>3411430.0629529883</v>
      </c>
    </row>
    <row r="95" spans="1:6" x14ac:dyDescent="0.25">
      <c r="A95" s="1">
        <v>43009</v>
      </c>
      <c r="B95">
        <v>3579399</v>
      </c>
      <c r="C95">
        <f t="shared" si="5"/>
        <v>3480508.4105247804</v>
      </c>
      <c r="D95">
        <f t="shared" si="6"/>
        <v>13665.191437964311</v>
      </c>
      <c r="E95">
        <f t="shared" si="7"/>
        <v>94157.396862524241</v>
      </c>
      <c r="F95">
        <f t="shared" si="8"/>
        <v>3513074.3731220416</v>
      </c>
    </row>
    <row r="96" spans="1:6" x14ac:dyDescent="0.25">
      <c r="A96" s="1">
        <v>43040</v>
      </c>
      <c r="B96">
        <v>3364471</v>
      </c>
      <c r="C96">
        <f t="shared" si="5"/>
        <v>3500914.5786558231</v>
      </c>
      <c r="D96">
        <f t="shared" si="6"/>
        <v>13975.356029936782</v>
      </c>
      <c r="E96">
        <f t="shared" si="7"/>
        <v>-138397.91055050911</v>
      </c>
      <c r="F96">
        <f t="shared" si="8"/>
        <v>3337085.6082956628</v>
      </c>
    </row>
    <row r="97" spans="1:7" x14ac:dyDescent="0.25">
      <c r="A97" s="1">
        <v>43070</v>
      </c>
      <c r="B97">
        <v>3492396</v>
      </c>
      <c r="C97">
        <f t="shared" si="5"/>
        <v>3506777.4851379665</v>
      </c>
      <c r="D97">
        <f t="shared" si="6"/>
        <v>13602.087478738225</v>
      </c>
      <c r="E97">
        <f t="shared" si="7"/>
        <v>-12029.538288549176</v>
      </c>
      <c r="F97">
        <f t="shared" si="8"/>
        <v>3525353.035554816</v>
      </c>
    </row>
    <row r="98" spans="1:7" x14ac:dyDescent="0.25">
      <c r="A98" s="1">
        <v>43101</v>
      </c>
      <c r="B98">
        <v>3367666</v>
      </c>
      <c r="C98">
        <f t="shared" si="5"/>
        <v>3519666.9909894243</v>
      </c>
      <c r="D98">
        <f t="shared" si="6"/>
        <v>13569.30030267523</v>
      </c>
      <c r="E98">
        <f t="shared" si="7"/>
        <v>-151794.40059975712</v>
      </c>
      <c r="F98">
        <f t="shared" si="8"/>
        <v>3370560.8812424191</v>
      </c>
    </row>
    <row r="99" spans="1:7" x14ac:dyDescent="0.25">
      <c r="A99" s="1">
        <v>43132</v>
      </c>
      <c r="B99">
        <v>3005867</v>
      </c>
      <c r="C99">
        <f t="shared" si="5"/>
        <v>3551114.8870537514</v>
      </c>
      <c r="D99">
        <f t="shared" si="6"/>
        <v>14391.926994909218</v>
      </c>
      <c r="E99">
        <f t="shared" si="7"/>
        <v>-550431.21752944728</v>
      </c>
      <c r="F99">
        <f t="shared" si="8"/>
        <v>2933234.7435260946</v>
      </c>
    </row>
    <row r="100" spans="1:7" x14ac:dyDescent="0.25">
      <c r="A100" s="1">
        <v>43160</v>
      </c>
      <c r="B100">
        <v>3565838</v>
      </c>
      <c r="C100">
        <f t="shared" si="5"/>
        <v>3572035.1989272204</v>
      </c>
      <c r="D100">
        <f t="shared" si="6"/>
        <v>14692.309851028105</v>
      </c>
      <c r="E100">
        <f t="shared" si="7"/>
        <v>-8089.8965836378866</v>
      </c>
      <c r="F100">
        <f t="shared" si="8"/>
        <v>3539316.2680261158</v>
      </c>
    </row>
    <row r="101" spans="1:7" x14ac:dyDescent="0.25">
      <c r="A101" s="1">
        <v>43191</v>
      </c>
      <c r="B101">
        <v>3598621</v>
      </c>
      <c r="C101">
        <f t="shared" si="5"/>
        <v>3586004.5897017578</v>
      </c>
      <c r="D101">
        <f t="shared" si="6"/>
        <v>14659.047030134641</v>
      </c>
      <c r="E101">
        <f t="shared" si="7"/>
        <v>12825.997702677712</v>
      </c>
      <c r="F101">
        <f t="shared" si="8"/>
        <v>3601557.8773964993</v>
      </c>
    </row>
    <row r="102" spans="1:7" x14ac:dyDescent="0.25">
      <c r="A102" s="1">
        <v>43221</v>
      </c>
      <c r="B102">
        <v>3730333</v>
      </c>
      <c r="C102">
        <f t="shared" si="5"/>
        <v>3599874.4613205194</v>
      </c>
      <c r="D102">
        <f t="shared" si="6"/>
        <v>14622.735634826817</v>
      </c>
      <c r="E102">
        <f t="shared" si="7"/>
        <v>130687.33500190818</v>
      </c>
      <c r="F102">
        <f t="shared" si="8"/>
        <v>3733539.0454660906</v>
      </c>
    </row>
    <row r="103" spans="1:7" x14ac:dyDescent="0.25">
      <c r="A103" s="1">
        <v>43252</v>
      </c>
      <c r="B103">
        <v>3913507</v>
      </c>
      <c r="C103">
        <f t="shared" si="5"/>
        <v>3599038.1101771346</v>
      </c>
      <c r="D103">
        <f t="shared" si="6"/>
        <v>13911.434949311264</v>
      </c>
      <c r="E103">
        <f t="shared" si="7"/>
        <v>318950.76058565784</v>
      </c>
      <c r="F103">
        <f t="shared" si="8"/>
        <v>3976309.938815576</v>
      </c>
    </row>
    <row r="104" spans="1:7" x14ac:dyDescent="0.25">
      <c r="A104" s="1">
        <v>43282</v>
      </c>
      <c r="B104">
        <v>4242106</v>
      </c>
      <c r="C104">
        <f t="shared" si="5"/>
        <v>3599251.7020152761</v>
      </c>
      <c r="D104">
        <f t="shared" si="6"/>
        <v>13281.172286655668</v>
      </c>
      <c r="E104">
        <f t="shared" si="7"/>
        <v>646825.5521366701</v>
      </c>
      <c r="F104">
        <f t="shared" si="8"/>
        <v>4297753.8409855766</v>
      </c>
    </row>
    <row r="105" spans="1:7" x14ac:dyDescent="0.25">
      <c r="A105" s="1">
        <v>43313</v>
      </c>
      <c r="B105">
        <v>4067788</v>
      </c>
      <c r="C105">
        <f t="shared" si="5"/>
        <v>3596325.0358599713</v>
      </c>
      <c r="D105">
        <f t="shared" si="6"/>
        <v>12535.420175946225</v>
      </c>
      <c r="E105">
        <f t="shared" si="7"/>
        <v>476161.91164470726</v>
      </c>
      <c r="F105">
        <f t="shared" si="8"/>
        <v>4133632.7617641836</v>
      </c>
    </row>
    <row r="106" spans="1:7" x14ac:dyDescent="0.25">
      <c r="A106" s="1">
        <v>43344</v>
      </c>
      <c r="B106">
        <v>3434510</v>
      </c>
      <c r="C106">
        <f t="shared" si="5"/>
        <v>3581574.1562241251</v>
      </c>
      <c r="D106">
        <f t="shared" si="6"/>
        <v>11279.927918236281</v>
      </c>
      <c r="E106">
        <f t="shared" si="7"/>
        <v>-139153.36103254699</v>
      </c>
      <c r="F106">
        <f t="shared" si="8"/>
        <v>3545361.2968566008</v>
      </c>
    </row>
    <row r="107" spans="1:7" x14ac:dyDescent="0.25">
      <c r="A107" s="1">
        <v>43374</v>
      </c>
      <c r="B107">
        <v>3621325</v>
      </c>
      <c r="C107">
        <f t="shared" si="5"/>
        <v>3576685.2068706816</v>
      </c>
      <c r="D107">
        <f t="shared" si="6"/>
        <v>10535.968481798398</v>
      </c>
      <c r="E107">
        <f t="shared" si="7"/>
        <v>49327.445081260259</v>
      </c>
      <c r="F107">
        <f t="shared" si="8"/>
        <v>3687011.4810048854</v>
      </c>
    </row>
    <row r="108" spans="1:7" x14ac:dyDescent="0.25">
      <c r="A108" s="1">
        <v>43405</v>
      </c>
      <c r="B108">
        <v>3442877</v>
      </c>
      <c r="C108">
        <f t="shared" si="5"/>
        <v>3585757.4886952387</v>
      </c>
      <c r="D108">
        <f t="shared" si="6"/>
        <v>10468.621597883943</v>
      </c>
      <c r="E108">
        <f t="shared" si="7"/>
        <v>-142456.13927996636</v>
      </c>
      <c r="F108">
        <f t="shared" si="8"/>
        <v>3448823.2648019707</v>
      </c>
    </row>
    <row r="109" spans="1:7" x14ac:dyDescent="0.25">
      <c r="A109" s="1">
        <v>43435</v>
      </c>
      <c r="B109">
        <v>3544398</v>
      </c>
      <c r="C109">
        <f t="shared" si="5"/>
        <v>3586429.6009279424</v>
      </c>
      <c r="D109">
        <f t="shared" si="6"/>
        <v>10017.866393059459</v>
      </c>
      <c r="E109">
        <f t="shared" si="7"/>
        <v>-39191.414471191027</v>
      </c>
      <c r="F109">
        <f t="shared" si="8"/>
        <v>3584196.5720045734</v>
      </c>
    </row>
    <row r="110" spans="1:7" x14ac:dyDescent="0.25">
      <c r="A110" s="1">
        <v>43466</v>
      </c>
      <c r="F110" s="3">
        <f>$C$109+G110*$D$109+E98</f>
        <v>3444653.0667212447</v>
      </c>
      <c r="G110">
        <v>1</v>
      </c>
    </row>
    <row r="111" spans="1:7" x14ac:dyDescent="0.25">
      <c r="A111" s="1">
        <v>43497</v>
      </c>
      <c r="F111">
        <f t="shared" ref="F111:F121" si="9">$C$109+G111*$D$109+E99</f>
        <v>3056034.1161846141</v>
      </c>
      <c r="G111">
        <v>2</v>
      </c>
    </row>
    <row r="112" spans="1:7" x14ac:dyDescent="0.25">
      <c r="A112" s="1">
        <v>43525</v>
      </c>
      <c r="F112">
        <f t="shared" si="9"/>
        <v>3608393.3035234832</v>
      </c>
      <c r="G112">
        <v>3</v>
      </c>
    </row>
    <row r="113" spans="1:7" x14ac:dyDescent="0.25">
      <c r="A113" s="1">
        <v>43556</v>
      </c>
      <c r="F113">
        <f t="shared" si="9"/>
        <v>3639327.0642028581</v>
      </c>
      <c r="G113">
        <v>4</v>
      </c>
    </row>
    <row r="114" spans="1:7" x14ac:dyDescent="0.25">
      <c r="A114" s="1">
        <v>43586</v>
      </c>
      <c r="F114">
        <f t="shared" si="9"/>
        <v>3767206.2678951481</v>
      </c>
      <c r="G114">
        <v>5</v>
      </c>
    </row>
    <row r="115" spans="1:7" x14ac:dyDescent="0.25">
      <c r="A115" s="1">
        <v>43617</v>
      </c>
      <c r="F115">
        <f t="shared" si="9"/>
        <v>3965487.5598719572</v>
      </c>
      <c r="G115">
        <v>6</v>
      </c>
    </row>
    <row r="116" spans="1:7" x14ac:dyDescent="0.25">
      <c r="A116" s="1">
        <v>43647</v>
      </c>
      <c r="F116">
        <f t="shared" si="9"/>
        <v>4303380.2178160287</v>
      </c>
      <c r="G116">
        <v>7</v>
      </c>
    </row>
    <row r="117" spans="1:7" x14ac:dyDescent="0.25">
      <c r="A117" s="1">
        <v>43678</v>
      </c>
      <c r="F117">
        <f t="shared" si="9"/>
        <v>4142734.4437171253</v>
      </c>
      <c r="G117">
        <v>8</v>
      </c>
    </row>
    <row r="118" spans="1:7" x14ac:dyDescent="0.25">
      <c r="A118" s="1">
        <v>43709</v>
      </c>
      <c r="F118">
        <f t="shared" si="9"/>
        <v>3537437.0374329304</v>
      </c>
      <c r="G118">
        <v>9</v>
      </c>
    </row>
    <row r="119" spans="1:7" x14ac:dyDescent="0.25">
      <c r="A119" s="1">
        <v>43739</v>
      </c>
      <c r="F119">
        <f t="shared" si="9"/>
        <v>3735935.7099397969</v>
      </c>
      <c r="G119">
        <v>10</v>
      </c>
    </row>
    <row r="120" spans="1:7" x14ac:dyDescent="0.25">
      <c r="A120" s="1">
        <v>43770</v>
      </c>
      <c r="F120">
        <f t="shared" si="9"/>
        <v>3554169.9919716301</v>
      </c>
      <c r="G120">
        <v>11</v>
      </c>
    </row>
    <row r="121" spans="1:7" x14ac:dyDescent="0.25">
      <c r="A121" s="1">
        <v>43800</v>
      </c>
      <c r="F121">
        <f t="shared" si="9"/>
        <v>3667452.583173465</v>
      </c>
      <c r="G12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2020-09-21T03:40:39Z</dcterms:created>
  <dcterms:modified xsi:type="dcterms:W3CDTF">2020-09-21T05:37:05Z</dcterms:modified>
</cp:coreProperties>
</file>