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cmc.ALUNOS\Desktop\"/>
    </mc:Choice>
  </mc:AlternateContent>
  <xr:revisionPtr revIDLastSave="0" documentId="8_{E520E2BC-0622-4BA9-98DB-D3F835DB0858}" xr6:coauthVersionLast="41" xr6:coauthVersionMax="41" xr10:uidLastSave="{00000000-0000-0000-0000-000000000000}"/>
  <bookViews>
    <workbookView xWindow="-120" yWindow="-120" windowWidth="20730" windowHeight="11160" xr2:uid="{28250EE5-486C-4289-829D-0B3F0AC019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F39" i="1"/>
  <c r="C39" i="1"/>
  <c r="D39" i="1"/>
  <c r="C40" i="1" s="1"/>
  <c r="E39" i="1"/>
  <c r="E38" i="1"/>
  <c r="D38" i="1"/>
  <c r="E37" i="1"/>
  <c r="D37" i="1"/>
  <c r="C38" i="1" s="1"/>
  <c r="E24" i="1"/>
  <c r="D24" i="1"/>
  <c r="E15" i="1"/>
  <c r="D15" i="1"/>
  <c r="E6" i="1"/>
  <c r="D6" i="1"/>
  <c r="C7" i="1"/>
  <c r="I5" i="1"/>
  <c r="E40" i="1" l="1"/>
  <c r="C41" i="1"/>
  <c r="D40" i="1"/>
  <c r="F40" i="1"/>
  <c r="C16" i="1"/>
  <c r="D16" i="1" s="1"/>
  <c r="C25" i="1"/>
  <c r="F25" i="1"/>
  <c r="E16" i="1"/>
  <c r="F16" i="1"/>
  <c r="F7" i="1"/>
  <c r="D7" i="1"/>
  <c r="E7" i="1"/>
  <c r="E41" i="1" l="1"/>
  <c r="D41" i="1"/>
  <c r="F41" i="1"/>
  <c r="D25" i="1"/>
  <c r="C26" i="1" s="1"/>
  <c r="E25" i="1"/>
  <c r="C17" i="1"/>
  <c r="E17" i="1" s="1"/>
  <c r="C8" i="1"/>
  <c r="D26" i="1" l="1"/>
  <c r="F26" i="1"/>
  <c r="E26" i="1"/>
  <c r="D17" i="1"/>
  <c r="F8" i="1"/>
  <c r="E8" i="1"/>
  <c r="D8" i="1"/>
  <c r="C18" i="1"/>
  <c r="E18" i="1" s="1"/>
  <c r="F17" i="1"/>
  <c r="D18" i="1"/>
  <c r="F18" i="1" l="1"/>
  <c r="C9" i="1"/>
  <c r="E9" i="1" s="1"/>
  <c r="C27" i="1"/>
  <c r="D9" i="1"/>
  <c r="F9" i="1" l="1"/>
  <c r="F27" i="1"/>
  <c r="E27" i="1"/>
  <c r="D27" i="1"/>
  <c r="C28" i="1" l="1"/>
  <c r="E28" i="1"/>
  <c r="F28" i="1"/>
  <c r="D28" i="1"/>
  <c r="C29" i="1" s="1"/>
  <c r="D29" i="1" l="1"/>
  <c r="F29" i="1"/>
  <c r="E29" i="1"/>
  <c r="C30" i="1" l="1"/>
  <c r="E30" i="1" l="1"/>
  <c r="F30" i="1"/>
  <c r="D30" i="1"/>
  <c r="C31" i="1" s="1"/>
  <c r="D31" i="1" l="1"/>
  <c r="F31" i="1"/>
  <c r="E31" i="1"/>
</calcChain>
</file>

<file path=xl/sharedStrings.xml><?xml version="1.0" encoding="utf-8"?>
<sst xmlns="http://schemas.openxmlformats.org/spreadsheetml/2006/main" count="28" uniqueCount="13">
  <si>
    <t>f(x) =  3x3 – 2x2 + 4x –1</t>
  </si>
  <si>
    <t>e f´(x) = 9x2-4x+4</t>
  </si>
  <si>
    <t>i</t>
  </si>
  <si>
    <t>x</t>
  </si>
  <si>
    <t>f(x)</t>
  </si>
  <si>
    <t>f ' (x)</t>
  </si>
  <si>
    <t>Erro</t>
  </si>
  <si>
    <t>f(x) = 4x5 – 3x3 + 2x2 – 4</t>
  </si>
  <si>
    <t>f´(x) = 20x4-9x2+4x</t>
  </si>
  <si>
    <t>f´(x) = 6x2-8x+3</t>
  </si>
  <si>
    <t xml:space="preserve"> f(x) = 2x3 – 4x2 + 3x – 1 </t>
  </si>
  <si>
    <t xml:space="preserve">f(x) = x4 – 3x3 - 2x2 + 3x + 1 </t>
  </si>
  <si>
    <t>f´(x) = 4x3-9x2-4x+3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</si>
</sst>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9D90-1B4F-4357-89EF-6EC00E8EA197}">
  <dimension ref="A2:I55"/>
  <sheetViews>
    <sheetView tabSelected="1" workbookViewId="0">
      <selection activeCell="G10" sqref="G10"/>
    </sheetView>
  </sheetViews>
  <sheetFormatPr defaultRowHeight="15" x14ac:dyDescent="0.25"/>
  <sheetData>
    <row r="2" spans="1:9" x14ac:dyDescent="0.25">
      <c r="B2" t="s">
        <v>0</v>
      </c>
    </row>
    <row r="3" spans="1:9" x14ac:dyDescent="0.25">
      <c r="B3" t="s">
        <v>1</v>
      </c>
    </row>
    <row r="5" spans="1:9" x14ac:dyDescent="0.25">
      <c r="B5" s="1" t="s">
        <v>2</v>
      </c>
      <c r="C5" s="1" t="s">
        <v>3</v>
      </c>
      <c r="D5" s="1" t="s">
        <v>4</v>
      </c>
      <c r="E5" s="2" t="s">
        <v>5</v>
      </c>
      <c r="F5" s="2" t="s">
        <v>6</v>
      </c>
      <c r="G5" s="2"/>
      <c r="H5" s="2"/>
      <c r="I5" s="1">
        <f>10^-4</f>
        <v>1E-4</v>
      </c>
    </row>
    <row r="6" spans="1:9" x14ac:dyDescent="0.25">
      <c r="B6" s="1">
        <v>0</v>
      </c>
      <c r="C6" s="1">
        <v>0</v>
      </c>
      <c r="D6" s="1">
        <f>3*C6^3-2*C6^2+4*C6-1</f>
        <v>-1</v>
      </c>
      <c r="E6" s="2">
        <f>9*C6^2-4*C6+4</f>
        <v>4</v>
      </c>
      <c r="F6" s="1"/>
      <c r="G6" s="1"/>
      <c r="H6" s="1"/>
      <c r="I6" s="1"/>
    </row>
    <row r="7" spans="1:9" x14ac:dyDescent="0.25">
      <c r="B7" s="1">
        <v>1</v>
      </c>
      <c r="C7" s="1">
        <f>C6-D6/E6</f>
        <v>0.25</v>
      </c>
      <c r="D7" s="1">
        <f t="shared" ref="D7:D8" si="0">3*C7^3 - 2*C7^2+4*C7-1</f>
        <v>-7.8125E-2</v>
      </c>
      <c r="E7" s="2">
        <f t="shared" ref="E7:E8" si="1">9*C7^2-4*C7+4</f>
        <v>3.5625</v>
      </c>
      <c r="F7" s="1" t="str">
        <f>IF(ABS(C7-C6)&lt;$I$5,"SIM","NÃO")</f>
        <v>NÃO</v>
      </c>
      <c r="G7" s="1"/>
      <c r="H7" s="1"/>
      <c r="I7" s="1"/>
    </row>
    <row r="8" spans="1:9" x14ac:dyDescent="0.25">
      <c r="B8" s="1">
        <v>2</v>
      </c>
      <c r="C8" s="1">
        <f t="shared" ref="C8" si="2">C7-D7/E7</f>
        <v>0.27192982456140352</v>
      </c>
      <c r="D8" s="1">
        <f t="shared" si="0"/>
        <v>1.5186859114546536E-4</v>
      </c>
      <c r="E8" s="2">
        <f t="shared" si="1"/>
        <v>3.5777931671283474</v>
      </c>
      <c r="F8" s="1" t="str">
        <f t="shared" ref="F8" si="3">IF(ABS(C8-C7)&lt;$I$5,"SIM","NÃO")</f>
        <v>NÃO</v>
      </c>
      <c r="G8" s="1"/>
      <c r="H8" s="1"/>
      <c r="I8" s="1"/>
    </row>
    <row r="9" spans="1:9" x14ac:dyDescent="0.25">
      <c r="B9" s="1">
        <v>3</v>
      </c>
      <c r="C9" s="1">
        <f t="shared" ref="C9" si="4">C8-D8/E8</f>
        <v>0.27188737700111948</v>
      </c>
      <c r="D9" s="1">
        <f t="shared" ref="D9" si="5">3*C9^3 - 2*C9^2+4*C9-1</f>
        <v>8.058369527219611E-10</v>
      </c>
      <c r="E9" s="2">
        <f t="shared" ref="E9" si="6">9*C9^2-4*C9+4</f>
        <v>3.5777552039484619</v>
      </c>
      <c r="F9" s="1" t="str">
        <f t="shared" ref="F9" si="7">IF(ABS(C9-C8)&lt;$I$5,"SIM","NÃO")</f>
        <v>SIM</v>
      </c>
      <c r="G9" s="1"/>
      <c r="H9" s="1"/>
      <c r="I9" s="1"/>
    </row>
    <row r="10" spans="1:9" x14ac:dyDescent="0.25">
      <c r="B10" s="1"/>
      <c r="C10" s="1"/>
      <c r="D10" s="1"/>
      <c r="E10" s="2"/>
      <c r="F10" s="1"/>
      <c r="G10" s="1"/>
      <c r="H10" s="1"/>
      <c r="I10" s="1"/>
    </row>
    <row r="11" spans="1:9" x14ac:dyDescent="0.25">
      <c r="A11" s="3"/>
      <c r="B11" s="3" t="s">
        <v>7</v>
      </c>
      <c r="C11" s="3"/>
      <c r="D11" s="1"/>
      <c r="E11" s="2"/>
      <c r="F11" s="1"/>
      <c r="G11" s="1"/>
      <c r="H11" s="1"/>
      <c r="I11" s="1"/>
    </row>
    <row r="12" spans="1:9" x14ac:dyDescent="0.25">
      <c r="A12" s="3"/>
      <c r="B12" s="3" t="s">
        <v>8</v>
      </c>
      <c r="C12" s="3"/>
      <c r="D12" s="1"/>
      <c r="E12" s="2"/>
      <c r="F12" s="1"/>
      <c r="G12" s="1"/>
      <c r="H12" s="1"/>
      <c r="I12" s="1"/>
    </row>
    <row r="14" spans="1:9" x14ac:dyDescent="0.25">
      <c r="B14" s="1" t="s">
        <v>2</v>
      </c>
      <c r="C14" s="1" t="s">
        <v>3</v>
      </c>
      <c r="D14" s="1" t="s">
        <v>4</v>
      </c>
      <c r="E14" s="2" t="s">
        <v>5</v>
      </c>
      <c r="F14" s="2" t="s">
        <v>6</v>
      </c>
    </row>
    <row r="15" spans="1:9" x14ac:dyDescent="0.25">
      <c r="B15" s="1">
        <v>0</v>
      </c>
      <c r="C15" s="1">
        <v>1</v>
      </c>
      <c r="D15" s="1">
        <f>4*C15^5-3*C15^3+2*C15^2-4</f>
        <v>-1</v>
      </c>
      <c r="E15" s="2">
        <f>20*C15+4-9*C15^2+4*C15</f>
        <v>19</v>
      </c>
      <c r="F15" s="1"/>
    </row>
    <row r="16" spans="1:9" x14ac:dyDescent="0.25">
      <c r="B16" s="1">
        <v>1</v>
      </c>
      <c r="C16" s="1">
        <f>C15-D15/E15</f>
        <v>1.0526315789473684</v>
      </c>
      <c r="D16" s="1">
        <f>4*C16^5-3*C16^3+2*C16^2-4</f>
        <v>-0.11356411839752845</v>
      </c>
      <c r="E16" s="2">
        <f>20*C16+4-9*C16^2+4*C16</f>
        <v>19.290858725761773</v>
      </c>
      <c r="F16" s="1" t="str">
        <f>IF(ABS(C16-C15)&lt;$I$5,"SIM","NÃO")</f>
        <v>NÃO</v>
      </c>
    </row>
    <row r="17" spans="2:6" x14ac:dyDescent="0.25">
      <c r="B17" s="1">
        <v>2</v>
      </c>
      <c r="C17" s="1">
        <f>C16-D16/E16</f>
        <v>1.0585185184564878</v>
      </c>
      <c r="D17" s="1">
        <f>4*C17^5-3*C17^3+2*C17^2-4</f>
        <v>-1.5646875852812769E-3</v>
      </c>
      <c r="E17" s="2">
        <f>20*C17+4-9*C17^2+4*C17</f>
        <v>19.320291357717846</v>
      </c>
      <c r="F17" s="1" t="str">
        <f>IF(ABS(C17-C16)&lt;$I$5,"SIM","NÃO")</f>
        <v>NÃO</v>
      </c>
    </row>
    <row r="18" spans="2:6" x14ac:dyDescent="0.25">
      <c r="B18" s="1">
        <v>3</v>
      </c>
      <c r="C18" s="1">
        <f>C17-D17/E17</f>
        <v>1.0585995052054096</v>
      </c>
      <c r="D18" s="1">
        <f>4*C18^5-3*C18^3+2*C18^2-4</f>
        <v>-4.7344978879593214E-6</v>
      </c>
      <c r="E18" s="2">
        <f>20*C18+4-9*C18^2+4*C18</f>
        <v>19.320691913139584</v>
      </c>
      <c r="F18" s="1" t="str">
        <f>IF(ABS(C18-C17)&lt;$I$5,"SIM","NÃO")</f>
        <v>SIM</v>
      </c>
    </row>
    <row r="19" spans="2:6" x14ac:dyDescent="0.25">
      <c r="C19" s="1"/>
      <c r="D19" s="1"/>
      <c r="E19" s="2"/>
      <c r="F19" s="1"/>
    </row>
    <row r="20" spans="2:6" x14ac:dyDescent="0.25">
      <c r="B20" t="s">
        <v>10</v>
      </c>
    </row>
    <row r="21" spans="2:6" x14ac:dyDescent="0.25">
      <c r="B21" t="s">
        <v>9</v>
      </c>
    </row>
    <row r="23" spans="2:6" x14ac:dyDescent="0.25">
      <c r="B23" s="1" t="s">
        <v>2</v>
      </c>
      <c r="C23" s="1" t="s">
        <v>3</v>
      </c>
      <c r="D23" s="1" t="s">
        <v>4</v>
      </c>
      <c r="E23" s="2" t="s">
        <v>5</v>
      </c>
      <c r="F23" s="2" t="s">
        <v>6</v>
      </c>
    </row>
    <row r="24" spans="2:6" x14ac:dyDescent="0.25">
      <c r="B24" s="1">
        <v>0</v>
      </c>
      <c r="C24" s="1">
        <v>0</v>
      </c>
      <c r="D24" s="1">
        <f>2*C24^3-4*C24^2+3*C24-1</f>
        <v>-1</v>
      </c>
      <c r="E24" s="2">
        <f>6*C24^2-8*C24+3</f>
        <v>3</v>
      </c>
      <c r="F24" s="1"/>
    </row>
    <row r="25" spans="2:6" x14ac:dyDescent="0.25">
      <c r="B25" s="1">
        <v>1</v>
      </c>
      <c r="C25" s="1">
        <f>C24-D24/E24</f>
        <v>0.33333333333333331</v>
      </c>
      <c r="D25" s="1">
        <f>2*C25^3-4*C25^2+3*C25-1</f>
        <v>-0.37037037037037035</v>
      </c>
      <c r="E25" s="2">
        <f>6*C25^2-8*C25+3</f>
        <v>1</v>
      </c>
      <c r="F25" s="1" t="str">
        <f>IF(ABS(C25-C24)&lt;$I$5,"SIM","NÃO")</f>
        <v>NÃO</v>
      </c>
    </row>
    <row r="26" spans="2:6" x14ac:dyDescent="0.25">
      <c r="B26" s="1">
        <v>2</v>
      </c>
      <c r="C26" s="1">
        <f t="shared" ref="C26:C28" si="8">C25-D25/E25</f>
        <v>0.70370370370370372</v>
      </c>
      <c r="D26" s="1">
        <f t="shared" ref="D26:D30" si="9">2*C26^3-4*C26^2+3*C26-1</f>
        <v>-0.17273789564598907</v>
      </c>
      <c r="E26" s="2">
        <f t="shared" ref="E26:E28" si="10">6*C26^2-8*C26+3</f>
        <v>0.34156378600823079</v>
      </c>
      <c r="F26" s="1" t="str">
        <f t="shared" ref="F26:F28" si="11">IF(ABS(C26-C25)&lt;$I$5,"SIM","NÃO")</f>
        <v>NÃO</v>
      </c>
    </row>
    <row r="27" spans="2:6" x14ac:dyDescent="0.25">
      <c r="B27" s="1">
        <v>3</v>
      </c>
      <c r="C27" s="1">
        <f t="shared" si="8"/>
        <v>1.2094303138479845</v>
      </c>
      <c r="D27" s="1">
        <f t="shared" si="9"/>
        <v>0.31552409616263022</v>
      </c>
      <c r="E27" s="2">
        <f t="shared" si="10"/>
        <v>2.1008875935427298</v>
      </c>
      <c r="F27" s="1" t="str">
        <f t="shared" si="11"/>
        <v>NÃO</v>
      </c>
    </row>
    <row r="28" spans="2:6" x14ac:dyDescent="0.25">
      <c r="B28" s="1">
        <v>4</v>
      </c>
      <c r="C28" s="1">
        <f t="shared" si="8"/>
        <v>1.0592442224395615</v>
      </c>
      <c r="D28" s="1">
        <f t="shared" si="9"/>
        <v>6.6679858197692177E-2</v>
      </c>
      <c r="E28" s="2">
        <f t="shared" si="10"/>
        <v>1.2580361571130556</v>
      </c>
      <c r="F28" s="1" t="str">
        <f t="shared" si="11"/>
        <v>NÃO</v>
      </c>
    </row>
    <row r="29" spans="2:6" x14ac:dyDescent="0.25">
      <c r="B29" s="1">
        <v>5</v>
      </c>
      <c r="C29" s="1">
        <f>C28-D28/E28</f>
        <v>1.0062410890870914</v>
      </c>
      <c r="D29" s="1">
        <f>2*C29^3-4*C29^2+3*C29-1</f>
        <v>6.3194776688080267E-3</v>
      </c>
      <c r="E29" s="2">
        <f>6*C29^2-8*C29+3</f>
        <v>1.0251980635063234</v>
      </c>
      <c r="F29" s="1" t="str">
        <f>IF(ABS(C29-C28)&lt;$I$5,"SIM","NÃO")</f>
        <v>NÃO</v>
      </c>
    </row>
    <row r="30" spans="2:6" x14ac:dyDescent="0.25">
      <c r="B30" s="1">
        <v>6</v>
      </c>
      <c r="C30" s="1">
        <f t="shared" ref="C30" si="12">C29-D29/E29</f>
        <v>1.0000769361358124</v>
      </c>
      <c r="D30" s="1">
        <f t="shared" si="9"/>
        <v>7.6947975061081308E-5</v>
      </c>
      <c r="E30" s="2">
        <f t="shared" ref="E30" si="13">6*C30^2-8*C30+3</f>
        <v>1.0003077800582627</v>
      </c>
      <c r="F30" s="1" t="str">
        <f t="shared" ref="F30" si="14">IF(ABS(C30-C29)&lt;$I$5,"SIM","NÃO")</f>
        <v>NÃO</v>
      </c>
    </row>
    <row r="31" spans="2:6" x14ac:dyDescent="0.25">
      <c r="B31" s="1">
        <v>7</v>
      </c>
      <c r="C31" s="1">
        <f>C30-D30/E30</f>
        <v>1.0000000118365167</v>
      </c>
      <c r="D31" s="1">
        <f>2*C31^3-4*C31^2+3*C31-1</f>
        <v>1.1836516655705509E-8</v>
      </c>
      <c r="E31" s="2">
        <f>6*C31^2-8*C31+3</f>
        <v>1.0000000473460684</v>
      </c>
      <c r="F31" s="1" t="str">
        <f>IF(ABS(C31-C30)&lt;$I$5,"SIM","NÃO")</f>
        <v>SIM</v>
      </c>
    </row>
    <row r="32" spans="2:6" x14ac:dyDescent="0.25">
      <c r="B32" s="1"/>
      <c r="C32" s="1"/>
      <c r="D32" s="1"/>
      <c r="E32" s="2"/>
      <c r="F32" s="1"/>
    </row>
    <row r="33" spans="2:6" x14ac:dyDescent="0.25">
      <c r="B33" t="s">
        <v>11</v>
      </c>
    </row>
    <row r="34" spans="2:6" x14ac:dyDescent="0.25">
      <c r="B34" t="s">
        <v>12</v>
      </c>
    </row>
    <row r="36" spans="2:6" x14ac:dyDescent="0.25">
      <c r="B36" s="1" t="s">
        <v>2</v>
      </c>
      <c r="C36" s="1" t="s">
        <v>3</v>
      </c>
      <c r="D36" s="1" t="s">
        <v>4</v>
      </c>
      <c r="E36" s="2" t="s">
        <v>5</v>
      </c>
      <c r="F36" s="2" t="s">
        <v>6</v>
      </c>
    </row>
    <row r="37" spans="2:6" x14ac:dyDescent="0.25">
      <c r="B37" s="1">
        <v>0</v>
      </c>
      <c r="C37" s="1">
        <v>0</v>
      </c>
      <c r="D37" s="1">
        <f>C37^4-3*C37^3-2*C37^2+3*C37+1</f>
        <v>1</v>
      </c>
      <c r="E37" s="2">
        <f>4*C37^3-9*C37^2-4*C37+3</f>
        <v>3</v>
      </c>
      <c r="F37" s="1"/>
    </row>
    <row r="38" spans="2:6" x14ac:dyDescent="0.25">
      <c r="B38" s="1">
        <v>1</v>
      </c>
      <c r="C38" s="1">
        <f>C37-D37/E37</f>
        <v>-0.33333333333333331</v>
      </c>
      <c r="D38" s="1">
        <f>C38^4-3*C38^3-2*C38^2+3*C38+1</f>
        <v>-9.8765432098765427E-2</v>
      </c>
      <c r="E38" s="2">
        <f>4*C38^3-9*C38^2-4*C38+3</f>
        <v>3.1851851851851851</v>
      </c>
      <c r="F38" s="1" t="str">
        <f>IF(ABS(C38-C37)&lt;$I$5,"SIM","NÃO")</f>
        <v>NÃO</v>
      </c>
    </row>
    <row r="39" spans="2:6" x14ac:dyDescent="0.25">
      <c r="B39" s="1">
        <v>2</v>
      </c>
      <c r="C39" s="1">
        <f t="shared" ref="C39:C44" si="15">C38-D38/E38</f>
        <v>-0.30232558139534882</v>
      </c>
      <c r="D39" s="1">
        <f t="shared" ref="D39:D44" si="16">C39^4-3*C39^3-2*C39^2+3*C39+1</f>
        <v>1.4742010429973362E-3</v>
      </c>
      <c r="E39" s="2">
        <f t="shared" ref="E39:E44" si="17">4*C39^3-9*C39^2-4*C39+3</f>
        <v>3.2761643628862869</v>
      </c>
      <c r="F39" s="1" t="str">
        <f t="shared" ref="F39:F44" si="18">IF(ABS(C39-C38)&lt;$I$5,"SIM","NÃO")</f>
        <v>NÃO</v>
      </c>
    </row>
    <row r="40" spans="2:6" x14ac:dyDescent="0.25">
      <c r="B40" s="1">
        <v>3</v>
      </c>
      <c r="C40" s="1">
        <f t="shared" si="15"/>
        <v>-0.30277555913752124</v>
      </c>
      <c r="D40" s="1">
        <f t="shared" si="16"/>
        <v>2.5739842191008222E-7</v>
      </c>
      <c r="E40" s="2">
        <f t="shared" si="17"/>
        <v>3.2750194608309049</v>
      </c>
      <c r="F40" s="1" t="str">
        <f t="shared" si="18"/>
        <v>NÃO</v>
      </c>
    </row>
    <row r="41" spans="2:6" x14ac:dyDescent="0.25">
      <c r="B41" s="1">
        <v>4</v>
      </c>
      <c r="C41" s="1">
        <f t="shared" si="15"/>
        <v>-0.30277563773199223</v>
      </c>
      <c r="D41" s="1">
        <f t="shared" si="16"/>
        <v>7.8825834748386114E-15</v>
      </c>
      <c r="E41" s="2">
        <f t="shared" si="17"/>
        <v>3.2750192604120545</v>
      </c>
      <c r="F41" s="1" t="str">
        <f t="shared" si="18"/>
        <v>SIM</v>
      </c>
    </row>
    <row r="42" spans="2:6" x14ac:dyDescent="0.25">
      <c r="B42" s="1"/>
      <c r="C42" s="1"/>
      <c r="D42" s="1"/>
      <c r="E42" s="2"/>
      <c r="F42" s="1"/>
    </row>
    <row r="43" spans="2:6" x14ac:dyDescent="0.25">
      <c r="B43" s="1"/>
      <c r="C43" s="1"/>
      <c r="D43" s="1"/>
      <c r="E43" s="2"/>
      <c r="F43" s="1"/>
    </row>
    <row r="44" spans="2:6" x14ac:dyDescent="0.25">
      <c r="B44" s="1"/>
      <c r="C44" s="1"/>
      <c r="D44" s="1"/>
      <c r="E44" s="2"/>
      <c r="F44" s="1"/>
    </row>
    <row r="45" spans="2:6" x14ac:dyDescent="0.25">
      <c r="B45" s="1"/>
      <c r="C45" s="1"/>
      <c r="D45" s="1"/>
      <c r="E45" s="2"/>
      <c r="F45" s="1"/>
    </row>
    <row r="46" spans="2:6" x14ac:dyDescent="0.25">
      <c r="B46" s="1"/>
      <c r="C46" s="1"/>
      <c r="D46" s="1"/>
      <c r="E46" s="2"/>
      <c r="F46" s="1"/>
    </row>
    <row r="47" spans="2:6" x14ac:dyDescent="0.25">
      <c r="B47" s="1"/>
      <c r="C47" s="1"/>
      <c r="D47" s="1"/>
      <c r="E47" s="2"/>
      <c r="F47" s="1"/>
    </row>
    <row r="48" spans="2:6" x14ac:dyDescent="0.25">
      <c r="B48" s="1"/>
      <c r="C48" s="1"/>
      <c r="D48" s="1"/>
      <c r="E48" s="2"/>
      <c r="F48" s="1"/>
    </row>
    <row r="49" spans="2:6" x14ac:dyDescent="0.25">
      <c r="B49" s="1"/>
      <c r="C49" s="1"/>
      <c r="D49" s="1"/>
      <c r="E49" s="2"/>
      <c r="F49" s="1"/>
    </row>
    <row r="50" spans="2:6" x14ac:dyDescent="0.25">
      <c r="B50" s="1"/>
      <c r="C50" s="1"/>
      <c r="D50" s="1"/>
      <c r="E50" s="2"/>
      <c r="F50" s="1"/>
    </row>
    <row r="51" spans="2:6" x14ac:dyDescent="0.25">
      <c r="B51" s="1"/>
      <c r="C51" s="1"/>
      <c r="D51" s="1"/>
      <c r="E51" s="2"/>
      <c r="F51" s="1"/>
    </row>
    <row r="52" spans="2:6" x14ac:dyDescent="0.25">
      <c r="B52" s="1"/>
      <c r="C52" s="1"/>
      <c r="D52" s="1"/>
      <c r="E52" s="2"/>
      <c r="F52" s="1"/>
    </row>
    <row r="53" spans="2:6" x14ac:dyDescent="0.25">
      <c r="B53" s="1"/>
      <c r="C53" s="1"/>
      <c r="D53" s="1"/>
      <c r="E53" s="2"/>
      <c r="F53" s="1"/>
    </row>
    <row r="54" spans="2:6" x14ac:dyDescent="0.25">
      <c r="B54" s="1"/>
      <c r="C54" s="1"/>
      <c r="D54" s="1"/>
      <c r="E54" s="2"/>
      <c r="F54" s="1"/>
    </row>
    <row r="55" spans="2:6" x14ac:dyDescent="0.25">
      <c r="B55" s="1"/>
      <c r="C55" s="1"/>
      <c r="D55" s="1"/>
      <c r="E55" s="2"/>
      <c r="F5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cmc</dc:creator>
  <cp:lastModifiedBy>Aluno cmc</cp:lastModifiedBy>
  <dcterms:created xsi:type="dcterms:W3CDTF">2019-09-26T22:48:46Z</dcterms:created>
  <dcterms:modified xsi:type="dcterms:W3CDTF">2019-09-27T00:07:24Z</dcterms:modified>
</cp:coreProperties>
</file>