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10yr" sheetId="1" state="visible" r:id="rId2"/>
    <sheet name="5yr" sheetId="2" state="visible" r:id="rId3"/>
    <sheet name="ynet" sheetId="3" state="visible" r:id="rId4"/>
    <sheet name="hospitals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<sst xmlns="http://schemas.openxmlformats.org/spreadsheetml/2006/main" count="927" uniqueCount="151">
  <si>
    <t xml:space="preserve">date</t>
  </si>
  <si>
    <t xml:space="preserve">number</t>
  </si>
  <si>
    <t xml:space="preserve">age</t>
  </si>
  <si>
    <t xml:space="preserve">comments</t>
  </si>
  <si>
    <t xml:space="preserve">sex</t>
  </si>
  <si>
    <t xml:space="preserve">place</t>
  </si>
  <si>
    <t xml:space="preserve">name</t>
  </si>
  <si>
    <t xml:space="preserve">age_from</t>
  </si>
  <si>
    <t xml:space="preserve">age_to</t>
  </si>
  <si>
    <t xml:space="preserve">count</t>
  </si>
  <si>
    <t xml:space="preserve">perc</t>
  </si>
  <si>
    <t xml:space="preserve">m</t>
  </si>
  <si>
    <t xml:space="preserve">שערי צדק</t>
  </si>
  <si>
    <t xml:space="preserve">אריה אבן</t>
  </si>
  <si>
    <t xml:space="preserve">w</t>
  </si>
  <si>
    <t xml:space="preserve">וולפסון</t>
  </si>
  <si>
    <t xml:space="preserve">מלכה קבע</t>
  </si>
  <si>
    <t xml:space="preserve">מחלות רקע שונות</t>
  </si>
  <si>
    <t xml:space="preserve">הדסה עין כרם</t>
  </si>
  <si>
    <t xml:space="preserve">משה הילל</t>
  </si>
  <si>
    <t xml:space="preserve">מחלות רקע משמעותיות</t>
  </si>
  <si>
    <t xml:space="preserve">שיבא</t>
  </si>
  <si>
    <t xml:space="preserve">משה אורנשטיין</t>
  </si>
  <si>
    <t xml:space="preserve">מעייני הישועה</t>
  </si>
  <si>
    <t xml:space="preserve">מחלות רקע קשות ומורכבות</t>
  </si>
  <si>
    <t xml:space="preserve">סורוקה</t>
  </si>
  <si>
    <t xml:space="preserve">אברהם ארושס</t>
  </si>
  <si>
    <t xml:space="preserve">מחלות רקע קשות</t>
  </si>
  <si>
    <t xml:space="preserve">השרון</t>
  </si>
  <si>
    <t xml:space="preserve">דליה אדלסבורג</t>
  </si>
  <si>
    <t xml:space="preserve">מחלות רקע רבות</t>
  </si>
  <si>
    <r>
      <rPr>
        <sz val="10"/>
        <rFont val="Lohit Devanagari"/>
        <family val="2"/>
        <charset val="1"/>
      </rPr>
      <t xml:space="preserve">רמב</t>
    </r>
    <r>
      <rPr>
        <sz val="10"/>
        <rFont val="Arial"/>
        <family val="2"/>
        <charset val="1"/>
      </rPr>
      <t xml:space="preserve">"</t>
    </r>
    <r>
      <rPr>
        <sz val="10"/>
        <rFont val="Lohit Devanagari"/>
        <family val="2"/>
        <charset val="1"/>
      </rPr>
      <t xml:space="preserve">ם</t>
    </r>
  </si>
  <si>
    <t xml:space="preserve">שאול פרחי</t>
  </si>
  <si>
    <t xml:space="preserve">דני אברהמי</t>
  </si>
  <si>
    <t xml:space="preserve">מחלות רקע רבות ומשמעותיות</t>
  </si>
  <si>
    <t xml:space="preserve">מרדכי בן מיכאל</t>
  </si>
  <si>
    <t xml:space="preserve">מחלות רקע</t>
  </si>
  <si>
    <t xml:space="preserve">פרל ויזל</t>
  </si>
  <si>
    <t xml:space="preserve">רוזה שרמן</t>
  </si>
  <si>
    <t xml:space="preserve">שמיר אסף הרופא</t>
  </si>
  <si>
    <t xml:space="preserve">AVERAGE</t>
  </si>
  <si>
    <t xml:space="preserve">תמר פרץ לוי</t>
  </si>
  <si>
    <t xml:space="preserve">פזית בביאן</t>
  </si>
  <si>
    <t xml:space="preserve">אסותא אשדוד</t>
  </si>
  <si>
    <t xml:space="preserve">רוברט ריזו</t>
  </si>
  <si>
    <t xml:space="preserve">קפלן</t>
  </si>
  <si>
    <t xml:space="preserve">תמרה פנחסוב</t>
  </si>
  <si>
    <t xml:space="preserve">מגוון מחלות רקע</t>
  </si>
  <si>
    <t xml:space="preserve">פאני אהרפי</t>
  </si>
  <si>
    <t xml:space="preserve">ברזילי</t>
  </si>
  <si>
    <t xml:space="preserve">חנניה לוגסי</t>
  </si>
  <si>
    <t xml:space="preserve">אלי אלבז</t>
  </si>
  <si>
    <r>
      <rPr>
        <sz val="10"/>
        <rFont val="Lohit Devanagari"/>
        <family val="2"/>
        <charset val="1"/>
      </rPr>
      <t xml:space="preserve">שלום מיכאל ג</t>
    </r>
    <r>
      <rPr>
        <sz val="10"/>
        <rFont val="Arial"/>
        <family val="2"/>
        <charset val="1"/>
      </rPr>
      <t xml:space="preserve">'</t>
    </r>
    <r>
      <rPr>
        <sz val="10"/>
        <rFont val="Lohit Devanagari"/>
        <family val="2"/>
        <charset val="1"/>
      </rPr>
      <t xml:space="preserve">קסון</t>
    </r>
  </si>
  <si>
    <t xml:space="preserve">איכילוב</t>
  </si>
  <si>
    <t xml:space="preserve">מחלות רקע מורכבות</t>
  </si>
  <si>
    <t xml:space="preserve">העמק </t>
  </si>
  <si>
    <t xml:space="preserve">זאב גרינוולד</t>
  </si>
  <si>
    <t xml:space="preserve">יקותיאל יהודה</t>
  </si>
  <si>
    <t xml:space="preserve">הלל יפה</t>
  </si>
  <si>
    <t xml:space="preserve">דוד אהרון</t>
  </si>
  <si>
    <t xml:space="preserve">מאיר</t>
  </si>
  <si>
    <t xml:space="preserve">חוליה אברהמי</t>
  </si>
  <si>
    <t xml:space="preserve">שרה יעקובוביץ</t>
  </si>
  <si>
    <t xml:space="preserve">אשר אלחייאני</t>
  </si>
  <si>
    <t xml:space="preserve">מחלת רקע</t>
  </si>
  <si>
    <r>
      <rPr>
        <sz val="10"/>
        <rFont val="Lohit Devanagari"/>
        <family val="2"/>
        <charset val="1"/>
      </rPr>
      <t xml:space="preserve">ד</t>
    </r>
    <r>
      <rPr>
        <sz val="10"/>
        <rFont val="Arial"/>
        <family val="2"/>
        <charset val="1"/>
      </rPr>
      <t xml:space="preserve">"</t>
    </r>
    <r>
      <rPr>
        <sz val="10"/>
        <rFont val="Lohit Devanagari"/>
        <family val="2"/>
        <charset val="1"/>
      </rPr>
      <t xml:space="preserve">ר נליה קרבץ</t>
    </r>
  </si>
  <si>
    <t xml:space="preserve">בן ציון קופרשטוק</t>
  </si>
  <si>
    <t xml:space="preserve">דליה סלמונה</t>
  </si>
  <si>
    <t xml:space="preserve">בלימה קולקין</t>
  </si>
  <si>
    <t xml:space="preserve">מחלה סופנית</t>
  </si>
  <si>
    <t xml:space="preserve">אברהם לביא</t>
  </si>
  <si>
    <t xml:space="preserve">הרצל רזנבי</t>
  </si>
  <si>
    <t xml:space="preserve">מחלות רקע רבות ומורכבות</t>
  </si>
  <si>
    <r>
      <rPr>
        <sz val="10"/>
        <rFont val="Lohit Devanagari"/>
        <family val="2"/>
        <charset val="1"/>
      </rPr>
      <t xml:space="preserve">פרופ</t>
    </r>
    <r>
      <rPr>
        <sz val="10"/>
        <rFont val="Arial"/>
        <family val="2"/>
        <charset val="1"/>
      </rPr>
      <t xml:space="preserve">' </t>
    </r>
    <r>
      <rPr>
        <sz val="10"/>
        <rFont val="Lohit Devanagari"/>
        <family val="2"/>
        <charset val="1"/>
      </rPr>
      <t xml:space="preserve">מרק שטיינר</t>
    </r>
  </si>
  <si>
    <t xml:space="preserve">נאות ים התיכון ביפה</t>
  </si>
  <si>
    <t xml:space="preserve">יפה נגר</t>
  </si>
  <si>
    <t xml:space="preserve">יהודית גולדברג צירולניק</t>
  </si>
  <si>
    <t xml:space="preserve">דורון שוהם</t>
  </si>
  <si>
    <t xml:space="preserve">מוסד דורות בנתניה</t>
  </si>
  <si>
    <t xml:space="preserve">שמעון ריינזילבר</t>
  </si>
  <si>
    <t xml:space="preserve">צילה קליין</t>
  </si>
  <si>
    <t xml:space="preserve">מוליה סברדלוב</t>
  </si>
  <si>
    <t xml:space="preserve">אברהם הרצברגר</t>
  </si>
  <si>
    <t xml:space="preserve">דניאל הוניגוקס</t>
  </si>
  <si>
    <t xml:space="preserve">פוריה</t>
  </si>
  <si>
    <t xml:space="preserve">מחלות רקע מרובות</t>
  </si>
  <si>
    <t xml:space="preserve">אסתר נהון</t>
  </si>
  <si>
    <t xml:space="preserve">ליאה שוורץ</t>
  </si>
  <si>
    <t xml:space="preserve">מרכז רפואי שהם</t>
  </si>
  <si>
    <t xml:space="preserve">יהודה רוזנוולד</t>
  </si>
  <si>
    <t xml:space="preserve">כרמלה ספונוב</t>
  </si>
  <si>
    <t xml:space="preserve">לניאדו</t>
  </si>
  <si>
    <t xml:space="preserve">רחל עזאני</t>
  </si>
  <si>
    <t xml:space="preserve">אמיליה ווינשטיין</t>
  </si>
  <si>
    <t xml:space="preserve">מזל דלאל</t>
  </si>
  <si>
    <t xml:space="preserve">אליהו בקשי</t>
  </si>
  <si>
    <t xml:space="preserve">סמיחה דיאב</t>
  </si>
  <si>
    <t xml:space="preserve">תמר מיטרני</t>
  </si>
  <si>
    <t xml:space="preserve">זיו</t>
  </si>
  <si>
    <t xml:space="preserve">רמב"ם</t>
  </si>
  <si>
    <t xml:space="preserve">יחיאל בוזגלו</t>
  </si>
  <si>
    <t xml:space="preserve">מחלות רקע מרובות וקשות</t>
  </si>
  <si>
    <t xml:space="preserve">מרכז רפואי כרמל</t>
  </si>
  <si>
    <t xml:space="preserve">ציפורה מאיר (שנלר)</t>
  </si>
  <si>
    <t xml:space="preserve">לא סבל ממחלות רקע</t>
  </si>
  <si>
    <t xml:space="preserve">מחלה ממארת סופנית</t>
  </si>
  <si>
    <t xml:space="preserve">ללא מחלות רקע</t>
  </si>
  <si>
    <t xml:space="preserve">ריבוי מחלות רקע</t>
  </si>
  <si>
    <t xml:space="preserve">ביילה פורוש</t>
  </si>
  <si>
    <t xml:space="preserve">חנה וייזל</t>
  </si>
  <si>
    <t xml:space="preserve">מרכז האלצהיימר ברמת גן</t>
  </si>
  <si>
    <t xml:space="preserve">בת שבע ויטה</t>
  </si>
  <si>
    <t xml:space="preserve">ישעיהו הבר</t>
  </si>
  <si>
    <t xml:space="preserve">שושנה בן ישי</t>
  </si>
  <si>
    <t xml:space="preserve">הרשל פורוש </t>
  </si>
  <si>
    <t xml:space="preserve">מרכז הרפואי לגליל</t>
  </si>
  <si>
    <t xml:space="preserve">אחמד אבו נעמה</t>
  </si>
  <si>
    <t xml:space="preserve">סוזי לוי</t>
  </si>
  <si>
    <t xml:space="preserve">סימה מיארה</t>
  </si>
  <si>
    <t xml:space="preserve">בעיות רקע רבות</t>
  </si>
  <si>
    <t xml:space="preserve">מרכז רפואי בני ציון</t>
  </si>
  <si>
    <t xml:space="preserve">שמחה גמליאל</t>
  </si>
  <si>
    <t xml:space="preserve">מחלת רקע משמעותית</t>
  </si>
  <si>
    <t xml:space="preserve">https://www.ynet.co.il/articles/0,7340,L-5714462,00.html</t>
  </si>
  <si>
    <t xml:space="preserve">num</t>
  </si>
  <si>
    <t xml:space="preserve">ז</t>
  </si>
  <si>
    <t xml:space="preserve">נ</t>
  </si>
  <si>
    <t xml:space="preserve">מעייני יהושועה</t>
  </si>
  <si>
    <t xml:space="preserve">משה הלל</t>
  </si>
  <si>
    <t xml:space="preserve">רמב”ם</t>
  </si>
  <si>
    <t xml:space="preserve">רוזה שרמן ארבל</t>
  </si>
  <si>
    <t xml:space="preserve">שמיר</t>
  </si>
  <si>
    <t xml:space="preserve">אסותא</t>
  </si>
  <si>
    <t xml:space="preserve">עמית זיו</t>
  </si>
  <si>
    <r>
      <rPr>
        <sz val="10"/>
        <rFont val="Lohit Devanagari"/>
        <family val="2"/>
        <charset val="1"/>
      </rPr>
      <t xml:space="preserve">יקותיאל יהודה </t>
    </r>
    <r>
      <rPr>
        <sz val="10"/>
        <rFont val="Arial"/>
        <family val="2"/>
        <charset val="1"/>
      </rPr>
      <t xml:space="preserve">(</t>
    </r>
    <r>
      <rPr>
        <sz val="10"/>
        <rFont val="Lohit Devanagari"/>
        <family val="2"/>
        <charset val="1"/>
      </rPr>
      <t xml:space="preserve">זלמן</t>
    </r>
    <r>
      <rPr>
        <sz val="10"/>
        <rFont val="Arial"/>
        <family val="2"/>
        <charset val="1"/>
      </rPr>
      <t xml:space="preserve">) </t>
    </r>
    <r>
      <rPr>
        <sz val="10"/>
        <rFont val="Lohit Devanagari"/>
        <family val="2"/>
        <charset val="1"/>
      </rPr>
      <t xml:space="preserve">כהן</t>
    </r>
  </si>
  <si>
    <t xml:space="preserve">העמק</t>
  </si>
  <si>
    <t xml:space="preserve">יבגניה מנדלבאום</t>
  </si>
  <si>
    <t xml:space="preserve">אסף הרופא</t>
  </si>
  <si>
    <t xml:space="preserve">נאות התיכון ביפו</t>
  </si>
  <si>
    <t xml:space="preserve">שמיר – אסף הרופא</t>
  </si>
  <si>
    <t xml:space="preserve">דורות בנתניה</t>
  </si>
  <si>
    <r>
      <rPr>
        <sz val="10"/>
        <rFont val="Lohit Devanagari"/>
        <family val="2"/>
        <charset val="1"/>
      </rPr>
      <t xml:space="preserve">דייר בבית האבות </t>
    </r>
    <r>
      <rPr>
        <sz val="10"/>
        <rFont val="Times New Roman"/>
        <family val="1"/>
        <charset val="1"/>
      </rPr>
      <t xml:space="preserve">"</t>
    </r>
    <r>
      <rPr>
        <sz val="10"/>
        <rFont val="Lohit Devanagari"/>
        <family val="2"/>
        <charset val="1"/>
      </rPr>
      <t xml:space="preserve">יוקרה</t>
    </r>
    <r>
      <rPr>
        <sz val="10"/>
        <rFont val="Times New Roman"/>
        <family val="1"/>
        <charset val="1"/>
      </rPr>
      <t xml:space="preserve">" </t>
    </r>
    <r>
      <rPr>
        <sz val="10"/>
        <rFont val="Lohit Devanagari"/>
        <family val="2"/>
        <charset val="1"/>
      </rPr>
      <t xml:space="preserve">ביבנאל</t>
    </r>
  </si>
  <si>
    <r>
      <rPr>
        <sz val="10"/>
        <rFont val="Lohit Devanagari"/>
        <family val="2"/>
        <charset val="1"/>
      </rPr>
      <t xml:space="preserve">שוהם בפרדס חנה</t>
    </r>
    <r>
      <rPr>
        <sz val="10"/>
        <rFont val="Arial"/>
        <family val="2"/>
        <charset val="1"/>
      </rPr>
      <t xml:space="preserve">-</t>
    </r>
    <r>
      <rPr>
        <sz val="10"/>
        <rFont val="Lohit Devanagari"/>
        <family val="2"/>
        <charset val="1"/>
      </rPr>
      <t xml:space="preserve">כרכור</t>
    </r>
  </si>
  <si>
    <r>
      <rPr>
        <sz val="10"/>
        <rFont val="Lohit Devanagari"/>
        <family val="2"/>
        <charset val="1"/>
      </rPr>
      <t xml:space="preserve">הרב אליהו בקשי</t>
    </r>
    <r>
      <rPr>
        <sz val="10"/>
        <rFont val="Times New Roman"/>
        <family val="1"/>
        <charset val="1"/>
      </rPr>
      <t xml:space="preserve">-</t>
    </r>
    <r>
      <rPr>
        <sz val="10"/>
        <rFont val="Lohit Devanagari"/>
        <family val="2"/>
        <charset val="1"/>
      </rPr>
      <t xml:space="preserve">דורון</t>
    </r>
  </si>
  <si>
    <t xml:space="preserve">סמחיה דיאב</t>
  </si>
  <si>
    <t xml:space="preserve">זמירה ארצי</t>
  </si>
  <si>
    <t xml:space="preserve">שם בית חולים</t>
  </si>
  <si>
    <t xml:space="preserve">מס’ נפטרים</t>
  </si>
  <si>
    <t xml:space="preserve">latitude</t>
  </si>
  <si>
    <t xml:space="preserve">longtitude</t>
  </si>
  <si>
    <t xml:space="preserve">בילנסון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</si>
</sst>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MM/DD/YY"/>
    <numFmt numFmtId="166" formatCode="0.00%"/>
    <numFmt numFmtId="167" formatCode="&quot;TRUE&quot;;&quot;TRUE&quot;;&quot;FALSE&quot;"/>
  </numFmts>
  <fonts count="1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A65D"/>
      <name val="Arial"/>
      <family val="2"/>
      <charset val="1"/>
    </font>
    <font>
      <sz val="10"/>
      <name val="Lohit Devanagari"/>
      <family val="2"/>
      <charset val="1"/>
    </font>
    <font>
      <b val="true"/>
      <sz val="10"/>
      <name val="Arial"/>
      <family val="2"/>
      <charset val="1"/>
    </font>
    <font>
      <sz val="10"/>
      <color rgb="FFEF413D"/>
      <name val="Arial"/>
      <family val="2"/>
      <charset val="1"/>
    </font>
    <font>
      <sz val="10"/>
      <color rgb="FFCE181E"/>
      <name val="Arial"/>
      <family val="2"/>
      <charset val="1"/>
    </font>
    <font>
      <sz val="10"/>
      <color rgb="FFCE181E"/>
      <name val="Lohit Devanagari"/>
      <family val="2"/>
      <charset val="1"/>
    </font>
    <font>
      <sz val="13"/>
      <color rgb="FF000000"/>
      <name val="Arial"/>
      <family val="2"/>
    </font>
    <font>
      <sz val="10"/>
      <color rgb="FF000000"/>
      <name val="Arial"/>
      <family val="2"/>
    </font>
    <font>
      <sz val="10"/>
      <color rgb="FF0000FF"/>
      <name val="Times New Roman"/>
      <family val="1"/>
      <charset val="1"/>
    </font>
    <font>
      <sz val="10"/>
      <name val="Times New Roman"/>
      <family val="1"/>
      <charset val="1"/>
    </font>
    <font>
      <b val="true"/>
      <sz val="10"/>
      <name val="Lohit Devanagari"/>
      <family val="2"/>
      <charset val="1"/>
    </font>
    <font>
      <sz val="10"/>
      <color rgb="FF00000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BFBFBF"/>
        <bgColor rgb="FFB3B3B3"/>
      </patternFill>
    </fill>
    <fill>
      <patternFill patternType="solid">
        <fgColor rgb="FFFFF200"/>
        <bgColor rgb="FFFFFF00"/>
      </patternFill>
    </fill>
  </fills>
  <borders count="15">
    <border diagonalUp="false" diagonalDown="false">
      <left/>
      <right/>
      <top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/>
      <diagonal/>
    </border>
    <border diagonalUp="false" diagonalDown="false">
      <left/>
      <right/>
      <top style="hair"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/>
      <top/>
      <bottom/>
      <diagonal/>
    </border>
    <border diagonalUp="false" diagonalDown="false">
      <left style="hair"/>
      <right/>
      <top style="hair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CE181E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F413D"/>
      <rgbColor rgb="FF666699"/>
      <rgbColor rgb="FFB3B3B3"/>
      <rgbColor rgb="FF004586"/>
      <rgbColor rgb="FF00A65D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latin typeface="Arial"/>
              </a:rPr>
              <a:t>COVID-19 deaths in Israel be age groups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10yr!$L$1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10yr!$K$2:$K$11</c:f>
              <c:strCache>
                <c:ptCount val="10"/>
                <c:pt idx="0">
                  <c:v>0-10</c:v>
                </c:pt>
                <c:pt idx="1">
                  <c:v>11-20</c:v>
                </c:pt>
                <c:pt idx="2">
                  <c:v>21-30</c:v>
                </c:pt>
                <c:pt idx="3">
                  <c:v>31-40</c:v>
                </c:pt>
                <c:pt idx="4">
                  <c:v>41-50</c:v>
                </c:pt>
                <c:pt idx="5">
                  <c:v>51-60</c:v>
                </c:pt>
                <c:pt idx="6">
                  <c:v>61-70</c:v>
                </c:pt>
                <c:pt idx="7">
                  <c:v>71-80</c:v>
                </c:pt>
                <c:pt idx="8">
                  <c:v>81-90</c:v>
                </c:pt>
                <c:pt idx="9">
                  <c:v>91-100</c:v>
                </c:pt>
              </c:strCache>
            </c:strRef>
          </c:cat>
          <c:val>
            <c:numRef>
              <c:f>10yr!$L$2:$L$11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4</c:v>
                </c:pt>
                <c:pt idx="5">
                  <c:v>7</c:v>
                </c:pt>
                <c:pt idx="6">
                  <c:v>23</c:v>
                </c:pt>
                <c:pt idx="7">
                  <c:v>60</c:v>
                </c:pt>
                <c:pt idx="8">
                  <c:v>74</c:v>
                </c:pt>
                <c:pt idx="9">
                  <c:v>32</c:v>
                </c:pt>
              </c:numCache>
            </c:numRef>
          </c:val>
        </c:ser>
        <c:gapWidth val="100"/>
        <c:overlap val="0"/>
        <c:axId val="95796655"/>
        <c:axId val="26084940"/>
      </c:barChart>
      <c:catAx>
        <c:axId val="9579665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26084940"/>
        <c:crosses val="autoZero"/>
        <c:auto val="1"/>
        <c:lblAlgn val="ctr"/>
        <c:lblOffset val="100"/>
      </c:catAx>
      <c:valAx>
        <c:axId val="26084940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95796655"/>
        <c:crossesAt val="1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solidFill>
        <a:srgbClr val="000000"/>
      </a:solidFill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latin typeface="Arial"/>
              </a:rPr>
              <a:t>Количество смертей по возрастым группам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5yr!$J$1:$J$1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5yr!$I$2:$I$21</c:f>
              <c:strCache>
                <c:ptCount val="20"/>
                <c:pt idx="0">
                  <c:v>0-5</c:v>
                </c:pt>
                <c:pt idx="1">
                  <c:v>6-10</c:v>
                </c:pt>
                <c:pt idx="2">
                  <c:v>11-15</c:v>
                </c:pt>
                <c:pt idx="3">
                  <c:v>16-20</c:v>
                </c:pt>
                <c:pt idx="4">
                  <c:v>21-25</c:v>
                </c:pt>
                <c:pt idx="5">
                  <c:v>26-30</c:v>
                </c:pt>
                <c:pt idx="6">
                  <c:v>31-35</c:v>
                </c:pt>
                <c:pt idx="7">
                  <c:v>36-40</c:v>
                </c:pt>
                <c:pt idx="8">
                  <c:v>41-45</c:v>
                </c:pt>
                <c:pt idx="9">
                  <c:v>46-50</c:v>
                </c:pt>
                <c:pt idx="10">
                  <c:v>51-55</c:v>
                </c:pt>
                <c:pt idx="11">
                  <c:v>56-60</c:v>
                </c:pt>
                <c:pt idx="12">
                  <c:v>61-65</c:v>
                </c:pt>
                <c:pt idx="13">
                  <c:v>66-70</c:v>
                </c:pt>
                <c:pt idx="14">
                  <c:v>71-75</c:v>
                </c:pt>
                <c:pt idx="15">
                  <c:v>76-80</c:v>
                </c:pt>
                <c:pt idx="16">
                  <c:v>81-85</c:v>
                </c:pt>
                <c:pt idx="17">
                  <c:v>86-90</c:v>
                </c:pt>
                <c:pt idx="18">
                  <c:v>91-95</c:v>
                </c:pt>
                <c:pt idx="19">
                  <c:v>96-100</c:v>
                </c:pt>
              </c:strCache>
            </c:strRef>
          </c:cat>
          <c:val>
            <c:numRef>
              <c:f>5yr!$J$2:$J$21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9</c:v>
                </c:pt>
                <c:pt idx="13">
                  <c:v>12</c:v>
                </c:pt>
                <c:pt idx="14">
                  <c:v>25</c:v>
                </c:pt>
                <c:pt idx="15">
                  <c:v>30</c:v>
                </c:pt>
                <c:pt idx="16">
                  <c:v>28</c:v>
                </c:pt>
                <c:pt idx="17">
                  <c:v>38</c:v>
                </c:pt>
                <c:pt idx="18">
                  <c:v>18</c:v>
                </c:pt>
                <c:pt idx="19">
                  <c:v>12</c:v>
                </c:pt>
              </c:numCache>
            </c:numRef>
          </c:val>
        </c:ser>
        <c:gapWidth val="100"/>
        <c:overlap val="0"/>
        <c:axId val="30828891"/>
        <c:axId val="41388570"/>
      </c:barChart>
      <c:catAx>
        <c:axId val="3082889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41388570"/>
        <c:crosses val="autoZero"/>
        <c:auto val="1"/>
        <c:lblAlgn val="ctr"/>
        <c:lblOffset val="100"/>
      </c:catAx>
      <c:valAx>
        <c:axId val="41388570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30828891"/>
        <c:crossesAt val="1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solidFill>
        <a:srgbClr val="000000"/>
      </a:solidFill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478080</xdr:colOff>
      <xdr:row>19</xdr:row>
      <xdr:rowOff>23400</xdr:rowOff>
    </xdr:from>
    <xdr:to>
      <xdr:col>17</xdr:col>
      <xdr:colOff>54360</xdr:colOff>
      <xdr:row>43</xdr:row>
      <xdr:rowOff>143280</xdr:rowOff>
    </xdr:to>
    <xdr:graphicFrame>
      <xdr:nvGraphicFramePr>
        <xdr:cNvPr id="0" name="Chart 1"/>
        <xdr:cNvGraphicFramePr/>
      </xdr:nvGraphicFramePr>
      <xdr:xfrm>
        <a:off x="8125920" y="3099960"/>
        <a:ext cx="5079600" cy="4006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360</xdr:colOff>
      <xdr:row>24</xdr:row>
      <xdr:rowOff>0</xdr:rowOff>
    </xdr:from>
    <xdr:to>
      <xdr:col>11</xdr:col>
      <xdr:colOff>389520</xdr:colOff>
      <xdr:row>48</xdr:row>
      <xdr:rowOff>147240</xdr:rowOff>
    </xdr:to>
    <xdr:graphicFrame>
      <xdr:nvGraphicFramePr>
        <xdr:cNvPr id="1" name="Chart 1"/>
        <xdr:cNvGraphicFramePr/>
      </xdr:nvGraphicFramePr>
      <xdr:xfrm>
        <a:off x="1834560" y="3886200"/>
        <a:ext cx="5281200" cy="4033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s://www.ynet.co.il/articles/0,7340,L-5714462,00.html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259"/>
  <sheetViews>
    <sheetView showFormulas="false" showGridLines="true" showRowColHeaders="true" showZeros="true" rightToLeft="false" tabSelected="true" showOutlineSymbols="true" defaultGridColor="true" view="normal" topLeftCell="A236" colorId="64" zoomScale="100" zoomScaleNormal="100" zoomScalePageLayoutView="100" workbookViewId="0">
      <selection pane="topLeft" activeCell="G259" activeCellId="0" sqref="G259"/>
    </sheetView>
  </sheetViews>
  <sheetFormatPr defaultRowHeight="12.75" zeroHeight="false" outlineLevelRow="0" outlineLevelCol="0"/>
  <cols>
    <col collapsed="false" customWidth="false" hidden="false" outlineLevel="0" max="1" min="1" style="1" width="11.57"/>
    <col collapsed="false" customWidth="true" hidden="false" outlineLevel="0" max="3" min="2" style="0" width="8.67"/>
    <col collapsed="false" customWidth="true" hidden="false" outlineLevel="0" max="4" min="4" style="0" width="22.28"/>
    <col collapsed="false" customWidth="true" hidden="false" outlineLevel="0" max="5" min="5" style="0" width="8.67"/>
    <col collapsed="false" customWidth="true" hidden="false" outlineLevel="0" max="6" min="6" style="0" width="16.41"/>
    <col collapsed="false" customWidth="true" hidden="false" outlineLevel="0" max="7" min="7" style="0" width="19.99"/>
    <col collapsed="false" customWidth="true" hidden="false" outlineLevel="0" max="8" min="8" style="2" width="12.14"/>
    <col collapsed="false" customWidth="true" hidden="false" outlineLevel="0" max="19" min="9" style="0" width="8.67"/>
    <col collapsed="false" customWidth="true" hidden="false" outlineLevel="0" max="20" min="20" style="0" width="16.41"/>
    <col collapsed="false" customWidth="true" hidden="false" outlineLevel="0" max="1025" min="21" style="0" width="8.67"/>
  </cols>
  <sheetData>
    <row r="1" customFormat="false" ht="12.75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I1" s="3" t="s">
        <v>7</v>
      </c>
      <c r="J1" s="3" t="s">
        <v>8</v>
      </c>
      <c r="K1" s="3" t="s">
        <v>2</v>
      </c>
      <c r="L1" s="3" t="s">
        <v>9</v>
      </c>
      <c r="M1" s="3" t="s">
        <v>10</v>
      </c>
      <c r="N1" s="4"/>
    </row>
    <row r="2" customFormat="false" ht="12.75" hidden="false" customHeight="false" outlineLevel="0" collapsed="false">
      <c r="A2" s="5" t="n">
        <v>43910</v>
      </c>
      <c r="B2" s="6" t="n">
        <v>1</v>
      </c>
      <c r="C2" s="7" t="n">
        <v>88</v>
      </c>
      <c r="D2" s="6"/>
      <c r="E2" s="6" t="s">
        <v>11</v>
      </c>
      <c r="F2" s="8" t="s">
        <v>12</v>
      </c>
      <c r="G2" s="9" t="s">
        <v>13</v>
      </c>
      <c r="H2" s="10"/>
      <c r="I2" s="3" t="n">
        <v>0</v>
      </c>
      <c r="J2" s="3" t="n">
        <v>10</v>
      </c>
      <c r="K2" s="3" t="str">
        <f aca="false">CONCATENATE(I2,"-",J2)</f>
        <v>0-10</v>
      </c>
      <c r="L2" s="3" t="n">
        <f aca="false">COUNTIFS($C$2:$C$300,"&gt;="&amp;I2,$C$2:$C$300,"&lt;="&amp;J2)</f>
        <v>0</v>
      </c>
      <c r="M2" s="11" t="n">
        <f aca="false">L2/SUM($L$2:$L$11)</f>
        <v>0</v>
      </c>
    </row>
    <row r="3" customFormat="false" ht="12.75" hidden="false" customHeight="false" outlineLevel="0" collapsed="false">
      <c r="A3" s="12" t="n">
        <v>43914</v>
      </c>
      <c r="B3" s="13" t="n">
        <v>2</v>
      </c>
      <c r="C3" s="14" t="n">
        <v>67</v>
      </c>
      <c r="D3" s="13"/>
      <c r="E3" s="13" t="s">
        <v>14</v>
      </c>
      <c r="F3" s="15" t="s">
        <v>15</v>
      </c>
      <c r="G3" s="16" t="s">
        <v>16</v>
      </c>
      <c r="H3" s="10"/>
      <c r="I3" s="3" t="n">
        <f aca="false">J2+1</f>
        <v>11</v>
      </c>
      <c r="J3" s="3" t="n">
        <f aca="false">I3+9</f>
        <v>20</v>
      </c>
      <c r="K3" s="3" t="str">
        <f aca="false">CONCATENATE(I3,"-",J3)</f>
        <v>11-20</v>
      </c>
      <c r="L3" s="3" t="n">
        <f aca="false">COUNTIFS($C$2:$C$300,"&gt;="&amp;I3,$C$2:$C$300,"&lt;="&amp;J3)</f>
        <v>0</v>
      </c>
      <c r="M3" s="11" t="n">
        <f aca="false">L3/SUM($L$2:$L$11)</f>
        <v>0</v>
      </c>
    </row>
    <row r="4" customFormat="false" ht="12.75" hidden="false" customHeight="false" outlineLevel="0" collapsed="false">
      <c r="A4" s="5" t="n">
        <v>43914</v>
      </c>
      <c r="B4" s="17" t="n">
        <v>3</v>
      </c>
      <c r="C4" s="7" t="n">
        <v>87</v>
      </c>
      <c r="D4" s="8" t="s">
        <v>17</v>
      </c>
      <c r="E4" s="18" t="s">
        <v>11</v>
      </c>
      <c r="F4" s="8" t="s">
        <v>18</v>
      </c>
      <c r="G4" s="19" t="s">
        <v>19</v>
      </c>
      <c r="H4" s="20"/>
      <c r="I4" s="3" t="n">
        <f aca="false">J3+1</f>
        <v>21</v>
      </c>
      <c r="J4" s="3" t="n">
        <f aca="false">I4+9</f>
        <v>30</v>
      </c>
      <c r="K4" s="3" t="str">
        <f aca="false">CONCATENATE(I4,"-",J4)</f>
        <v>21-30</v>
      </c>
      <c r="L4" s="3" t="n">
        <f aca="false">COUNTIFS($C$2:$C$300,"&gt;="&amp;I4,$C$2:$C$300,"&lt;="&amp;J4)</f>
        <v>1</v>
      </c>
      <c r="M4" s="11" t="n">
        <f aca="false">L4/SUM($L$2:$L$11)</f>
        <v>0.00495049504950495</v>
      </c>
    </row>
    <row r="5" customFormat="false" ht="12.75" hidden="false" customHeight="false" outlineLevel="0" collapsed="false">
      <c r="A5" s="12" t="n">
        <v>43915</v>
      </c>
      <c r="B5" s="13" t="n">
        <v>4</v>
      </c>
      <c r="C5" s="14" t="n">
        <v>76</v>
      </c>
      <c r="D5" s="15" t="s">
        <v>20</v>
      </c>
      <c r="E5" s="13" t="s">
        <v>11</v>
      </c>
      <c r="F5" s="15" t="s">
        <v>21</v>
      </c>
      <c r="G5" s="16" t="s">
        <v>22</v>
      </c>
      <c r="H5" s="10"/>
      <c r="I5" s="3" t="n">
        <f aca="false">J4+1</f>
        <v>31</v>
      </c>
      <c r="J5" s="3" t="n">
        <f aca="false">I5+9</f>
        <v>40</v>
      </c>
      <c r="K5" s="3" t="str">
        <f aca="false">CONCATENATE(I5,"-",J5)</f>
        <v>31-40</v>
      </c>
      <c r="L5" s="3" t="n">
        <f aca="false">COUNTIFS($C$2:$C$300,"&gt;="&amp;I5,$C$2:$C$300,"&lt;="&amp;J5)</f>
        <v>1</v>
      </c>
      <c r="M5" s="11" t="n">
        <f aca="false">L5/SUM($L$2:$L$11)</f>
        <v>0.00495049504950495</v>
      </c>
    </row>
    <row r="6" customFormat="false" ht="12.75" hidden="false" customHeight="false" outlineLevel="0" collapsed="false">
      <c r="A6" s="5" t="n">
        <v>43915</v>
      </c>
      <c r="B6" s="17" t="n">
        <v>5</v>
      </c>
      <c r="C6" s="7" t="n">
        <v>87</v>
      </c>
      <c r="D6" s="8"/>
      <c r="E6" s="18" t="s">
        <v>11</v>
      </c>
      <c r="F6" s="8" t="s">
        <v>23</v>
      </c>
      <c r="G6" s="19"/>
      <c r="H6" s="20"/>
      <c r="I6" s="3" t="n">
        <f aca="false">J5+1</f>
        <v>41</v>
      </c>
      <c r="J6" s="3" t="n">
        <f aca="false">I6+9</f>
        <v>50</v>
      </c>
      <c r="K6" s="3" t="str">
        <f aca="false">CONCATENATE(I6,"-",J6)</f>
        <v>41-50</v>
      </c>
      <c r="L6" s="3" t="n">
        <f aca="false">COUNTIFS($C$2:$C$300,"&gt;="&amp;I6,$C$2:$C$300,"&lt;="&amp;J6)</f>
        <v>4</v>
      </c>
      <c r="M6" s="11" t="n">
        <f aca="false">L6/SUM($L$2:$L$11)</f>
        <v>0.0198019801980198</v>
      </c>
    </row>
    <row r="7" customFormat="false" ht="12.75" hidden="false" customHeight="false" outlineLevel="0" collapsed="false">
      <c r="A7" s="12" t="n">
        <v>43916</v>
      </c>
      <c r="B7" s="13" t="n">
        <v>6</v>
      </c>
      <c r="C7" s="14" t="n">
        <v>91</v>
      </c>
      <c r="D7" s="13"/>
      <c r="E7" s="13" t="s">
        <v>14</v>
      </c>
      <c r="F7" s="15" t="s">
        <v>15</v>
      </c>
      <c r="G7" s="16"/>
      <c r="H7" s="10"/>
      <c r="I7" s="3" t="n">
        <f aca="false">J6+1</f>
        <v>51</v>
      </c>
      <c r="J7" s="3" t="n">
        <f aca="false">I7+9</f>
        <v>60</v>
      </c>
      <c r="K7" s="3" t="str">
        <f aca="false">CONCATENATE(I7,"-",J7)</f>
        <v>51-60</v>
      </c>
      <c r="L7" s="3" t="n">
        <f aca="false">COUNTIFS($C$2:$C$300,"&gt;="&amp;I7,$C$2:$C$300,"&lt;="&amp;J7)</f>
        <v>7</v>
      </c>
      <c r="M7" s="11" t="n">
        <f aca="false">L7/SUM($L$2:$L$11)</f>
        <v>0.0346534653465347</v>
      </c>
    </row>
    <row r="8" customFormat="false" ht="12.75" hidden="false" customHeight="false" outlineLevel="0" collapsed="false">
      <c r="A8" s="21" t="n">
        <v>43916</v>
      </c>
      <c r="B8" s="17" t="n">
        <v>7</v>
      </c>
      <c r="C8" s="22" t="n">
        <v>83</v>
      </c>
      <c r="E8" s="0" t="s">
        <v>11</v>
      </c>
      <c r="F8" s="23" t="s">
        <v>23</v>
      </c>
      <c r="G8" s="24"/>
      <c r="H8" s="25"/>
      <c r="I8" s="3" t="n">
        <f aca="false">J7+1</f>
        <v>61</v>
      </c>
      <c r="J8" s="3" t="n">
        <f aca="false">I8+9</f>
        <v>70</v>
      </c>
      <c r="K8" s="3" t="str">
        <f aca="false">CONCATENATE(I8,"-",J8)</f>
        <v>61-70</v>
      </c>
      <c r="L8" s="3" t="n">
        <f aca="false">COUNTIFS($C$2:$C$300,"&gt;="&amp;I8,$C$2:$C$300,"&lt;="&amp;J8)</f>
        <v>23</v>
      </c>
      <c r="M8" s="11" t="n">
        <f aca="false">L8/SUM($L$2:$L$11)</f>
        <v>0.113861386138614</v>
      </c>
    </row>
    <row r="9" customFormat="false" ht="12.75" hidden="false" customHeight="false" outlineLevel="0" collapsed="false">
      <c r="A9" s="5" t="n">
        <v>43916</v>
      </c>
      <c r="B9" s="13" t="n">
        <v>8</v>
      </c>
      <c r="C9" s="7" t="n">
        <v>89</v>
      </c>
      <c r="D9" s="8"/>
      <c r="E9" s="18" t="s">
        <v>14</v>
      </c>
      <c r="F9" s="8" t="s">
        <v>18</v>
      </c>
      <c r="G9" s="19"/>
      <c r="H9" s="20"/>
      <c r="I9" s="3" t="n">
        <f aca="false">J8+1</f>
        <v>71</v>
      </c>
      <c r="J9" s="3" t="n">
        <f aca="false">I9+9</f>
        <v>80</v>
      </c>
      <c r="K9" s="3" t="str">
        <f aca="false">CONCATENATE(I9,"-",J9)</f>
        <v>71-80</v>
      </c>
      <c r="L9" s="3" t="n">
        <f aca="false">COUNTIFS($C$2:$C$300,"&gt;="&amp;I9,$C$2:$C$300,"&lt;="&amp;J9)</f>
        <v>60</v>
      </c>
      <c r="M9" s="11" t="n">
        <f aca="false">L9/SUM($L$2:$L$11)</f>
        <v>0.297029702970297</v>
      </c>
    </row>
    <row r="10" customFormat="false" ht="12.75" hidden="false" customHeight="false" outlineLevel="0" collapsed="false">
      <c r="A10" s="12" t="n">
        <v>43917</v>
      </c>
      <c r="B10" s="17" t="n">
        <v>9</v>
      </c>
      <c r="C10" s="14" t="n">
        <v>93</v>
      </c>
      <c r="D10" s="15" t="s">
        <v>24</v>
      </c>
      <c r="E10" s="26" t="s">
        <v>11</v>
      </c>
      <c r="F10" s="15" t="s">
        <v>25</v>
      </c>
      <c r="G10" s="16" t="s">
        <v>26</v>
      </c>
      <c r="H10" s="10"/>
      <c r="I10" s="3" t="n">
        <f aca="false">J9+1</f>
        <v>81</v>
      </c>
      <c r="J10" s="3" t="n">
        <f aca="false">I10+9</f>
        <v>90</v>
      </c>
      <c r="K10" s="3" t="str">
        <f aca="false">CONCATENATE(I10,"-",J10)</f>
        <v>81-90</v>
      </c>
      <c r="L10" s="3" t="n">
        <f aca="false">COUNTIFS($C$2:$C$300,"&gt;="&amp;I10,$C$2:$C$300,"&lt;="&amp;J10)</f>
        <v>74</v>
      </c>
      <c r="M10" s="11" t="n">
        <f aca="false">L10/SUM($L$2:$L$11)</f>
        <v>0.366336633663366</v>
      </c>
    </row>
    <row r="11" customFormat="false" ht="12.75" hidden="false" customHeight="false" outlineLevel="0" collapsed="false">
      <c r="A11" s="21" t="n">
        <v>43917</v>
      </c>
      <c r="B11" s="13" t="n">
        <v>10</v>
      </c>
      <c r="C11" s="22" t="n">
        <v>76</v>
      </c>
      <c r="D11" s="23" t="s">
        <v>27</v>
      </c>
      <c r="E11" s="0" t="s">
        <v>14</v>
      </c>
      <c r="F11" s="23" t="s">
        <v>28</v>
      </c>
      <c r="G11" s="9" t="s">
        <v>29</v>
      </c>
      <c r="H11" s="27"/>
      <c r="I11" s="3" t="n">
        <f aca="false">J10+1</f>
        <v>91</v>
      </c>
      <c r="J11" s="3" t="n">
        <f aca="false">I11+9</f>
        <v>100</v>
      </c>
      <c r="K11" s="3" t="str">
        <f aca="false">CONCATENATE(I11,"-",J11)</f>
        <v>91-100</v>
      </c>
      <c r="L11" s="3" t="n">
        <f aca="false">COUNTIFS($C$2:$C$300,"&gt;="&amp;I11,$C$2:$C$300,"&lt;="&amp;J11)</f>
        <v>32</v>
      </c>
      <c r="M11" s="11" t="n">
        <f aca="false">L11/SUM($L$2:$L$11)</f>
        <v>0.158415841584158</v>
      </c>
    </row>
    <row r="12" customFormat="false" ht="12.75" hidden="false" customHeight="false" outlineLevel="0" collapsed="false">
      <c r="A12" s="21" t="n">
        <v>43917</v>
      </c>
      <c r="B12" s="17" t="n">
        <v>11</v>
      </c>
      <c r="C12" s="22" t="n">
        <v>73</v>
      </c>
      <c r="D12" s="23" t="s">
        <v>30</v>
      </c>
      <c r="E12" s="0" t="s">
        <v>11</v>
      </c>
      <c r="F12" s="23" t="s">
        <v>31</v>
      </c>
      <c r="G12" s="9" t="s">
        <v>32</v>
      </c>
      <c r="H12" s="27"/>
    </row>
    <row r="13" customFormat="false" ht="12.75" hidden="false" customHeight="false" outlineLevel="0" collapsed="false">
      <c r="A13" s="5" t="n">
        <v>43917</v>
      </c>
      <c r="B13" s="13" t="n">
        <v>12</v>
      </c>
      <c r="C13" s="7" t="n">
        <v>80</v>
      </c>
      <c r="D13" s="8"/>
      <c r="E13" s="18" t="s">
        <v>11</v>
      </c>
      <c r="F13" s="8" t="s">
        <v>15</v>
      </c>
      <c r="G13" s="19" t="s">
        <v>33</v>
      </c>
      <c r="H13" s="27"/>
    </row>
    <row r="14" customFormat="false" ht="12.75" hidden="false" customHeight="false" outlineLevel="0" collapsed="false">
      <c r="A14" s="12" t="n">
        <v>43919</v>
      </c>
      <c r="B14" s="17" t="n">
        <v>13</v>
      </c>
      <c r="C14" s="14" t="n">
        <v>92</v>
      </c>
      <c r="D14" s="15" t="s">
        <v>34</v>
      </c>
      <c r="E14" s="13" t="s">
        <v>11</v>
      </c>
      <c r="F14" s="15" t="s">
        <v>12</v>
      </c>
      <c r="G14" s="16" t="s">
        <v>35</v>
      </c>
      <c r="H14" s="27"/>
    </row>
    <row r="15" customFormat="false" ht="12.75" hidden="false" customHeight="false" outlineLevel="0" collapsed="false">
      <c r="A15" s="21" t="n">
        <v>43919</v>
      </c>
      <c r="B15" s="13" t="n">
        <v>14</v>
      </c>
      <c r="C15" s="22" t="n">
        <v>94</v>
      </c>
      <c r="D15" s="23" t="s">
        <v>36</v>
      </c>
      <c r="E15" s="0" t="s">
        <v>14</v>
      </c>
      <c r="F15" s="23" t="s">
        <v>23</v>
      </c>
      <c r="G15" s="9" t="s">
        <v>37</v>
      </c>
      <c r="H15" s="27"/>
    </row>
    <row r="16" customFormat="false" ht="12.75" hidden="false" customHeight="false" outlineLevel="0" collapsed="false">
      <c r="A16" s="5" t="n">
        <v>43919</v>
      </c>
      <c r="B16" s="17" t="n">
        <v>15</v>
      </c>
      <c r="C16" s="7" t="n">
        <v>84</v>
      </c>
      <c r="D16" s="8"/>
      <c r="E16" s="18" t="s">
        <v>14</v>
      </c>
      <c r="F16" s="8" t="s">
        <v>12</v>
      </c>
      <c r="G16" s="19" t="s">
        <v>38</v>
      </c>
      <c r="H16" s="27"/>
    </row>
    <row r="17" customFormat="false" ht="12.75" hidden="false" customHeight="false" outlineLevel="0" collapsed="false">
      <c r="A17" s="28" t="n">
        <v>43920</v>
      </c>
      <c r="B17" s="13" t="n">
        <v>16</v>
      </c>
      <c r="C17" s="29" t="n">
        <v>58</v>
      </c>
      <c r="D17" s="30" t="s">
        <v>20</v>
      </c>
      <c r="E17" s="17" t="s">
        <v>11</v>
      </c>
      <c r="F17" s="30" t="s">
        <v>39</v>
      </c>
      <c r="G17" s="31"/>
      <c r="H17" s="25"/>
      <c r="K17" s="32" t="s">
        <v>40</v>
      </c>
    </row>
    <row r="18" customFormat="false" ht="12.75" hidden="false" customHeight="false" outlineLevel="0" collapsed="false">
      <c r="A18" s="12" t="n">
        <v>43921</v>
      </c>
      <c r="B18" s="17" t="n">
        <v>17</v>
      </c>
      <c r="C18" s="14" t="n">
        <v>49</v>
      </c>
      <c r="D18" s="15" t="s">
        <v>36</v>
      </c>
      <c r="E18" s="13" t="s">
        <v>14</v>
      </c>
      <c r="F18" s="15" t="s">
        <v>39</v>
      </c>
      <c r="G18" s="16" t="s">
        <v>41</v>
      </c>
      <c r="H18" s="27"/>
      <c r="K18" s="33" t="n">
        <f aca="false">AVERAGE(C2:C300)</f>
        <v>79.7227722772277</v>
      </c>
    </row>
    <row r="19" customFormat="false" ht="12.75" hidden="false" customHeight="false" outlineLevel="0" collapsed="false">
      <c r="A19" s="21" t="n">
        <v>43921</v>
      </c>
      <c r="B19" s="13" t="n">
        <v>18</v>
      </c>
      <c r="C19" s="22" t="n">
        <v>50</v>
      </c>
      <c r="D19" s="23" t="s">
        <v>36</v>
      </c>
      <c r="E19" s="0" t="s">
        <v>14</v>
      </c>
      <c r="F19" s="23" t="s">
        <v>21</v>
      </c>
      <c r="G19" s="9" t="s">
        <v>42</v>
      </c>
      <c r="H19" s="27"/>
    </row>
    <row r="20" customFormat="false" ht="12.75" hidden="false" customHeight="false" outlineLevel="0" collapsed="false">
      <c r="A20" s="21" t="n">
        <v>43921</v>
      </c>
      <c r="B20" s="17" t="n">
        <v>19</v>
      </c>
      <c r="C20" s="22" t="n">
        <v>72</v>
      </c>
      <c r="D20" s="23" t="s">
        <v>36</v>
      </c>
      <c r="E20" s="0" t="s">
        <v>11</v>
      </c>
      <c r="F20" s="23" t="s">
        <v>43</v>
      </c>
      <c r="G20" s="9" t="s">
        <v>44</v>
      </c>
      <c r="H20" s="27"/>
    </row>
    <row r="21" customFormat="false" ht="12.75" hidden="false" customHeight="false" outlineLevel="0" collapsed="false">
      <c r="A21" s="21" t="n">
        <v>43921</v>
      </c>
      <c r="B21" s="13" t="n">
        <v>20</v>
      </c>
      <c r="C21" s="22" t="n">
        <v>90</v>
      </c>
      <c r="E21" s="0" t="s">
        <v>11</v>
      </c>
      <c r="F21" s="23" t="s">
        <v>15</v>
      </c>
      <c r="G21" s="24"/>
      <c r="H21" s="25"/>
    </row>
    <row r="22" customFormat="false" ht="12.75" hidden="false" customHeight="false" outlineLevel="0" collapsed="false">
      <c r="A22" s="5" t="n">
        <v>43921</v>
      </c>
      <c r="B22" s="17" t="n">
        <v>21</v>
      </c>
      <c r="C22" s="7" t="n">
        <v>91</v>
      </c>
      <c r="D22" s="8"/>
      <c r="E22" s="18" t="s">
        <v>14</v>
      </c>
      <c r="F22" s="8" t="s">
        <v>45</v>
      </c>
      <c r="G22" s="19" t="s">
        <v>46</v>
      </c>
      <c r="H22" s="27"/>
    </row>
    <row r="23" customFormat="false" ht="12.75" hidden="false" customHeight="false" outlineLevel="0" collapsed="false">
      <c r="A23" s="12" t="n">
        <v>43922</v>
      </c>
      <c r="B23" s="13" t="n">
        <v>22</v>
      </c>
      <c r="C23" s="14" t="n">
        <v>98</v>
      </c>
      <c r="D23" s="15" t="s">
        <v>24</v>
      </c>
      <c r="E23" s="13" t="s">
        <v>14</v>
      </c>
      <c r="F23" s="15" t="s">
        <v>25</v>
      </c>
      <c r="G23" s="16"/>
      <c r="H23" s="27"/>
    </row>
    <row r="24" customFormat="false" ht="12.75" hidden="false" customHeight="false" outlineLevel="0" collapsed="false">
      <c r="A24" s="21" t="n">
        <v>43922</v>
      </c>
      <c r="B24" s="17" t="n">
        <v>23</v>
      </c>
      <c r="C24" s="22" t="n">
        <v>68</v>
      </c>
      <c r="D24" s="23" t="s">
        <v>27</v>
      </c>
      <c r="E24" s="0" t="s">
        <v>14</v>
      </c>
      <c r="F24" s="23" t="s">
        <v>12</v>
      </c>
      <c r="G24" s="24"/>
      <c r="H24" s="25"/>
    </row>
    <row r="25" customFormat="false" ht="12.75" hidden="false" customHeight="false" outlineLevel="0" collapsed="false">
      <c r="A25" s="21" t="n">
        <v>43922</v>
      </c>
      <c r="B25" s="13" t="n">
        <v>24</v>
      </c>
      <c r="C25" s="22" t="n">
        <v>74</v>
      </c>
      <c r="D25" s="23" t="s">
        <v>47</v>
      </c>
      <c r="E25" s="0" t="s">
        <v>11</v>
      </c>
      <c r="F25" s="23" t="s">
        <v>15</v>
      </c>
      <c r="G25" s="24"/>
      <c r="H25" s="25"/>
    </row>
    <row r="26" customFormat="false" ht="12.75" hidden="false" customHeight="false" outlineLevel="0" collapsed="false">
      <c r="A26" s="21" t="n">
        <v>43922</v>
      </c>
      <c r="B26" s="17" t="n">
        <v>25</v>
      </c>
      <c r="C26" s="22" t="n">
        <v>66</v>
      </c>
      <c r="D26" s="23" t="s">
        <v>36</v>
      </c>
      <c r="E26" s="0" t="s">
        <v>11</v>
      </c>
      <c r="F26" s="23" t="s">
        <v>15</v>
      </c>
      <c r="G26" s="24"/>
      <c r="H26" s="25"/>
    </row>
    <row r="27" customFormat="false" ht="12.75" hidden="false" customHeight="false" outlineLevel="0" collapsed="false">
      <c r="A27" s="21" t="n">
        <v>43922</v>
      </c>
      <c r="B27" s="13" t="n">
        <v>26</v>
      </c>
      <c r="C27" s="22" t="n">
        <v>66</v>
      </c>
      <c r="D27" s="23" t="s">
        <v>36</v>
      </c>
      <c r="E27" s="0" t="s">
        <v>14</v>
      </c>
      <c r="F27" s="23" t="s">
        <v>21</v>
      </c>
      <c r="G27" s="9" t="s">
        <v>48</v>
      </c>
      <c r="H27" s="27"/>
    </row>
    <row r="28" customFormat="false" ht="12.75" hidden="false" customHeight="false" outlineLevel="0" collapsed="false">
      <c r="A28" s="21" t="n">
        <v>43922</v>
      </c>
      <c r="B28" s="17" t="n">
        <v>27</v>
      </c>
      <c r="C28" s="22" t="n">
        <v>95</v>
      </c>
      <c r="E28" s="0" t="s">
        <v>11</v>
      </c>
      <c r="F28" s="23" t="s">
        <v>21</v>
      </c>
      <c r="G28" s="24"/>
      <c r="H28" s="25"/>
    </row>
    <row r="29" customFormat="false" ht="12.75" hidden="false" customHeight="false" outlineLevel="0" collapsed="false">
      <c r="A29" s="5" t="n">
        <v>43922</v>
      </c>
      <c r="B29" s="13" t="n">
        <v>28</v>
      </c>
      <c r="C29" s="7" t="n">
        <v>72</v>
      </c>
      <c r="D29" s="8" t="s">
        <v>36</v>
      </c>
      <c r="E29" s="18" t="s">
        <v>11</v>
      </c>
      <c r="F29" s="8" t="s">
        <v>12</v>
      </c>
      <c r="G29" s="19"/>
      <c r="H29" s="27"/>
    </row>
    <row r="30" customFormat="false" ht="12.75" hidden="false" customHeight="false" outlineLevel="0" collapsed="false">
      <c r="A30" s="12" t="n">
        <v>43923</v>
      </c>
      <c r="B30" s="17" t="n">
        <v>29</v>
      </c>
      <c r="C30" s="14" t="n">
        <v>77</v>
      </c>
      <c r="D30" s="15" t="s">
        <v>36</v>
      </c>
      <c r="E30" s="13" t="s">
        <v>11</v>
      </c>
      <c r="F30" s="15" t="s">
        <v>49</v>
      </c>
      <c r="G30" s="16" t="s">
        <v>50</v>
      </c>
      <c r="H30" s="27"/>
    </row>
    <row r="31" customFormat="false" ht="12.75" hidden="false" customHeight="false" outlineLevel="0" collapsed="false">
      <c r="A31" s="21" t="n">
        <v>43923</v>
      </c>
      <c r="B31" s="13" t="n">
        <v>30</v>
      </c>
      <c r="C31" s="22" t="n">
        <v>77</v>
      </c>
      <c r="D31" s="23" t="s">
        <v>36</v>
      </c>
      <c r="E31" s="0" t="s">
        <v>11</v>
      </c>
      <c r="F31" s="23" t="s">
        <v>49</v>
      </c>
      <c r="G31" s="9" t="s">
        <v>51</v>
      </c>
      <c r="H31" s="27"/>
    </row>
    <row r="32" customFormat="false" ht="12.75" hidden="false" customHeight="false" outlineLevel="0" collapsed="false">
      <c r="A32" s="21" t="n">
        <v>43923</v>
      </c>
      <c r="B32" s="17" t="n">
        <v>31</v>
      </c>
      <c r="C32" s="22" t="n">
        <v>87</v>
      </c>
      <c r="E32" s="0" t="s">
        <v>11</v>
      </c>
      <c r="F32" s="23" t="s">
        <v>25</v>
      </c>
      <c r="G32" s="9" t="s">
        <v>52</v>
      </c>
      <c r="H32" s="27"/>
    </row>
    <row r="33" customFormat="false" ht="12.75" hidden="false" customHeight="false" outlineLevel="0" collapsed="false">
      <c r="A33" s="21" t="n">
        <v>43923</v>
      </c>
      <c r="B33" s="13" t="n">
        <v>32</v>
      </c>
      <c r="C33" s="22" t="n">
        <v>72</v>
      </c>
      <c r="D33" s="23" t="s">
        <v>30</v>
      </c>
      <c r="E33" s="0" t="s">
        <v>11</v>
      </c>
      <c r="F33" s="23" t="s">
        <v>53</v>
      </c>
      <c r="G33" s="24"/>
      <c r="H33" s="25"/>
    </row>
    <row r="34" customFormat="false" ht="12.75" hidden="false" customHeight="false" outlineLevel="0" collapsed="false">
      <c r="A34" s="21" t="n">
        <v>43923</v>
      </c>
      <c r="B34" s="17" t="n">
        <v>33</v>
      </c>
      <c r="C34" s="22" t="n">
        <v>77</v>
      </c>
      <c r="D34" s="23" t="s">
        <v>54</v>
      </c>
      <c r="E34" s="0" t="s">
        <v>11</v>
      </c>
      <c r="F34" s="23" t="s">
        <v>55</v>
      </c>
      <c r="G34" s="24"/>
      <c r="H34" s="25"/>
    </row>
    <row r="35" customFormat="false" ht="12.75" hidden="false" customHeight="false" outlineLevel="0" collapsed="false">
      <c r="A35" s="21" t="n">
        <v>43923</v>
      </c>
      <c r="B35" s="13" t="n">
        <v>34</v>
      </c>
      <c r="C35" s="22" t="n">
        <v>90</v>
      </c>
      <c r="D35" s="23" t="s">
        <v>30</v>
      </c>
      <c r="E35" s="0" t="s">
        <v>11</v>
      </c>
      <c r="F35" s="23" t="s">
        <v>53</v>
      </c>
      <c r="G35" s="24"/>
      <c r="H35" s="25"/>
    </row>
    <row r="36" customFormat="false" ht="12.75" hidden="false" customHeight="false" outlineLevel="0" collapsed="false">
      <c r="A36" s="21" t="n">
        <v>43923</v>
      </c>
      <c r="B36" s="17" t="n">
        <v>35</v>
      </c>
      <c r="C36" s="22" t="n">
        <v>98</v>
      </c>
      <c r="D36" s="23" t="s">
        <v>17</v>
      </c>
      <c r="E36" s="0" t="s">
        <v>14</v>
      </c>
      <c r="F36" s="23" t="s">
        <v>18</v>
      </c>
      <c r="G36" s="24"/>
      <c r="H36" s="25"/>
    </row>
    <row r="37" customFormat="false" ht="12.75" hidden="false" customHeight="false" outlineLevel="0" collapsed="false">
      <c r="A37" s="21" t="n">
        <v>43923</v>
      </c>
      <c r="B37" s="13" t="n">
        <v>36</v>
      </c>
      <c r="C37" s="34" t="n">
        <v>97</v>
      </c>
      <c r="E37" s="0" t="s">
        <v>14</v>
      </c>
      <c r="F37" s="23" t="s">
        <v>18</v>
      </c>
      <c r="G37" s="24"/>
      <c r="H37" s="25"/>
    </row>
    <row r="38" customFormat="false" ht="12.75" hidden="false" customHeight="false" outlineLevel="0" collapsed="false">
      <c r="A38" s="21" t="n">
        <v>43923</v>
      </c>
      <c r="B38" s="17" t="n">
        <v>37</v>
      </c>
      <c r="C38" s="22" t="n">
        <v>84</v>
      </c>
      <c r="D38" s="23" t="s">
        <v>30</v>
      </c>
      <c r="E38" s="0" t="s">
        <v>11</v>
      </c>
      <c r="F38" s="23" t="s">
        <v>12</v>
      </c>
      <c r="G38" s="9" t="s">
        <v>56</v>
      </c>
      <c r="H38" s="27"/>
    </row>
    <row r="39" customFormat="false" ht="12.75" hidden="false" customHeight="false" outlineLevel="0" collapsed="false">
      <c r="A39" s="5" t="n">
        <v>43923</v>
      </c>
      <c r="B39" s="13" t="n">
        <v>38</v>
      </c>
      <c r="C39" s="7" t="n">
        <v>90</v>
      </c>
      <c r="D39" s="8" t="s">
        <v>27</v>
      </c>
      <c r="E39" s="18" t="s">
        <v>11</v>
      </c>
      <c r="F39" s="8" t="s">
        <v>28</v>
      </c>
      <c r="G39" s="19" t="s">
        <v>57</v>
      </c>
      <c r="H39" s="27"/>
    </row>
    <row r="40" customFormat="false" ht="12.75" hidden="false" customHeight="false" outlineLevel="0" collapsed="false">
      <c r="A40" s="12" t="n">
        <v>43924</v>
      </c>
      <c r="B40" s="17" t="n">
        <v>39</v>
      </c>
      <c r="C40" s="14" t="n">
        <v>71</v>
      </c>
      <c r="D40" s="15" t="s">
        <v>20</v>
      </c>
      <c r="E40" s="13" t="s">
        <v>11</v>
      </c>
      <c r="F40" s="15" t="s">
        <v>21</v>
      </c>
      <c r="G40" s="16"/>
      <c r="H40" s="27"/>
    </row>
    <row r="41" customFormat="false" ht="12.75" hidden="false" customHeight="false" outlineLevel="0" collapsed="false">
      <c r="A41" s="21" t="n">
        <v>43924</v>
      </c>
      <c r="B41" s="13" t="n">
        <v>40</v>
      </c>
      <c r="C41" s="22" t="n">
        <v>75</v>
      </c>
      <c r="D41" s="23" t="s">
        <v>17</v>
      </c>
      <c r="E41" s="0" t="s">
        <v>11</v>
      </c>
      <c r="F41" s="23" t="s">
        <v>58</v>
      </c>
      <c r="G41" s="9" t="s">
        <v>59</v>
      </c>
      <c r="H41" s="27"/>
    </row>
    <row r="42" customFormat="false" ht="12.75" hidden="false" customHeight="false" outlineLevel="0" collapsed="false">
      <c r="A42" s="21" t="n">
        <v>43924</v>
      </c>
      <c r="B42" s="17" t="n">
        <v>41</v>
      </c>
      <c r="C42" s="35" t="n">
        <v>73</v>
      </c>
      <c r="E42" s="0" t="s">
        <v>11</v>
      </c>
      <c r="F42" s="23" t="s">
        <v>60</v>
      </c>
      <c r="G42" s="24"/>
      <c r="H42" s="25"/>
    </row>
    <row r="43" customFormat="false" ht="12.75" hidden="false" customHeight="false" outlineLevel="0" collapsed="false">
      <c r="A43" s="5" t="n">
        <v>43924</v>
      </c>
      <c r="B43" s="13" t="n">
        <v>42</v>
      </c>
      <c r="C43" s="7" t="n">
        <v>70</v>
      </c>
      <c r="D43" s="8" t="s">
        <v>36</v>
      </c>
      <c r="E43" s="18" t="s">
        <v>14</v>
      </c>
      <c r="F43" s="8" t="s">
        <v>53</v>
      </c>
      <c r="G43" s="19" t="s">
        <v>61</v>
      </c>
      <c r="H43" s="27"/>
    </row>
    <row r="44" customFormat="false" ht="12.75" hidden="false" customHeight="false" outlineLevel="0" collapsed="false">
      <c r="A44" s="12" t="n">
        <v>43925</v>
      </c>
      <c r="B44" s="17" t="n">
        <v>43</v>
      </c>
      <c r="C44" s="14" t="n">
        <v>88</v>
      </c>
      <c r="D44" s="15" t="s">
        <v>36</v>
      </c>
      <c r="E44" s="13" t="s">
        <v>14</v>
      </c>
      <c r="F44" s="15" t="s">
        <v>39</v>
      </c>
      <c r="G44" s="16" t="s">
        <v>62</v>
      </c>
      <c r="H44" s="27"/>
    </row>
    <row r="45" customFormat="false" ht="12.75" hidden="false" customHeight="false" outlineLevel="0" collapsed="false">
      <c r="A45" s="21" t="n">
        <v>43925</v>
      </c>
      <c r="B45" s="13" t="n">
        <v>44</v>
      </c>
      <c r="C45" s="22" t="n">
        <v>67</v>
      </c>
      <c r="D45" s="23" t="s">
        <v>27</v>
      </c>
      <c r="E45" s="0" t="s">
        <v>14</v>
      </c>
      <c r="F45" s="23" t="s">
        <v>25</v>
      </c>
      <c r="G45" s="24"/>
      <c r="H45" s="25"/>
    </row>
    <row r="46" customFormat="false" ht="12.75" hidden="false" customHeight="false" outlineLevel="0" collapsed="false">
      <c r="A46" s="21" t="n">
        <v>43925</v>
      </c>
      <c r="B46" s="17" t="n">
        <v>45</v>
      </c>
      <c r="C46" s="22" t="n">
        <v>76</v>
      </c>
      <c r="E46" s="0" t="s">
        <v>11</v>
      </c>
      <c r="F46" s="23" t="s">
        <v>49</v>
      </c>
      <c r="G46" s="9" t="s">
        <v>63</v>
      </c>
      <c r="H46" s="27"/>
    </row>
    <row r="47" customFormat="false" ht="12.75" hidden="false" customHeight="false" outlineLevel="0" collapsed="false">
      <c r="A47" s="5" t="n">
        <v>43925</v>
      </c>
      <c r="B47" s="13" t="n">
        <v>46</v>
      </c>
      <c r="C47" s="7" t="n">
        <v>88</v>
      </c>
      <c r="D47" s="8" t="s">
        <v>64</v>
      </c>
      <c r="E47" s="18" t="s">
        <v>14</v>
      </c>
      <c r="F47" s="8" t="s">
        <v>53</v>
      </c>
      <c r="G47" s="19" t="s">
        <v>65</v>
      </c>
      <c r="H47" s="27"/>
    </row>
    <row r="48" customFormat="false" ht="12.75" hidden="false" customHeight="false" outlineLevel="0" collapsed="false">
      <c r="A48" s="12" t="n">
        <v>43926</v>
      </c>
      <c r="B48" s="17" t="n">
        <v>47</v>
      </c>
      <c r="C48" s="14" t="n">
        <v>63</v>
      </c>
      <c r="D48" s="15" t="s">
        <v>36</v>
      </c>
      <c r="E48" s="13" t="s">
        <v>11</v>
      </c>
      <c r="F48" s="15" t="s">
        <v>12</v>
      </c>
      <c r="G48" s="16" t="s">
        <v>66</v>
      </c>
      <c r="H48" s="27"/>
    </row>
    <row r="49" customFormat="false" ht="12.75" hidden="false" customHeight="false" outlineLevel="0" collapsed="false">
      <c r="A49" s="21" t="n">
        <v>43926</v>
      </c>
      <c r="B49" s="13" t="n">
        <v>48</v>
      </c>
      <c r="C49" s="22" t="n">
        <v>84</v>
      </c>
      <c r="D49" s="23" t="s">
        <v>24</v>
      </c>
      <c r="E49" s="0" t="s">
        <v>14</v>
      </c>
      <c r="F49" s="23" t="s">
        <v>25</v>
      </c>
      <c r="G49" s="9" t="s">
        <v>67</v>
      </c>
      <c r="H49" s="27"/>
    </row>
    <row r="50" customFormat="false" ht="12.75" hidden="false" customHeight="false" outlineLevel="0" collapsed="false">
      <c r="A50" s="21" t="n">
        <v>43926</v>
      </c>
      <c r="B50" s="17" t="n">
        <v>49</v>
      </c>
      <c r="C50" s="22" t="n">
        <v>61</v>
      </c>
      <c r="D50" s="23" t="s">
        <v>36</v>
      </c>
      <c r="E50" s="0" t="s">
        <v>14</v>
      </c>
      <c r="F50" s="23" t="s">
        <v>15</v>
      </c>
      <c r="G50" s="24"/>
      <c r="H50" s="25"/>
    </row>
    <row r="51" customFormat="false" ht="12.75" hidden="false" customHeight="false" outlineLevel="0" collapsed="false">
      <c r="A51" s="5" t="n">
        <v>43925</v>
      </c>
      <c r="B51" s="13" t="n">
        <v>50</v>
      </c>
      <c r="C51" s="7" t="n">
        <v>98</v>
      </c>
      <c r="D51" s="8" t="s">
        <v>54</v>
      </c>
      <c r="E51" s="18" t="s">
        <v>14</v>
      </c>
      <c r="F51" s="8" t="s">
        <v>12</v>
      </c>
      <c r="G51" s="19"/>
      <c r="H51" s="27"/>
    </row>
    <row r="52" customFormat="false" ht="12.75" hidden="false" customHeight="false" outlineLevel="0" collapsed="false">
      <c r="A52" s="12" t="n">
        <v>43927</v>
      </c>
      <c r="B52" s="17" t="n">
        <v>51</v>
      </c>
      <c r="C52" s="14" t="n">
        <v>95</v>
      </c>
      <c r="D52" s="15" t="s">
        <v>30</v>
      </c>
      <c r="E52" s="13" t="s">
        <v>14</v>
      </c>
      <c r="F52" s="16" t="s">
        <v>39</v>
      </c>
      <c r="G52" s="23" t="s">
        <v>68</v>
      </c>
      <c r="H52" s="36"/>
    </row>
    <row r="53" customFormat="false" ht="12.75" hidden="false" customHeight="false" outlineLevel="0" collapsed="false">
      <c r="A53" s="21" t="n">
        <v>43927</v>
      </c>
      <c r="B53" s="13" t="n">
        <v>52</v>
      </c>
      <c r="C53" s="22" t="n">
        <v>80</v>
      </c>
      <c r="D53" s="23" t="s">
        <v>69</v>
      </c>
      <c r="E53" s="0" t="s">
        <v>11</v>
      </c>
      <c r="F53" s="9" t="s">
        <v>39</v>
      </c>
      <c r="G53" s="23" t="s">
        <v>70</v>
      </c>
      <c r="H53" s="36"/>
    </row>
    <row r="54" customFormat="false" ht="12.75" hidden="false" customHeight="false" outlineLevel="0" collapsed="false">
      <c r="A54" s="21" t="n">
        <v>43927</v>
      </c>
      <c r="B54" s="17" t="n">
        <v>53</v>
      </c>
      <c r="C54" s="22" t="n">
        <v>66</v>
      </c>
      <c r="E54" s="0" t="s">
        <v>11</v>
      </c>
      <c r="F54" s="9" t="s">
        <v>39</v>
      </c>
      <c r="G54" s="23" t="s">
        <v>71</v>
      </c>
      <c r="H54" s="36"/>
    </row>
    <row r="55" customFormat="false" ht="12.75" hidden="false" customHeight="false" outlineLevel="0" collapsed="false">
      <c r="A55" s="21" t="n">
        <v>43927</v>
      </c>
      <c r="B55" s="13" t="n">
        <v>54</v>
      </c>
      <c r="C55" s="22" t="n">
        <v>77</v>
      </c>
      <c r="D55" s="23" t="s">
        <v>72</v>
      </c>
      <c r="E55" s="0" t="s">
        <v>11</v>
      </c>
      <c r="F55" s="9" t="s">
        <v>12</v>
      </c>
      <c r="G55" s="23" t="s">
        <v>73</v>
      </c>
      <c r="H55" s="36"/>
      <c r="K55" s="37"/>
    </row>
    <row r="56" customFormat="false" ht="12.75" hidden="false" customHeight="false" outlineLevel="0" collapsed="false">
      <c r="A56" s="21" t="n">
        <v>43927</v>
      </c>
      <c r="B56" s="17" t="n">
        <v>55</v>
      </c>
      <c r="C56" s="22" t="n">
        <v>91</v>
      </c>
      <c r="D56" s="23" t="s">
        <v>30</v>
      </c>
      <c r="E56" s="0" t="s">
        <v>14</v>
      </c>
      <c r="F56" s="9" t="s">
        <v>12</v>
      </c>
    </row>
    <row r="57" customFormat="false" ht="12.75" hidden="false" customHeight="false" outlineLevel="0" collapsed="false">
      <c r="A57" s="21" t="n">
        <v>43927</v>
      </c>
      <c r="B57" s="13" t="n">
        <v>56</v>
      </c>
      <c r="C57" s="22" t="n">
        <v>72</v>
      </c>
      <c r="D57" s="23" t="s">
        <v>30</v>
      </c>
      <c r="E57" s="0" t="s">
        <v>11</v>
      </c>
      <c r="F57" s="9" t="s">
        <v>53</v>
      </c>
    </row>
    <row r="58" customFormat="false" ht="12.75" hidden="false" customHeight="false" outlineLevel="0" collapsed="false">
      <c r="A58" s="21" t="n">
        <v>43927</v>
      </c>
      <c r="B58" s="17" t="n">
        <v>57</v>
      </c>
      <c r="C58" s="22" t="n">
        <v>87</v>
      </c>
      <c r="D58" s="23" t="s">
        <v>30</v>
      </c>
      <c r="E58" s="0" t="s">
        <v>14</v>
      </c>
      <c r="F58" s="9" t="s">
        <v>53</v>
      </c>
    </row>
    <row r="59" customFormat="false" ht="12.75" hidden="false" customHeight="false" outlineLevel="0" collapsed="false">
      <c r="A59" s="21" t="n">
        <v>43927</v>
      </c>
      <c r="B59" s="13" t="n">
        <v>58</v>
      </c>
      <c r="C59" s="0" t="n">
        <v>90</v>
      </c>
      <c r="E59" s="0" t="s">
        <v>14</v>
      </c>
      <c r="F59" s="9" t="s">
        <v>74</v>
      </c>
      <c r="G59" s="23" t="s">
        <v>75</v>
      </c>
      <c r="H59" s="36"/>
    </row>
    <row r="60" customFormat="false" ht="12.75" hidden="false" customHeight="false" outlineLevel="0" collapsed="false">
      <c r="A60" s="5" t="n">
        <v>43927</v>
      </c>
      <c r="B60" s="17" t="n">
        <v>59</v>
      </c>
      <c r="C60" s="7" t="n">
        <v>74</v>
      </c>
      <c r="D60" s="8" t="s">
        <v>36</v>
      </c>
      <c r="E60" s="18" t="s">
        <v>14</v>
      </c>
      <c r="F60" s="19" t="s">
        <v>23</v>
      </c>
    </row>
    <row r="61" customFormat="false" ht="12.75" hidden="false" customHeight="false" outlineLevel="0" collapsed="false">
      <c r="A61" s="12" t="n">
        <v>43928</v>
      </c>
      <c r="B61" s="13" t="n">
        <v>60</v>
      </c>
      <c r="C61" s="14" t="n">
        <v>80</v>
      </c>
      <c r="D61" s="15" t="s">
        <v>36</v>
      </c>
      <c r="E61" s="13" t="s">
        <v>11</v>
      </c>
      <c r="F61" s="16" t="s">
        <v>28</v>
      </c>
    </row>
    <row r="62" customFormat="false" ht="12.75" hidden="false" customHeight="false" outlineLevel="0" collapsed="false">
      <c r="A62" s="21" t="n">
        <v>43928</v>
      </c>
      <c r="B62" s="17" t="n">
        <v>61</v>
      </c>
      <c r="C62" s="22" t="n">
        <v>95</v>
      </c>
      <c r="D62" s="23" t="s">
        <v>36</v>
      </c>
      <c r="E62" s="0" t="s">
        <v>14</v>
      </c>
      <c r="F62" s="9" t="s">
        <v>53</v>
      </c>
      <c r="G62" s="23" t="s">
        <v>76</v>
      </c>
      <c r="H62" s="36"/>
    </row>
    <row r="63" customFormat="false" ht="12.75" hidden="false" customHeight="false" outlineLevel="0" collapsed="false">
      <c r="A63" s="21" t="n">
        <v>43928</v>
      </c>
      <c r="B63" s="13" t="n">
        <v>62</v>
      </c>
      <c r="C63" s="22" t="n">
        <v>90</v>
      </c>
      <c r="E63" s="0" t="s">
        <v>11</v>
      </c>
      <c r="F63" s="9" t="s">
        <v>15</v>
      </c>
    </row>
    <row r="64" customFormat="false" ht="12.75" hidden="false" customHeight="false" outlineLevel="0" collapsed="false">
      <c r="A64" s="21" t="n">
        <v>43928</v>
      </c>
      <c r="B64" s="17" t="n">
        <v>63</v>
      </c>
      <c r="C64" s="22" t="n">
        <v>37</v>
      </c>
      <c r="D64" s="23" t="s">
        <v>27</v>
      </c>
      <c r="E64" s="0" t="s">
        <v>11</v>
      </c>
      <c r="F64" s="9" t="s">
        <v>28</v>
      </c>
      <c r="G64" s="23" t="s">
        <v>77</v>
      </c>
      <c r="H64" s="36"/>
    </row>
    <row r="65" customFormat="false" ht="12.75" hidden="false" customHeight="false" outlineLevel="0" collapsed="false">
      <c r="A65" s="38" t="n">
        <v>43928</v>
      </c>
      <c r="B65" s="13" t="n">
        <v>64</v>
      </c>
      <c r="C65" s="22" t="n">
        <v>95</v>
      </c>
      <c r="D65" s="23" t="s">
        <v>54</v>
      </c>
      <c r="E65" s="0" t="s">
        <v>14</v>
      </c>
      <c r="F65" s="9" t="s">
        <v>55</v>
      </c>
    </row>
    <row r="66" customFormat="false" ht="12.75" hidden="false" customHeight="false" outlineLevel="0" collapsed="false">
      <c r="A66" s="38" t="n">
        <v>43928</v>
      </c>
      <c r="B66" s="17" t="n">
        <v>65</v>
      </c>
      <c r="C66" s="39" t="n">
        <v>93</v>
      </c>
      <c r="D66" s="39"/>
      <c r="E66" s="39" t="s">
        <v>11</v>
      </c>
      <c r="F66" s="40" t="s">
        <v>78</v>
      </c>
    </row>
    <row r="67" customFormat="false" ht="12.75" hidden="false" customHeight="false" outlineLevel="0" collapsed="false">
      <c r="A67" s="21" t="n">
        <v>43928</v>
      </c>
      <c r="B67" s="13" t="n">
        <v>66</v>
      </c>
      <c r="C67" s="22" t="n">
        <v>97</v>
      </c>
      <c r="D67" s="23" t="s">
        <v>27</v>
      </c>
      <c r="E67" s="0" t="s">
        <v>11</v>
      </c>
      <c r="F67" s="23" t="s">
        <v>25</v>
      </c>
      <c r="G67" s="23" t="s">
        <v>79</v>
      </c>
      <c r="H67" s="36"/>
    </row>
    <row r="68" customFormat="false" ht="12.75" hidden="false" customHeight="false" outlineLevel="0" collapsed="false">
      <c r="A68" s="41" t="n">
        <v>43928</v>
      </c>
      <c r="B68" s="17" t="n">
        <v>67</v>
      </c>
      <c r="C68" s="42" t="n">
        <v>74</v>
      </c>
      <c r="D68" s="42"/>
      <c r="E68" s="42" t="s">
        <v>14</v>
      </c>
      <c r="F68" s="43" t="s">
        <v>23</v>
      </c>
    </row>
    <row r="69" customFormat="false" ht="12.75" hidden="false" customHeight="false" outlineLevel="0" collapsed="false">
      <c r="A69" s="44" t="n">
        <v>43929</v>
      </c>
      <c r="B69" s="13" t="n">
        <v>68</v>
      </c>
      <c r="C69" s="14" t="n">
        <v>67</v>
      </c>
      <c r="D69" s="15" t="s">
        <v>36</v>
      </c>
      <c r="E69" s="13" t="s">
        <v>14</v>
      </c>
      <c r="F69" s="16" t="s">
        <v>31</v>
      </c>
      <c r="G69" s="16" t="s">
        <v>80</v>
      </c>
      <c r="H69" s="27"/>
    </row>
    <row r="70" customFormat="false" ht="12.75" hidden="false" customHeight="false" outlineLevel="0" collapsed="false">
      <c r="A70" s="38" t="n">
        <v>43929</v>
      </c>
      <c r="B70" s="17" t="n">
        <v>69</v>
      </c>
      <c r="C70" s="22" t="n">
        <v>75</v>
      </c>
      <c r="D70" s="23" t="s">
        <v>36</v>
      </c>
      <c r="E70" s="0" t="s">
        <v>11</v>
      </c>
      <c r="F70" s="9" t="s">
        <v>53</v>
      </c>
      <c r="G70" s="24"/>
      <c r="H70" s="25"/>
    </row>
    <row r="71" customFormat="false" ht="12.75" hidden="false" customHeight="false" outlineLevel="0" collapsed="false">
      <c r="A71" s="21" t="n">
        <v>43929</v>
      </c>
      <c r="B71" s="13" t="n">
        <v>70</v>
      </c>
      <c r="C71" s="22" t="n">
        <v>77</v>
      </c>
      <c r="D71" s="23" t="s">
        <v>36</v>
      </c>
      <c r="E71" s="0" t="s">
        <v>11</v>
      </c>
      <c r="F71" s="9" t="s">
        <v>53</v>
      </c>
      <c r="G71" s="24"/>
      <c r="H71" s="25"/>
    </row>
    <row r="72" customFormat="false" ht="12.75" hidden="false" customHeight="false" outlineLevel="0" collapsed="false">
      <c r="A72" s="21" t="n">
        <v>43929</v>
      </c>
      <c r="B72" s="17" t="n">
        <v>71</v>
      </c>
      <c r="C72" s="22" t="n">
        <v>85</v>
      </c>
      <c r="D72" s="23" t="s">
        <v>30</v>
      </c>
      <c r="E72" s="0" t="s">
        <v>11</v>
      </c>
      <c r="F72" s="9" t="s">
        <v>55</v>
      </c>
      <c r="G72" s="9" t="s">
        <v>81</v>
      </c>
      <c r="H72" s="27"/>
    </row>
    <row r="73" customFormat="false" ht="12.75" hidden="false" customHeight="false" outlineLevel="0" collapsed="false">
      <c r="A73" s="38" t="n">
        <v>43929</v>
      </c>
      <c r="B73" s="45" t="n">
        <v>72</v>
      </c>
      <c r="C73" s="22" t="n">
        <v>90</v>
      </c>
      <c r="D73" s="23" t="s">
        <v>72</v>
      </c>
      <c r="E73" s="0" t="s">
        <v>14</v>
      </c>
      <c r="F73" s="46" t="s">
        <v>12</v>
      </c>
      <c r="G73" s="24"/>
      <c r="H73" s="25"/>
    </row>
    <row r="74" customFormat="false" ht="12.75" hidden="false" customHeight="false" outlineLevel="0" collapsed="false">
      <c r="A74" s="38" t="n">
        <v>43929</v>
      </c>
      <c r="B74" s="45" t="n">
        <v>73</v>
      </c>
      <c r="C74" s="47" t="n">
        <v>63</v>
      </c>
      <c r="D74" s="46" t="s">
        <v>36</v>
      </c>
      <c r="E74" s="48" t="s">
        <v>11</v>
      </c>
      <c r="F74" s="46" t="s">
        <v>25</v>
      </c>
      <c r="G74" s="24"/>
      <c r="H74" s="25"/>
    </row>
    <row r="75" customFormat="false" ht="12.75" hidden="false" customHeight="false" outlineLevel="0" collapsed="false">
      <c r="A75" s="38" t="n">
        <v>43929</v>
      </c>
      <c r="B75" s="45" t="n">
        <v>74</v>
      </c>
      <c r="C75" s="0" t="n">
        <v>96</v>
      </c>
      <c r="D75" s="23" t="s">
        <v>27</v>
      </c>
      <c r="E75" s="0" t="s">
        <v>11</v>
      </c>
      <c r="F75" s="23" t="s">
        <v>25</v>
      </c>
      <c r="G75" s="49" t="s">
        <v>82</v>
      </c>
      <c r="H75" s="50"/>
      <c r="W75" s="51"/>
    </row>
    <row r="76" customFormat="false" ht="12.75" hidden="false" customHeight="false" outlineLevel="0" collapsed="false">
      <c r="A76" s="21" t="n">
        <v>43929</v>
      </c>
      <c r="B76" s="17" t="n">
        <v>75</v>
      </c>
      <c r="C76" s="0" t="n">
        <v>78</v>
      </c>
      <c r="E76" s="0" t="s">
        <v>11</v>
      </c>
      <c r="F76" s="23" t="s">
        <v>18</v>
      </c>
      <c r="G76" s="9" t="s">
        <v>83</v>
      </c>
      <c r="H76" s="27"/>
      <c r="W76" s="51"/>
    </row>
    <row r="77" customFormat="false" ht="12.75" hidden="false" customHeight="false" outlineLevel="0" collapsed="false">
      <c r="A77" s="21" t="n">
        <v>43929</v>
      </c>
      <c r="B77" s="13" t="n">
        <v>76</v>
      </c>
      <c r="C77" s="0" t="n">
        <v>86</v>
      </c>
      <c r="D77" s="23" t="s">
        <v>30</v>
      </c>
      <c r="E77" s="0" t="s">
        <v>11</v>
      </c>
      <c r="F77" s="23" t="s">
        <v>84</v>
      </c>
      <c r="G77" s="24"/>
      <c r="H77" s="25"/>
      <c r="W77" s="51"/>
    </row>
    <row r="78" customFormat="false" ht="12.75" hidden="false" customHeight="false" outlineLevel="0" collapsed="false">
      <c r="A78" s="5" t="n">
        <v>43929</v>
      </c>
      <c r="B78" s="17" t="n">
        <v>77</v>
      </c>
      <c r="C78" s="7" t="n">
        <v>72</v>
      </c>
      <c r="D78" s="8" t="s">
        <v>36</v>
      </c>
      <c r="E78" s="18" t="s">
        <v>11</v>
      </c>
      <c r="F78" s="8" t="s">
        <v>21</v>
      </c>
      <c r="G78" s="52"/>
      <c r="H78" s="25"/>
    </row>
    <row r="79" customFormat="false" ht="12.75" hidden="false" customHeight="false" outlineLevel="0" collapsed="false">
      <c r="A79" s="12" t="n">
        <v>43930</v>
      </c>
      <c r="B79" s="13" t="n">
        <v>78</v>
      </c>
      <c r="C79" s="13" t="n">
        <v>84</v>
      </c>
      <c r="D79" s="13"/>
      <c r="E79" s="13" t="s">
        <v>11</v>
      </c>
      <c r="F79" s="15" t="s">
        <v>15</v>
      </c>
      <c r="G79" s="53"/>
      <c r="H79" s="25"/>
    </row>
    <row r="80" customFormat="false" ht="12.75" hidden="false" customHeight="false" outlineLevel="0" collapsed="false">
      <c r="A80" s="21" t="n">
        <v>43930</v>
      </c>
      <c r="B80" s="17" t="n">
        <v>79</v>
      </c>
      <c r="C80" s="22" t="n">
        <v>89</v>
      </c>
      <c r="D80" s="23" t="s">
        <v>85</v>
      </c>
      <c r="E80" s="0" t="s">
        <v>14</v>
      </c>
      <c r="F80" s="23" t="s">
        <v>84</v>
      </c>
      <c r="G80" s="24"/>
      <c r="H80" s="25"/>
    </row>
    <row r="81" customFormat="false" ht="12.75" hidden="false" customHeight="false" outlineLevel="0" collapsed="false">
      <c r="A81" s="21" t="n">
        <v>43930</v>
      </c>
      <c r="B81" s="13" t="n">
        <v>80</v>
      </c>
      <c r="C81" s="0" t="n">
        <v>90</v>
      </c>
      <c r="E81" s="0" t="s">
        <v>14</v>
      </c>
      <c r="F81" s="23" t="s">
        <v>60</v>
      </c>
      <c r="G81" s="9" t="s">
        <v>86</v>
      </c>
      <c r="H81" s="27"/>
    </row>
    <row r="82" customFormat="false" ht="12.75" hidden="false" customHeight="false" outlineLevel="0" collapsed="false">
      <c r="A82" s="21" t="n">
        <v>43930</v>
      </c>
      <c r="B82" s="17" t="n">
        <v>81</v>
      </c>
      <c r="C82" s="35" t="n">
        <v>72</v>
      </c>
      <c r="E82" s="0" t="s">
        <v>11</v>
      </c>
      <c r="F82" s="0" t="s">
        <v>23</v>
      </c>
      <c r="G82" s="24"/>
      <c r="H82" s="25"/>
    </row>
    <row r="83" customFormat="false" ht="12.75" hidden="false" customHeight="false" outlineLevel="0" collapsed="false">
      <c r="A83" s="21" t="n">
        <v>43930</v>
      </c>
      <c r="B83" s="13" t="n">
        <v>82</v>
      </c>
      <c r="C83" s="35" t="n">
        <v>75</v>
      </c>
      <c r="E83" s="0" t="s">
        <v>11</v>
      </c>
      <c r="F83" s="0" t="s">
        <v>23</v>
      </c>
      <c r="G83" s="24"/>
      <c r="H83" s="25"/>
    </row>
    <row r="84" customFormat="false" ht="12.75" hidden="false" customHeight="false" outlineLevel="0" collapsed="false">
      <c r="A84" s="21" t="n">
        <v>43930</v>
      </c>
      <c r="B84" s="17" t="n">
        <v>83</v>
      </c>
      <c r="C84" s="35" t="n">
        <v>72</v>
      </c>
      <c r="E84" s="0" t="s">
        <v>11</v>
      </c>
      <c r="F84" s="0" t="s">
        <v>21</v>
      </c>
      <c r="G84" s="24"/>
      <c r="H84" s="25"/>
    </row>
    <row r="85" customFormat="false" ht="12.75" hidden="false" customHeight="false" outlineLevel="0" collapsed="false">
      <c r="A85" s="21" t="n">
        <v>43930</v>
      </c>
      <c r="B85" s="13" t="n">
        <v>84</v>
      </c>
      <c r="C85" s="35" t="n">
        <v>84</v>
      </c>
      <c r="E85" s="0" t="s">
        <v>14</v>
      </c>
      <c r="F85" s="0" t="s">
        <v>74</v>
      </c>
      <c r="G85" s="54" t="s">
        <v>87</v>
      </c>
      <c r="H85" s="55"/>
    </row>
    <row r="86" customFormat="false" ht="12.75" hidden="false" customHeight="false" outlineLevel="0" collapsed="false">
      <c r="A86" s="21" t="n">
        <v>43930</v>
      </c>
      <c r="B86" s="17" t="n">
        <v>85</v>
      </c>
      <c r="C86" s="22" t="n">
        <v>82</v>
      </c>
      <c r="E86" s="0" t="s">
        <v>11</v>
      </c>
      <c r="F86" s="23" t="s">
        <v>15</v>
      </c>
      <c r="G86" s="24"/>
      <c r="H86" s="25"/>
    </row>
    <row r="87" customFormat="false" ht="12.75" hidden="false" customHeight="false" outlineLevel="0" collapsed="false">
      <c r="A87" s="41" t="n">
        <v>43930</v>
      </c>
      <c r="B87" s="45" t="n">
        <v>86</v>
      </c>
      <c r="C87" s="42" t="n">
        <v>86</v>
      </c>
      <c r="D87" s="45"/>
      <c r="E87" s="45" t="s">
        <v>11</v>
      </c>
      <c r="F87" s="45" t="s">
        <v>55</v>
      </c>
      <c r="G87" s="45"/>
      <c r="H87" s="25"/>
    </row>
    <row r="88" customFormat="false" ht="12.75" hidden="false" customHeight="false" outlineLevel="0" collapsed="false">
      <c r="A88" s="41" t="n">
        <v>43930</v>
      </c>
      <c r="B88" s="45" t="n">
        <v>87</v>
      </c>
      <c r="C88" s="35" t="n">
        <v>76</v>
      </c>
      <c r="E88" s="0" t="s">
        <v>14</v>
      </c>
      <c r="F88" s="0" t="s">
        <v>88</v>
      </c>
    </row>
    <row r="89" customFormat="false" ht="12.75" hidden="false" customHeight="false" outlineLevel="0" collapsed="false">
      <c r="A89" s="5" t="n">
        <v>43930</v>
      </c>
      <c r="B89" s="13" t="n">
        <v>88</v>
      </c>
      <c r="C89" s="35" t="n">
        <v>86</v>
      </c>
      <c r="E89" s="0" t="s">
        <v>14</v>
      </c>
      <c r="F89" s="0" t="s">
        <v>12</v>
      </c>
    </row>
    <row r="90" customFormat="false" ht="12.75" hidden="false" customHeight="false" outlineLevel="0" collapsed="false">
      <c r="A90" s="21" t="n">
        <v>43931</v>
      </c>
      <c r="B90" s="17" t="n">
        <v>89</v>
      </c>
      <c r="C90" s="35" t="n">
        <v>64</v>
      </c>
      <c r="E90" s="0" t="s">
        <v>11</v>
      </c>
      <c r="F90" s="0" t="s">
        <v>18</v>
      </c>
      <c r="G90" s="54" t="s">
        <v>89</v>
      </c>
      <c r="H90" s="55"/>
    </row>
    <row r="91" customFormat="false" ht="12.75" hidden="false" customHeight="false" outlineLevel="0" collapsed="false">
      <c r="A91" s="21" t="n">
        <v>43931</v>
      </c>
      <c r="B91" s="13" t="n">
        <v>90</v>
      </c>
      <c r="C91" s="35" t="n">
        <v>72</v>
      </c>
      <c r="E91" s="0" t="s">
        <v>11</v>
      </c>
      <c r="F91" s="0" t="s">
        <v>21</v>
      </c>
    </row>
    <row r="92" customFormat="false" ht="12.75" hidden="false" customHeight="false" outlineLevel="0" collapsed="false">
      <c r="A92" s="21" t="n">
        <v>43931</v>
      </c>
      <c r="B92" s="17" t="n">
        <v>91</v>
      </c>
      <c r="C92" s="0" t="n">
        <v>87</v>
      </c>
      <c r="E92" s="0" t="s">
        <v>14</v>
      </c>
      <c r="F92" s="23" t="s">
        <v>78</v>
      </c>
      <c r="G92" s="9" t="s">
        <v>90</v>
      </c>
      <c r="H92" s="27"/>
    </row>
    <row r="93" customFormat="false" ht="12.75" hidden="false" customHeight="false" outlineLevel="0" collapsed="false">
      <c r="A93" s="21" t="n">
        <v>43931</v>
      </c>
      <c r="B93" s="13" t="n">
        <v>92</v>
      </c>
      <c r="C93" s="0" t="n">
        <v>86</v>
      </c>
      <c r="D93" s="23" t="s">
        <v>54</v>
      </c>
      <c r="E93" s="0" t="s">
        <v>14</v>
      </c>
      <c r="F93" s="23" t="s">
        <v>18</v>
      </c>
    </row>
    <row r="94" customFormat="false" ht="12.75" hidden="false" customHeight="false" outlineLevel="0" collapsed="false">
      <c r="A94" s="21" t="n">
        <v>43931</v>
      </c>
      <c r="B94" s="17" t="n">
        <v>93</v>
      </c>
      <c r="C94" s="0" t="n">
        <v>84</v>
      </c>
      <c r="D94" s="23" t="s">
        <v>54</v>
      </c>
      <c r="E94" s="0" t="s">
        <v>14</v>
      </c>
      <c r="F94" s="23" t="s">
        <v>18</v>
      </c>
    </row>
    <row r="95" customFormat="false" ht="12.75" hidden="false" customHeight="false" outlineLevel="0" collapsed="false">
      <c r="A95" s="21" t="n">
        <v>43931</v>
      </c>
      <c r="B95" s="13" t="n">
        <v>94</v>
      </c>
      <c r="C95" s="22" t="n">
        <v>78</v>
      </c>
      <c r="D95" s="23" t="s">
        <v>36</v>
      </c>
      <c r="E95" s="0" t="s">
        <v>14</v>
      </c>
      <c r="F95" s="23" t="s">
        <v>91</v>
      </c>
      <c r="G95" s="54" t="s">
        <v>92</v>
      </c>
      <c r="H95" s="55"/>
    </row>
    <row r="96" customFormat="false" ht="12.75" hidden="false" customHeight="false" outlineLevel="0" collapsed="false">
      <c r="A96" s="21" t="n">
        <v>43931</v>
      </c>
      <c r="B96" s="17" t="n">
        <v>95</v>
      </c>
      <c r="C96" s="22" t="n">
        <v>64</v>
      </c>
      <c r="D96" s="23" t="s">
        <v>54</v>
      </c>
      <c r="E96" s="0" t="s">
        <v>11</v>
      </c>
      <c r="F96" s="23" t="s">
        <v>18</v>
      </c>
    </row>
    <row r="97" customFormat="false" ht="12.75" hidden="false" customHeight="false" outlineLevel="0" collapsed="false">
      <c r="A97" s="21" t="n">
        <v>43931</v>
      </c>
      <c r="B97" s="13" t="n">
        <v>96</v>
      </c>
      <c r="C97" s="22" t="n">
        <v>82</v>
      </c>
      <c r="E97" s="0" t="s">
        <v>14</v>
      </c>
      <c r="F97" s="23" t="s">
        <v>91</v>
      </c>
      <c r="G97" s="23" t="s">
        <v>93</v>
      </c>
      <c r="H97" s="36"/>
    </row>
    <row r="98" customFormat="false" ht="12.75" hidden="false" customHeight="false" outlineLevel="0" collapsed="false">
      <c r="A98" s="21" t="n">
        <v>43931</v>
      </c>
      <c r="B98" s="17" t="n">
        <v>97</v>
      </c>
      <c r="C98" s="35" t="n">
        <v>89</v>
      </c>
      <c r="E98" s="0" t="s">
        <v>11</v>
      </c>
      <c r="F98" s="0" t="s">
        <v>58</v>
      </c>
    </row>
    <row r="99" customFormat="false" ht="12.75" hidden="false" customHeight="false" outlineLevel="0" collapsed="false">
      <c r="A99" s="21" t="n">
        <v>43931</v>
      </c>
      <c r="B99" s="13" t="n">
        <v>98</v>
      </c>
      <c r="C99" s="35" t="n">
        <v>84</v>
      </c>
      <c r="E99" s="0" t="s">
        <v>14</v>
      </c>
      <c r="F99" s="0" t="s">
        <v>12</v>
      </c>
    </row>
    <row r="100" customFormat="false" ht="12.75" hidden="false" customHeight="false" outlineLevel="0" collapsed="false">
      <c r="A100" s="21" t="n">
        <v>43932</v>
      </c>
      <c r="B100" s="17" t="n">
        <v>99</v>
      </c>
      <c r="C100" s="35" t="n">
        <v>96</v>
      </c>
      <c r="E100" s="0" t="s">
        <v>14</v>
      </c>
      <c r="F100" s="0" t="s">
        <v>74</v>
      </c>
    </row>
    <row r="101" customFormat="false" ht="12.75" hidden="false" customHeight="false" outlineLevel="0" collapsed="false">
      <c r="A101" s="21" t="n">
        <v>43932</v>
      </c>
      <c r="B101" s="13" t="n">
        <v>100</v>
      </c>
      <c r="C101" s="22" t="n">
        <v>91</v>
      </c>
      <c r="D101" s="23" t="s">
        <v>36</v>
      </c>
      <c r="E101" s="0" t="s">
        <v>14</v>
      </c>
      <c r="F101" s="23" t="s">
        <v>21</v>
      </c>
    </row>
    <row r="102" customFormat="false" ht="12.75" hidden="false" customHeight="false" outlineLevel="0" collapsed="false">
      <c r="A102" s="21" t="n">
        <v>43932</v>
      </c>
      <c r="B102" s="17" t="n">
        <v>101</v>
      </c>
      <c r="C102" s="22" t="n">
        <v>79</v>
      </c>
      <c r="D102" s="23" t="s">
        <v>54</v>
      </c>
      <c r="E102" s="0" t="s">
        <v>11</v>
      </c>
      <c r="F102" s="23" t="s">
        <v>18</v>
      </c>
    </row>
    <row r="103" customFormat="false" ht="12.75" hidden="false" customHeight="false" outlineLevel="0" collapsed="false">
      <c r="A103" s="21" t="n">
        <v>43932</v>
      </c>
      <c r="B103" s="13" t="n">
        <v>102</v>
      </c>
      <c r="C103" s="22" t="n">
        <v>53</v>
      </c>
      <c r="E103" s="0" t="s">
        <v>14</v>
      </c>
      <c r="F103" s="23" t="s">
        <v>18</v>
      </c>
      <c r="G103" s="23" t="s">
        <v>94</v>
      </c>
      <c r="H103" s="36"/>
    </row>
    <row r="104" customFormat="false" ht="12.75" hidden="false" customHeight="false" outlineLevel="0" collapsed="false">
      <c r="A104" s="21" t="n">
        <v>43933</v>
      </c>
      <c r="B104" s="17" t="n">
        <v>103</v>
      </c>
      <c r="C104" s="0" t="n">
        <v>63</v>
      </c>
      <c r="E104" s="0" t="s">
        <v>11</v>
      </c>
      <c r="F104" s="23" t="s">
        <v>84</v>
      </c>
    </row>
    <row r="105" customFormat="false" ht="12.75" hidden="false" customHeight="false" outlineLevel="0" collapsed="false">
      <c r="B105" s="13" t="n">
        <v>104</v>
      </c>
    </row>
    <row r="106" customFormat="false" ht="12.75" hidden="false" customHeight="false" outlineLevel="0" collapsed="false">
      <c r="A106" s="12" t="n">
        <v>43933</v>
      </c>
      <c r="B106" s="17" t="n">
        <v>105</v>
      </c>
      <c r="C106" s="14" t="n">
        <v>79</v>
      </c>
      <c r="D106" s="13"/>
      <c r="E106" s="13" t="s">
        <v>11</v>
      </c>
      <c r="F106" s="15" t="s">
        <v>12</v>
      </c>
      <c r="G106" s="16" t="s">
        <v>95</v>
      </c>
      <c r="H106" s="27"/>
    </row>
    <row r="107" customFormat="false" ht="12.75" hidden="false" customHeight="false" outlineLevel="0" collapsed="false">
      <c r="A107" s="5" t="n">
        <v>43933</v>
      </c>
      <c r="B107" s="13" t="n">
        <v>106</v>
      </c>
      <c r="C107" s="56" t="n">
        <v>90</v>
      </c>
      <c r="D107" s="13"/>
      <c r="E107" s="13" t="s">
        <v>11</v>
      </c>
      <c r="F107" s="15" t="s">
        <v>23</v>
      </c>
      <c r="G107" s="16"/>
      <c r="H107" s="27"/>
    </row>
    <row r="108" customFormat="false" ht="12.75" hidden="false" customHeight="false" outlineLevel="0" collapsed="false">
      <c r="A108" s="5" t="n">
        <v>43933</v>
      </c>
      <c r="B108" s="17" t="n">
        <v>107</v>
      </c>
      <c r="C108" s="7" t="n">
        <v>90</v>
      </c>
      <c r="D108" s="8"/>
      <c r="E108" s="18" t="s">
        <v>14</v>
      </c>
      <c r="F108" s="8" t="s">
        <v>31</v>
      </c>
      <c r="G108" s="19" t="s">
        <v>96</v>
      </c>
      <c r="H108" s="27"/>
    </row>
    <row r="109" customFormat="false" ht="12.75" hidden="false" customHeight="false" outlineLevel="0" collapsed="false">
      <c r="A109" s="21" t="n">
        <v>43934</v>
      </c>
      <c r="B109" s="13" t="n">
        <v>108</v>
      </c>
      <c r="C109" s="22" t="n">
        <v>80</v>
      </c>
      <c r="D109" s="23" t="s">
        <v>85</v>
      </c>
      <c r="E109" s="0" t="s">
        <v>14</v>
      </c>
      <c r="F109" s="23" t="s">
        <v>84</v>
      </c>
    </row>
    <row r="110" customFormat="false" ht="12.75" hidden="false" customHeight="false" outlineLevel="0" collapsed="false">
      <c r="A110" s="21" t="n">
        <v>43934</v>
      </c>
      <c r="B110" s="17" t="n">
        <v>109</v>
      </c>
      <c r="C110" s="22" t="n">
        <v>78</v>
      </c>
      <c r="D110" s="23" t="s">
        <v>72</v>
      </c>
      <c r="E110" s="0" t="s">
        <v>11</v>
      </c>
      <c r="F110" s="23" t="s">
        <v>18</v>
      </c>
      <c r="G110" s="23" t="s">
        <v>83</v>
      </c>
      <c r="H110" s="36"/>
    </row>
    <row r="111" customFormat="false" ht="12.75" hidden="false" customHeight="false" outlineLevel="0" collapsed="false">
      <c r="A111" s="21" t="n">
        <v>43934</v>
      </c>
      <c r="B111" s="13" t="n">
        <v>110</v>
      </c>
      <c r="C111" s="22" t="n">
        <v>81</v>
      </c>
      <c r="D111" s="23" t="s">
        <v>36</v>
      </c>
      <c r="E111" s="0" t="s">
        <v>14</v>
      </c>
      <c r="F111" s="23" t="s">
        <v>53</v>
      </c>
    </row>
    <row r="112" customFormat="false" ht="12.75" hidden="false" customHeight="false" outlineLevel="0" collapsed="false">
      <c r="A112" s="21" t="n">
        <v>43934</v>
      </c>
      <c r="B112" s="17" t="n">
        <v>111</v>
      </c>
      <c r="C112" s="22" t="n">
        <v>96</v>
      </c>
      <c r="D112" s="23" t="s">
        <v>36</v>
      </c>
      <c r="E112" s="0" t="s">
        <v>14</v>
      </c>
      <c r="F112" s="23" t="s">
        <v>53</v>
      </c>
    </row>
    <row r="113" customFormat="false" ht="12.75" hidden="false" customHeight="false" outlineLevel="0" collapsed="false">
      <c r="B113" s="13" t="n">
        <v>112</v>
      </c>
    </row>
    <row r="114" customFormat="false" ht="12.75" hidden="false" customHeight="false" outlineLevel="0" collapsed="false">
      <c r="A114" s="21" t="n">
        <v>43934</v>
      </c>
      <c r="B114" s="17" t="n">
        <v>113</v>
      </c>
      <c r="C114" s="22" t="n">
        <v>41</v>
      </c>
      <c r="D114" s="23" t="s">
        <v>36</v>
      </c>
      <c r="E114" s="0" t="s">
        <v>14</v>
      </c>
      <c r="F114" s="23" t="s">
        <v>45</v>
      </c>
      <c r="G114" s="54" t="s">
        <v>97</v>
      </c>
      <c r="H114" s="55"/>
    </row>
    <row r="115" customFormat="false" ht="12.75" hidden="false" customHeight="false" outlineLevel="0" collapsed="false">
      <c r="A115" s="21" t="n">
        <v>43934</v>
      </c>
      <c r="B115" s="13" t="n">
        <v>114</v>
      </c>
      <c r="C115" s="22" t="n">
        <v>80</v>
      </c>
      <c r="D115" s="23" t="s">
        <v>36</v>
      </c>
      <c r="E115" s="0" t="s">
        <v>11</v>
      </c>
      <c r="F115" s="23" t="s">
        <v>91</v>
      </c>
    </row>
    <row r="116" customFormat="false" ht="12.75" hidden="false" customHeight="false" outlineLevel="0" collapsed="false">
      <c r="A116" s="21" t="n">
        <v>43934</v>
      </c>
      <c r="B116" s="17" t="n">
        <v>115</v>
      </c>
      <c r="C116" s="22" t="n">
        <v>85</v>
      </c>
      <c r="D116" s="23" t="s">
        <v>54</v>
      </c>
      <c r="E116" s="0" t="s">
        <v>14</v>
      </c>
      <c r="F116" s="23" t="s">
        <v>12</v>
      </c>
    </row>
    <row r="117" customFormat="false" ht="12.75" hidden="false" customHeight="false" outlineLevel="0" collapsed="false">
      <c r="A117" s="21" t="n">
        <v>43934</v>
      </c>
      <c r="B117" s="13" t="n">
        <v>116</v>
      </c>
      <c r="C117" s="22" t="n">
        <v>77</v>
      </c>
      <c r="E117" s="0" t="s">
        <v>11</v>
      </c>
      <c r="F117" s="23" t="s">
        <v>98</v>
      </c>
    </row>
    <row r="118" customFormat="false" ht="12.75" hidden="false" customHeight="false" outlineLevel="0" collapsed="false">
      <c r="A118" s="21" t="n">
        <v>43934</v>
      </c>
      <c r="B118" s="17" t="n">
        <v>117</v>
      </c>
      <c r="C118" s="22" t="n">
        <v>91</v>
      </c>
      <c r="D118" s="23" t="s">
        <v>36</v>
      </c>
      <c r="E118" s="0" t="s">
        <v>14</v>
      </c>
      <c r="F118" s="23" t="s">
        <v>88</v>
      </c>
    </row>
    <row r="119" customFormat="false" ht="12.75" hidden="false" customHeight="false" outlineLevel="0" collapsed="false">
      <c r="B119" s="13" t="n">
        <v>118</v>
      </c>
    </row>
    <row r="120" customFormat="false" ht="12.75" hidden="false" customHeight="false" outlineLevel="0" collapsed="false">
      <c r="A120" s="21" t="n">
        <v>43935</v>
      </c>
      <c r="B120" s="17" t="n">
        <v>119</v>
      </c>
      <c r="C120" s="0" t="n">
        <v>86</v>
      </c>
      <c r="D120" s="23" t="s">
        <v>36</v>
      </c>
      <c r="E120" s="0" t="s">
        <v>14</v>
      </c>
      <c r="F120" s="23" t="s">
        <v>21</v>
      </c>
    </row>
    <row r="121" customFormat="false" ht="12.75" hidden="false" customHeight="false" outlineLevel="0" collapsed="false">
      <c r="A121" s="21" t="n">
        <v>43935</v>
      </c>
      <c r="B121" s="13" t="n">
        <v>120</v>
      </c>
      <c r="C121" s="0" t="n">
        <v>81</v>
      </c>
      <c r="D121" s="23" t="s">
        <v>36</v>
      </c>
      <c r="E121" s="0" t="s">
        <v>11</v>
      </c>
      <c r="F121" s="23" t="s">
        <v>53</v>
      </c>
    </row>
    <row r="122" customFormat="false" ht="12.75" hidden="false" customHeight="false" outlineLevel="0" collapsed="false">
      <c r="A122" s="21" t="n">
        <v>43935</v>
      </c>
      <c r="B122" s="17" t="n">
        <v>121</v>
      </c>
      <c r="C122" s="0" t="n">
        <v>82</v>
      </c>
      <c r="D122" s="23" t="s">
        <v>36</v>
      </c>
      <c r="E122" s="0" t="s">
        <v>11</v>
      </c>
      <c r="F122" s="23" t="s">
        <v>15</v>
      </c>
    </row>
    <row r="123" customFormat="false" ht="12.75" hidden="false" customHeight="false" outlineLevel="0" collapsed="false">
      <c r="A123" s="21" t="n">
        <v>43935</v>
      </c>
      <c r="B123" s="13" t="n">
        <v>122</v>
      </c>
      <c r="C123" s="0" t="n">
        <v>71</v>
      </c>
      <c r="D123" s="23" t="s">
        <v>30</v>
      </c>
      <c r="E123" s="0" t="s">
        <v>14</v>
      </c>
      <c r="F123" s="23" t="s">
        <v>84</v>
      </c>
    </row>
    <row r="124" customFormat="false" ht="12.75" hidden="false" customHeight="false" outlineLevel="0" collapsed="false">
      <c r="A124" s="21" t="n">
        <v>43935</v>
      </c>
      <c r="B124" s="17" t="n">
        <v>123</v>
      </c>
      <c r="C124" s="0" t="n">
        <v>90</v>
      </c>
      <c r="D124" s="23" t="s">
        <v>54</v>
      </c>
      <c r="E124" s="0" t="s">
        <v>11</v>
      </c>
      <c r="F124" s="23" t="s">
        <v>12</v>
      </c>
    </row>
    <row r="125" customFormat="false" ht="12.75" hidden="false" customHeight="false" outlineLevel="0" collapsed="false">
      <c r="A125" s="21" t="n">
        <v>43935</v>
      </c>
      <c r="B125" s="13" t="n">
        <v>124</v>
      </c>
      <c r="C125" s="0" t="n">
        <v>78</v>
      </c>
      <c r="D125" s="23" t="s">
        <v>72</v>
      </c>
      <c r="E125" s="0" t="s">
        <v>11</v>
      </c>
      <c r="F125" s="23" t="s">
        <v>18</v>
      </c>
    </row>
    <row r="126" customFormat="false" ht="12.75" hidden="false" customHeight="false" outlineLevel="0" collapsed="false">
      <c r="A126" s="21" t="n">
        <v>43936</v>
      </c>
      <c r="B126" s="17" t="n">
        <v>125</v>
      </c>
      <c r="C126" s="22" t="n">
        <v>82</v>
      </c>
      <c r="D126" s="0" t="s">
        <v>36</v>
      </c>
      <c r="E126" s="0" t="s">
        <v>14</v>
      </c>
      <c r="F126" s="0" t="s">
        <v>25</v>
      </c>
    </row>
    <row r="127" customFormat="false" ht="12.75" hidden="false" customHeight="false" outlineLevel="0" collapsed="false">
      <c r="A127" s="21" t="n">
        <v>43936</v>
      </c>
      <c r="B127" s="13" t="n">
        <v>126</v>
      </c>
      <c r="C127" s="22" t="n">
        <v>80</v>
      </c>
      <c r="D127" s="0" t="s">
        <v>36</v>
      </c>
      <c r="E127" s="0" t="s">
        <v>11</v>
      </c>
      <c r="F127" s="0" t="s">
        <v>53</v>
      </c>
    </row>
    <row r="128" customFormat="false" ht="12.75" hidden="false" customHeight="false" outlineLevel="0" collapsed="false">
      <c r="A128" s="21" t="n">
        <v>43936</v>
      </c>
      <c r="B128" s="17" t="n">
        <v>127</v>
      </c>
      <c r="C128" s="22" t="n">
        <v>94</v>
      </c>
      <c r="D128" s="23" t="s">
        <v>36</v>
      </c>
      <c r="E128" s="0" t="s">
        <v>11</v>
      </c>
      <c r="F128" s="23" t="s">
        <v>60</v>
      </c>
    </row>
    <row r="129" customFormat="false" ht="12.75" hidden="false" customHeight="false" outlineLevel="0" collapsed="false">
      <c r="A129" s="21" t="n">
        <v>43936</v>
      </c>
      <c r="B129" s="13" t="n">
        <v>128</v>
      </c>
      <c r="C129" s="22" t="n">
        <v>73</v>
      </c>
      <c r="D129" s="23" t="s">
        <v>36</v>
      </c>
      <c r="E129" s="0" t="s">
        <v>11</v>
      </c>
      <c r="F129" s="0" t="s">
        <v>99</v>
      </c>
      <c r="G129" s="54" t="s">
        <v>100</v>
      </c>
      <c r="H129" s="55"/>
    </row>
    <row r="130" customFormat="false" ht="12.75" hidden="false" customHeight="false" outlineLevel="0" collapsed="false">
      <c r="A130" s="21" t="n">
        <v>43936</v>
      </c>
      <c r="B130" s="17" t="n">
        <v>129</v>
      </c>
      <c r="C130" s="22" t="n">
        <v>84</v>
      </c>
      <c r="D130" s="0" t="s">
        <v>30</v>
      </c>
      <c r="E130" s="0" t="s">
        <v>11</v>
      </c>
      <c r="F130" s="0" t="s">
        <v>15</v>
      </c>
    </row>
    <row r="131" customFormat="false" ht="12.75" hidden="false" customHeight="false" outlineLevel="0" collapsed="false">
      <c r="A131" s="21" t="n">
        <v>43936</v>
      </c>
      <c r="B131" s="13" t="n">
        <v>130</v>
      </c>
      <c r="C131" s="22" t="n">
        <v>70</v>
      </c>
      <c r="D131" s="23" t="s">
        <v>36</v>
      </c>
      <c r="E131" s="0" t="s">
        <v>14</v>
      </c>
      <c r="F131" s="0" t="s">
        <v>15</v>
      </c>
    </row>
    <row r="132" customFormat="false" ht="12.75" hidden="false" customHeight="false" outlineLevel="0" collapsed="false">
      <c r="A132" s="21" t="n">
        <v>43936</v>
      </c>
      <c r="B132" s="17" t="n">
        <v>131</v>
      </c>
      <c r="C132" s="22" t="n">
        <v>87</v>
      </c>
      <c r="D132" s="23" t="s">
        <v>36</v>
      </c>
      <c r="E132" s="0" t="s">
        <v>11</v>
      </c>
      <c r="F132" s="0" t="s">
        <v>12</v>
      </c>
    </row>
    <row r="133" customFormat="false" ht="12.75" hidden="false" customHeight="false" outlineLevel="0" collapsed="false">
      <c r="A133" s="21" t="n">
        <v>43936</v>
      </c>
      <c r="B133" s="13" t="n">
        <v>132</v>
      </c>
      <c r="C133" s="22" t="n">
        <v>84</v>
      </c>
      <c r="D133" s="23" t="s">
        <v>36</v>
      </c>
      <c r="E133" s="0" t="s">
        <v>14</v>
      </c>
      <c r="F133" s="0" t="s">
        <v>12</v>
      </c>
    </row>
    <row r="134" customFormat="false" ht="12.75" hidden="false" customHeight="false" outlineLevel="0" collapsed="false">
      <c r="A134" s="21" t="n">
        <v>43937</v>
      </c>
      <c r="B134" s="17" t="n">
        <v>133</v>
      </c>
      <c r="C134" s="22" t="n">
        <v>80</v>
      </c>
      <c r="E134" s="0" t="s">
        <v>11</v>
      </c>
      <c r="F134" s="0" t="s">
        <v>91</v>
      </c>
    </row>
    <row r="135" customFormat="false" ht="12.75" hidden="false" customHeight="false" outlineLevel="0" collapsed="false">
      <c r="A135" s="21" t="n">
        <v>43937</v>
      </c>
      <c r="B135" s="13" t="n">
        <v>134</v>
      </c>
      <c r="C135" s="22" t="n">
        <v>90</v>
      </c>
      <c r="D135" s="23" t="s">
        <v>36</v>
      </c>
      <c r="E135" s="0" t="s">
        <v>14</v>
      </c>
      <c r="F135" s="0" t="s">
        <v>12</v>
      </c>
    </row>
    <row r="136" customFormat="false" ht="12.75" hidden="false" customHeight="false" outlineLevel="0" collapsed="false">
      <c r="A136" s="21" t="n">
        <v>43937</v>
      </c>
      <c r="B136" s="17" t="n">
        <v>135</v>
      </c>
      <c r="C136" s="22" t="n">
        <v>71</v>
      </c>
      <c r="D136" s="23" t="s">
        <v>36</v>
      </c>
      <c r="E136" s="0" t="s">
        <v>14</v>
      </c>
      <c r="F136" s="0" t="s">
        <v>12</v>
      </c>
    </row>
    <row r="137" customFormat="false" ht="12.75" hidden="false" customHeight="false" outlineLevel="0" collapsed="false">
      <c r="A137" s="21" t="n">
        <v>43937</v>
      </c>
      <c r="B137" s="13" t="n">
        <v>136</v>
      </c>
      <c r="C137" s="22" t="n">
        <v>73</v>
      </c>
      <c r="D137" s="0" t="s">
        <v>101</v>
      </c>
      <c r="E137" s="0" t="s">
        <v>11</v>
      </c>
      <c r="F137" s="0" t="s">
        <v>21</v>
      </c>
    </row>
    <row r="138" customFormat="false" ht="12.75" hidden="false" customHeight="false" outlineLevel="0" collapsed="false">
      <c r="A138" s="21" t="n">
        <v>43937</v>
      </c>
      <c r="B138" s="17" t="n">
        <v>137</v>
      </c>
      <c r="C138" s="22" t="n">
        <v>87</v>
      </c>
      <c r="D138" s="0" t="s">
        <v>20</v>
      </c>
      <c r="E138" s="0" t="s">
        <v>11</v>
      </c>
      <c r="F138" s="0" t="s">
        <v>21</v>
      </c>
    </row>
    <row r="139" customFormat="false" ht="12.75" hidden="false" customHeight="false" outlineLevel="0" collapsed="false">
      <c r="A139" s="21" t="n">
        <v>43937</v>
      </c>
      <c r="B139" s="13" t="n">
        <v>138</v>
      </c>
      <c r="C139" s="22" t="n">
        <v>74</v>
      </c>
      <c r="D139" s="0" t="s">
        <v>20</v>
      </c>
      <c r="E139" s="0" t="s">
        <v>14</v>
      </c>
      <c r="F139" s="0" t="s">
        <v>21</v>
      </c>
    </row>
    <row r="140" customFormat="false" ht="12.75" hidden="false" customHeight="false" outlineLevel="0" collapsed="false">
      <c r="A140" s="21" t="n">
        <v>43937</v>
      </c>
      <c r="B140" s="17" t="n">
        <v>139</v>
      </c>
      <c r="C140" s="22" t="n">
        <v>82</v>
      </c>
      <c r="E140" s="0" t="s">
        <v>14</v>
      </c>
      <c r="F140" s="0" t="s">
        <v>84</v>
      </c>
    </row>
    <row r="141" customFormat="false" ht="12.75" hidden="false" customHeight="false" outlineLevel="0" collapsed="false">
      <c r="A141" s="21" t="n">
        <v>43937</v>
      </c>
      <c r="B141" s="13" t="n">
        <v>140</v>
      </c>
      <c r="C141" s="22" t="n">
        <v>76</v>
      </c>
      <c r="D141" s="23" t="s">
        <v>36</v>
      </c>
      <c r="E141" s="0" t="s">
        <v>11</v>
      </c>
      <c r="F141" s="0" t="s">
        <v>28</v>
      </c>
    </row>
    <row r="142" customFormat="false" ht="12.75" hidden="false" customHeight="false" outlineLevel="0" collapsed="false">
      <c r="A142" s="21" t="n">
        <v>43937</v>
      </c>
      <c r="B142" s="13" t="n">
        <v>141</v>
      </c>
      <c r="C142" s="22" t="n">
        <v>85</v>
      </c>
      <c r="D142" s="23" t="s">
        <v>36</v>
      </c>
      <c r="E142" s="0" t="s">
        <v>11</v>
      </c>
      <c r="F142" s="0" t="s">
        <v>60</v>
      </c>
    </row>
    <row r="143" customFormat="false" ht="12.75" hidden="false" customHeight="false" outlineLevel="0" collapsed="false">
      <c r="A143" s="21" t="n">
        <v>43937</v>
      </c>
      <c r="B143" s="0" t="n">
        <v>142</v>
      </c>
      <c r="C143" s="0" t="n">
        <v>86</v>
      </c>
      <c r="D143" s="23" t="s">
        <v>30</v>
      </c>
      <c r="E143" s="0" t="s">
        <v>14</v>
      </c>
      <c r="F143" s="0" t="s">
        <v>15</v>
      </c>
    </row>
    <row r="144" customFormat="false" ht="12.75" hidden="false" customHeight="false" outlineLevel="0" collapsed="false">
      <c r="A144" s="21" t="n">
        <v>43937</v>
      </c>
      <c r="B144" s="0" t="n">
        <v>143</v>
      </c>
      <c r="C144" s="22" t="n">
        <v>84</v>
      </c>
      <c r="E144" s="0" t="s">
        <v>14</v>
      </c>
      <c r="F144" s="0" t="s">
        <v>12</v>
      </c>
    </row>
    <row r="145" customFormat="false" ht="12.75" hidden="false" customHeight="false" outlineLevel="0" collapsed="false">
      <c r="A145" s="21" t="n">
        <v>43938</v>
      </c>
      <c r="B145" s="0" t="n">
        <v>144</v>
      </c>
      <c r="C145" s="22" t="n">
        <v>76</v>
      </c>
      <c r="D145" s="23" t="s">
        <v>36</v>
      </c>
      <c r="E145" s="0" t="s">
        <v>14</v>
      </c>
      <c r="F145" s="0" t="s">
        <v>15</v>
      </c>
    </row>
    <row r="146" customFormat="false" ht="12.75" hidden="false" customHeight="false" outlineLevel="0" collapsed="false">
      <c r="A146" s="21" t="n">
        <v>43938</v>
      </c>
      <c r="B146" s="0" t="n">
        <v>145</v>
      </c>
      <c r="C146" s="22" t="n">
        <v>96</v>
      </c>
      <c r="E146" s="0" t="s">
        <v>14</v>
      </c>
      <c r="F146" s="0" t="s">
        <v>58</v>
      </c>
    </row>
    <row r="147" customFormat="false" ht="12.75" hidden="false" customHeight="false" outlineLevel="0" collapsed="false">
      <c r="A147" s="21" t="n">
        <v>43938</v>
      </c>
      <c r="B147" s="0" t="n">
        <v>146</v>
      </c>
      <c r="C147" s="22" t="n">
        <v>66</v>
      </c>
      <c r="E147" s="0" t="s">
        <v>11</v>
      </c>
      <c r="F147" s="0" t="s">
        <v>102</v>
      </c>
    </row>
    <row r="148" customFormat="false" ht="12.75" hidden="false" customHeight="false" outlineLevel="0" collapsed="false">
      <c r="A148" s="21" t="n">
        <v>43938</v>
      </c>
      <c r="B148" s="0" t="n">
        <v>147</v>
      </c>
      <c r="C148" s="22" t="n">
        <v>91</v>
      </c>
      <c r="E148" s="0" t="s">
        <v>14</v>
      </c>
      <c r="F148" s="0" t="s">
        <v>60</v>
      </c>
    </row>
    <row r="149" customFormat="false" ht="12.75" hidden="false" customHeight="false" outlineLevel="0" collapsed="false">
      <c r="A149" s="21" t="n">
        <v>43938</v>
      </c>
      <c r="B149" s="0" t="n">
        <v>148</v>
      </c>
      <c r="C149" s="22" t="n">
        <v>93</v>
      </c>
      <c r="E149" s="0" t="s">
        <v>14</v>
      </c>
      <c r="F149" s="0" t="s">
        <v>12</v>
      </c>
      <c r="G149" s="0" t="s">
        <v>103</v>
      </c>
    </row>
    <row r="150" customFormat="false" ht="12.75" hidden="false" customHeight="false" outlineLevel="0" collapsed="false">
      <c r="A150" s="21" t="n">
        <v>43938</v>
      </c>
      <c r="B150" s="0" t="n">
        <v>149</v>
      </c>
      <c r="C150" s="22" t="n">
        <v>70</v>
      </c>
      <c r="D150" s="0" t="s">
        <v>104</v>
      </c>
      <c r="E150" s="0" t="s">
        <v>11</v>
      </c>
      <c r="F150" s="0" t="s">
        <v>23</v>
      </c>
    </row>
    <row r="151" customFormat="false" ht="12.75" hidden="false" customHeight="false" outlineLevel="0" collapsed="false">
      <c r="A151" s="21" t="n">
        <v>43938</v>
      </c>
      <c r="B151" s="0" t="n">
        <v>150</v>
      </c>
      <c r="C151" s="22" t="n">
        <v>90</v>
      </c>
      <c r="D151" s="23" t="s">
        <v>36</v>
      </c>
      <c r="E151" s="0" t="s">
        <v>14</v>
      </c>
      <c r="F151" s="0" t="s">
        <v>21</v>
      </c>
    </row>
    <row r="152" customFormat="false" ht="12.75" hidden="false" customHeight="false" outlineLevel="0" collapsed="false">
      <c r="B152" s="0" t="n">
        <v>151</v>
      </c>
    </row>
    <row r="153" customFormat="false" ht="12.75" hidden="false" customHeight="false" outlineLevel="0" collapsed="false">
      <c r="A153" s="21" t="n">
        <v>43938</v>
      </c>
      <c r="B153" s="0" t="n">
        <v>152</v>
      </c>
      <c r="C153" s="22" t="n">
        <v>70</v>
      </c>
      <c r="E153" s="0" t="s">
        <v>14</v>
      </c>
      <c r="F153" s="0" t="s">
        <v>53</v>
      </c>
    </row>
    <row r="154" customFormat="false" ht="12.75" hidden="false" customHeight="false" outlineLevel="0" collapsed="false">
      <c r="A154" s="21" t="n">
        <v>43939</v>
      </c>
      <c r="B154" s="0" t="n">
        <v>153</v>
      </c>
      <c r="C154" s="0" t="n">
        <v>89</v>
      </c>
      <c r="E154" s="0" t="s">
        <v>14</v>
      </c>
      <c r="F154" s="0" t="s">
        <v>53</v>
      </c>
    </row>
    <row r="155" customFormat="false" ht="12.75" hidden="false" customHeight="false" outlineLevel="0" collapsed="false">
      <c r="A155" s="21" t="n">
        <v>43939</v>
      </c>
      <c r="B155" s="0" t="n">
        <v>154</v>
      </c>
      <c r="C155" s="22" t="n">
        <v>77</v>
      </c>
      <c r="D155" s="0" t="s">
        <v>85</v>
      </c>
      <c r="E155" s="0" t="s">
        <v>11</v>
      </c>
      <c r="F155" s="0" t="s">
        <v>84</v>
      </c>
    </row>
    <row r="156" customFormat="false" ht="12.75" hidden="false" customHeight="false" outlineLevel="0" collapsed="false">
      <c r="B156" s="0" t="n">
        <v>155</v>
      </c>
    </row>
    <row r="157" customFormat="false" ht="12.75" hidden="false" customHeight="false" outlineLevel="0" collapsed="false">
      <c r="A157" s="21" t="n">
        <v>43939</v>
      </c>
      <c r="B157" s="0" t="n">
        <v>156</v>
      </c>
      <c r="C157" s="22" t="n">
        <v>85</v>
      </c>
      <c r="D157" s="0" t="s">
        <v>85</v>
      </c>
      <c r="E157" s="0" t="s">
        <v>14</v>
      </c>
      <c r="F157" s="0" t="s">
        <v>21</v>
      </c>
    </row>
    <row r="158" customFormat="false" ht="12.75" hidden="false" customHeight="false" outlineLevel="0" collapsed="false">
      <c r="A158" s="21" t="n">
        <v>43939</v>
      </c>
      <c r="B158" s="0" t="n">
        <v>157</v>
      </c>
      <c r="C158" s="22" t="n">
        <v>82</v>
      </c>
      <c r="D158" s="0" t="s">
        <v>85</v>
      </c>
      <c r="E158" s="0" t="s">
        <v>11</v>
      </c>
      <c r="F158" s="0" t="s">
        <v>21</v>
      </c>
    </row>
    <row r="159" customFormat="false" ht="12.75" hidden="false" customHeight="false" outlineLevel="0" collapsed="false">
      <c r="A159" s="21" t="n">
        <v>43939</v>
      </c>
      <c r="B159" s="0" t="n">
        <v>158</v>
      </c>
      <c r="C159" s="22" t="n">
        <v>87</v>
      </c>
      <c r="D159" s="0" t="s">
        <v>85</v>
      </c>
      <c r="E159" s="0" t="s">
        <v>11</v>
      </c>
      <c r="F159" s="0" t="s">
        <v>21</v>
      </c>
    </row>
    <row r="160" customFormat="false" ht="12.75" hidden="false" customHeight="false" outlineLevel="0" collapsed="false">
      <c r="A160" s="21" t="n">
        <v>43939</v>
      </c>
      <c r="B160" s="0" t="n">
        <v>159</v>
      </c>
      <c r="C160" s="22" t="n">
        <v>82</v>
      </c>
      <c r="D160" s="23" t="s">
        <v>36</v>
      </c>
      <c r="E160" s="0" t="s">
        <v>11</v>
      </c>
      <c r="F160" s="0" t="s">
        <v>53</v>
      </c>
    </row>
    <row r="161" customFormat="false" ht="12.75" hidden="false" customHeight="false" outlineLevel="0" collapsed="false">
      <c r="A161" s="21" t="n">
        <v>43939</v>
      </c>
      <c r="B161" s="0" t="n">
        <v>160</v>
      </c>
      <c r="C161" s="0" t="n">
        <v>61</v>
      </c>
      <c r="E161" s="0" t="s">
        <v>11</v>
      </c>
      <c r="F161" s="0" t="s">
        <v>60</v>
      </c>
    </row>
    <row r="162" customFormat="false" ht="12.75" hidden="false" customHeight="false" outlineLevel="0" collapsed="false">
      <c r="B162" s="0" t="n">
        <v>161</v>
      </c>
    </row>
    <row r="163" customFormat="false" ht="12.75" hidden="false" customHeight="false" outlineLevel="0" collapsed="false">
      <c r="B163" s="0" t="n">
        <v>162</v>
      </c>
    </row>
    <row r="164" customFormat="false" ht="12.75" hidden="false" customHeight="false" outlineLevel="0" collapsed="false">
      <c r="B164" s="0" t="n">
        <v>163</v>
      </c>
    </row>
    <row r="165" customFormat="false" ht="12.75" hidden="false" customHeight="false" outlineLevel="0" collapsed="false">
      <c r="A165" s="21" t="n">
        <v>43939</v>
      </c>
      <c r="B165" s="0" t="n">
        <v>164</v>
      </c>
      <c r="C165" s="0" t="n">
        <v>80</v>
      </c>
      <c r="D165" s="0" t="s">
        <v>17</v>
      </c>
      <c r="E165" s="0" t="s">
        <v>11</v>
      </c>
      <c r="F165" s="0" t="s">
        <v>58</v>
      </c>
    </row>
    <row r="166" customFormat="false" ht="12.75" hidden="false" customHeight="false" outlineLevel="0" collapsed="false">
      <c r="A166" s="21" t="n">
        <v>43939</v>
      </c>
      <c r="B166" s="0" t="n">
        <v>165</v>
      </c>
      <c r="C166" s="22" t="n">
        <v>85</v>
      </c>
      <c r="E166" s="0" t="s">
        <v>14</v>
      </c>
      <c r="F166" s="0" t="s">
        <v>84</v>
      </c>
    </row>
    <row r="167" customFormat="false" ht="12.75" hidden="false" customHeight="false" outlineLevel="0" collapsed="false">
      <c r="A167" s="21" t="n">
        <v>43940</v>
      </c>
      <c r="B167" s="0" t="n">
        <v>166</v>
      </c>
      <c r="C167" s="0" t="n">
        <v>96</v>
      </c>
      <c r="E167" s="0" t="s">
        <v>11</v>
      </c>
      <c r="F167" s="0" t="s">
        <v>91</v>
      </c>
    </row>
    <row r="168" customFormat="false" ht="12.75" hidden="false" customHeight="false" outlineLevel="0" collapsed="false">
      <c r="A168" s="21" t="n">
        <v>43940</v>
      </c>
      <c r="B168" s="0" t="n">
        <v>167</v>
      </c>
      <c r="C168" s="0" t="n">
        <v>76</v>
      </c>
      <c r="E168" s="0" t="s">
        <v>14</v>
      </c>
      <c r="F168" s="0" t="s">
        <v>18</v>
      </c>
    </row>
    <row r="169" customFormat="false" ht="12.75" hidden="false" customHeight="false" outlineLevel="0" collapsed="false">
      <c r="A169" s="21" t="n">
        <v>43940</v>
      </c>
      <c r="B169" s="0" t="n">
        <v>168</v>
      </c>
      <c r="C169" s="0" t="n">
        <v>29</v>
      </c>
      <c r="D169" s="0" t="s">
        <v>105</v>
      </c>
      <c r="E169" s="0" t="s">
        <v>14</v>
      </c>
      <c r="F169" s="0" t="s">
        <v>18</v>
      </c>
    </row>
    <row r="170" customFormat="false" ht="12.75" hidden="false" customHeight="false" outlineLevel="0" collapsed="false">
      <c r="A170" s="21" t="n">
        <v>43940</v>
      </c>
      <c r="B170" s="0" t="n">
        <v>169</v>
      </c>
      <c r="C170" s="22" t="n">
        <v>71</v>
      </c>
      <c r="E170" s="0" t="s">
        <v>11</v>
      </c>
      <c r="F170" s="0" t="s">
        <v>84</v>
      </c>
    </row>
    <row r="171" customFormat="false" ht="12.75" hidden="false" customHeight="false" outlineLevel="0" collapsed="false">
      <c r="A171" s="21" t="n">
        <v>43940</v>
      </c>
      <c r="B171" s="0" t="n">
        <v>170</v>
      </c>
      <c r="C171" s="0" t="n">
        <v>88</v>
      </c>
      <c r="E171" s="0" t="s">
        <v>14</v>
      </c>
      <c r="F171" s="0" t="s">
        <v>43</v>
      </c>
    </row>
    <row r="172" customFormat="false" ht="12.75" hidden="false" customHeight="false" outlineLevel="0" collapsed="false">
      <c r="A172" s="21" t="n">
        <v>43940</v>
      </c>
      <c r="B172" s="0" t="n">
        <v>171</v>
      </c>
      <c r="C172" s="0" t="n">
        <v>87</v>
      </c>
      <c r="E172" s="0" t="s">
        <v>14</v>
      </c>
      <c r="F172" s="0" t="s">
        <v>23</v>
      </c>
    </row>
    <row r="173" customFormat="false" ht="12.75" hidden="false" customHeight="false" outlineLevel="0" collapsed="false">
      <c r="A173" s="21" t="n">
        <v>43941</v>
      </c>
      <c r="B173" s="0" t="n">
        <v>172</v>
      </c>
      <c r="C173" s="22" t="n">
        <v>90</v>
      </c>
      <c r="E173" s="0" t="s">
        <v>14</v>
      </c>
      <c r="F173" s="0" t="s">
        <v>88</v>
      </c>
    </row>
    <row r="174" customFormat="false" ht="12.75" hidden="false" customHeight="false" outlineLevel="0" collapsed="false">
      <c r="A174" s="21" t="n">
        <v>43941</v>
      </c>
      <c r="B174" s="0" t="n">
        <v>173</v>
      </c>
      <c r="C174" s="22" t="n">
        <v>89</v>
      </c>
      <c r="D174" s="0" t="s">
        <v>30</v>
      </c>
      <c r="E174" s="0" t="s">
        <v>11</v>
      </c>
      <c r="F174" s="0" t="s">
        <v>39</v>
      </c>
    </row>
    <row r="175" customFormat="false" ht="12.75" hidden="false" customHeight="false" outlineLevel="0" collapsed="false">
      <c r="A175" s="21" t="n">
        <v>43941</v>
      </c>
      <c r="B175" s="0" t="n">
        <v>174</v>
      </c>
      <c r="C175" s="0" t="n">
        <v>62</v>
      </c>
      <c r="E175" s="0" t="s">
        <v>11</v>
      </c>
      <c r="F175" s="0" t="s">
        <v>21</v>
      </c>
    </row>
    <row r="176" customFormat="false" ht="12.75" hidden="false" customHeight="false" outlineLevel="0" collapsed="false">
      <c r="A176" s="21" t="n">
        <v>43941</v>
      </c>
      <c r="B176" s="0" t="n">
        <v>175</v>
      </c>
      <c r="C176" s="22" t="n">
        <v>71</v>
      </c>
      <c r="D176" s="0" t="s">
        <v>17</v>
      </c>
      <c r="E176" s="0" t="s">
        <v>11</v>
      </c>
      <c r="F176" s="0" t="s">
        <v>58</v>
      </c>
    </row>
    <row r="177" customFormat="false" ht="12.75" hidden="false" customHeight="false" outlineLevel="0" collapsed="false">
      <c r="A177" s="21" t="n">
        <v>43941</v>
      </c>
      <c r="B177" s="0" t="n">
        <v>176</v>
      </c>
      <c r="C177" s="22" t="n">
        <v>63</v>
      </c>
      <c r="D177" s="0" t="s">
        <v>36</v>
      </c>
      <c r="E177" s="0" t="s">
        <v>11</v>
      </c>
      <c r="F177" s="0" t="s">
        <v>18</v>
      </c>
    </row>
    <row r="178" customFormat="false" ht="12.75" hidden="false" customHeight="false" outlineLevel="0" collapsed="false">
      <c r="A178" s="21" t="n">
        <v>43941</v>
      </c>
      <c r="B178" s="0" t="n">
        <v>177</v>
      </c>
      <c r="C178" s="22" t="n">
        <v>85</v>
      </c>
      <c r="D178" s="57" t="s">
        <v>36</v>
      </c>
      <c r="E178" s="0" t="s">
        <v>14</v>
      </c>
      <c r="F178" s="0" t="s">
        <v>18</v>
      </c>
    </row>
    <row r="179" customFormat="false" ht="12.75" hidden="false" customHeight="false" outlineLevel="0" collapsed="false">
      <c r="A179" s="21" t="n">
        <v>43942</v>
      </c>
      <c r="B179" s="0" t="n">
        <v>178</v>
      </c>
      <c r="C179" s="0" t="n">
        <v>48</v>
      </c>
      <c r="D179" s="0" t="s">
        <v>106</v>
      </c>
      <c r="E179" s="0" t="s">
        <v>11</v>
      </c>
      <c r="F179" s="0" t="s">
        <v>53</v>
      </c>
    </row>
    <row r="180" customFormat="false" ht="12.75" hidden="false" customHeight="false" outlineLevel="0" collapsed="false">
      <c r="A180" s="21" t="n">
        <v>43942</v>
      </c>
      <c r="B180" s="0" t="n">
        <v>179</v>
      </c>
      <c r="C180" s="0" t="n">
        <v>58</v>
      </c>
      <c r="D180" s="57" t="s">
        <v>36</v>
      </c>
      <c r="E180" s="0" t="s">
        <v>14</v>
      </c>
      <c r="F180" s="0" t="s">
        <v>18</v>
      </c>
    </row>
    <row r="181" customFormat="false" ht="12.75" hidden="false" customHeight="false" outlineLevel="0" collapsed="false">
      <c r="A181" s="21" t="n">
        <v>43942</v>
      </c>
      <c r="B181" s="0" t="n">
        <v>180</v>
      </c>
      <c r="C181" s="0" t="n">
        <v>100</v>
      </c>
      <c r="D181" s="0" t="s">
        <v>17</v>
      </c>
      <c r="E181" s="0" t="s">
        <v>14</v>
      </c>
      <c r="F181" s="0" t="s">
        <v>45</v>
      </c>
    </row>
    <row r="182" customFormat="false" ht="12.75" hidden="false" customHeight="false" outlineLevel="0" collapsed="false">
      <c r="A182" s="21" t="n">
        <v>43942</v>
      </c>
      <c r="B182" s="0" t="n">
        <v>181</v>
      </c>
      <c r="C182" s="0" t="n">
        <v>85</v>
      </c>
      <c r="E182" s="0" t="s">
        <v>11</v>
      </c>
      <c r="F182" s="0" t="s">
        <v>88</v>
      </c>
    </row>
    <row r="183" customFormat="false" ht="12.8" hidden="false" customHeight="false" outlineLevel="0" collapsed="false">
      <c r="A183" s="21"/>
      <c r="B183" s="0" t="n">
        <v>182</v>
      </c>
    </row>
    <row r="184" customFormat="false" ht="12.8" hidden="false" customHeight="false" outlineLevel="0" collapsed="false">
      <c r="A184" s="21"/>
      <c r="B184" s="0" t="n">
        <v>183</v>
      </c>
    </row>
    <row r="185" customFormat="false" ht="12.75" hidden="false" customHeight="false" outlineLevel="0" collapsed="false">
      <c r="A185" s="21" t="n">
        <v>43943</v>
      </c>
      <c r="B185" s="0" t="n">
        <v>184</v>
      </c>
      <c r="C185" s="0" t="n">
        <v>95</v>
      </c>
      <c r="D185" s="0" t="s">
        <v>107</v>
      </c>
      <c r="E185" s="0" t="s">
        <v>14</v>
      </c>
      <c r="F185" s="0" t="s">
        <v>25</v>
      </c>
    </row>
    <row r="186" customFormat="false" ht="12.75" hidden="false" customHeight="false" outlineLevel="0" collapsed="false">
      <c r="A186" s="21" t="n">
        <v>43943</v>
      </c>
      <c r="B186" s="0" t="n">
        <v>185</v>
      </c>
      <c r="C186" s="0" t="n">
        <v>52</v>
      </c>
      <c r="D186" s="57" t="s">
        <v>36</v>
      </c>
      <c r="E186" s="0" t="s">
        <v>14</v>
      </c>
      <c r="F186" s="0" t="s">
        <v>12</v>
      </c>
      <c r="G186" s="0" t="s">
        <v>108</v>
      </c>
    </row>
    <row r="187" customFormat="false" ht="12.75" hidden="false" customHeight="false" outlineLevel="0" collapsed="false">
      <c r="A187" s="21" t="n">
        <v>43943</v>
      </c>
      <c r="B187" s="0" t="n">
        <v>186</v>
      </c>
      <c r="C187" s="0" t="n">
        <v>79</v>
      </c>
      <c r="E187" s="0" t="s">
        <v>11</v>
      </c>
      <c r="F187" s="0" t="s">
        <v>23</v>
      </c>
    </row>
    <row r="188" customFormat="false" ht="12.75" hidden="false" customHeight="false" outlineLevel="0" collapsed="false">
      <c r="A188" s="21" t="n">
        <v>43943</v>
      </c>
      <c r="B188" s="0" t="n">
        <v>187</v>
      </c>
      <c r="C188" s="0" t="n">
        <v>98</v>
      </c>
      <c r="E188" s="0" t="s">
        <v>14</v>
      </c>
      <c r="F188" s="0" t="s">
        <v>12</v>
      </c>
      <c r="G188" s="0" t="s">
        <v>109</v>
      </c>
    </row>
    <row r="189" customFormat="false" ht="12.75" hidden="false" customHeight="false" outlineLevel="0" collapsed="false">
      <c r="A189" s="21" t="n">
        <v>43943</v>
      </c>
      <c r="B189" s="0" t="n">
        <v>188</v>
      </c>
      <c r="C189" s="0" t="n">
        <v>74</v>
      </c>
      <c r="E189" s="0" t="s">
        <v>14</v>
      </c>
      <c r="F189" s="0" t="s">
        <v>110</v>
      </c>
      <c r="G189" s="0" t="s">
        <v>111</v>
      </c>
    </row>
    <row r="190" customFormat="false" ht="12.75" hidden="false" customHeight="false" outlineLevel="0" collapsed="false">
      <c r="A190" s="21" t="n">
        <v>43943</v>
      </c>
      <c r="B190" s="0" t="n">
        <v>189</v>
      </c>
      <c r="C190" s="0" t="n">
        <v>94</v>
      </c>
      <c r="E190" s="0" t="s">
        <v>11</v>
      </c>
      <c r="F190" s="0" t="s">
        <v>110</v>
      </c>
    </row>
    <row r="191" customFormat="false" ht="12.75" hidden="false" customHeight="false" outlineLevel="0" collapsed="false">
      <c r="A191" s="21" t="n">
        <v>43944</v>
      </c>
      <c r="B191" s="0" t="n">
        <v>190</v>
      </c>
      <c r="C191" s="0" t="n">
        <v>76</v>
      </c>
      <c r="D191" s="57" t="s">
        <v>36</v>
      </c>
      <c r="E191" s="0" t="s">
        <v>14</v>
      </c>
      <c r="F191" s="0" t="s">
        <v>60</v>
      </c>
    </row>
    <row r="192" customFormat="false" ht="12.75" hidden="false" customHeight="false" outlineLevel="0" collapsed="false">
      <c r="A192" s="21" t="n">
        <v>43944</v>
      </c>
      <c r="B192" s="0" t="n">
        <v>191</v>
      </c>
      <c r="C192" s="0" t="n">
        <v>55</v>
      </c>
      <c r="E192" s="0" t="s">
        <v>11</v>
      </c>
      <c r="F192" s="0" t="s">
        <v>18</v>
      </c>
      <c r="G192" s="0" t="s">
        <v>112</v>
      </c>
    </row>
    <row r="193" customFormat="false" ht="12.75" hidden="false" customHeight="false" outlineLevel="0" collapsed="false">
      <c r="B193" s="0" t="n">
        <v>192</v>
      </c>
    </row>
    <row r="194" customFormat="false" ht="12.75" hidden="false" customHeight="false" outlineLevel="0" collapsed="false">
      <c r="B194" s="0" t="n">
        <v>193</v>
      </c>
    </row>
    <row r="195" customFormat="false" ht="12.75" hidden="false" customHeight="false" outlineLevel="0" collapsed="false">
      <c r="A195" s="21" t="n">
        <v>43945</v>
      </c>
      <c r="B195" s="0" t="n">
        <v>194</v>
      </c>
      <c r="C195" s="0" t="n">
        <v>86</v>
      </c>
      <c r="D195" s="0" t="s">
        <v>17</v>
      </c>
      <c r="E195" s="0" t="s">
        <v>14</v>
      </c>
      <c r="F195" s="0" t="s">
        <v>45</v>
      </c>
      <c r="G195" s="0" t="s">
        <v>113</v>
      </c>
    </row>
    <row r="196" customFormat="false" ht="12.75" hidden="false" customHeight="false" outlineLevel="0" collapsed="false">
      <c r="A196" s="21" t="n">
        <v>43945</v>
      </c>
      <c r="B196" s="0" t="n">
        <v>195</v>
      </c>
      <c r="C196" s="0" t="n">
        <v>58</v>
      </c>
      <c r="E196" s="0" t="s">
        <v>11</v>
      </c>
      <c r="F196" s="0" t="s">
        <v>12</v>
      </c>
      <c r="G196" s="0" t="s">
        <v>114</v>
      </c>
    </row>
    <row r="197" customFormat="false" ht="12.75" hidden="false" customHeight="false" outlineLevel="0" collapsed="false">
      <c r="A197" s="21" t="n">
        <v>43946</v>
      </c>
      <c r="B197" s="0" t="n">
        <v>196</v>
      </c>
      <c r="C197" s="0" t="n">
        <v>84</v>
      </c>
      <c r="D197" s="57" t="s">
        <v>36</v>
      </c>
      <c r="E197" s="0" t="s">
        <v>14</v>
      </c>
      <c r="F197" s="0" t="s">
        <v>12</v>
      </c>
    </row>
    <row r="198" customFormat="false" ht="12.75" hidden="false" customHeight="false" outlineLevel="0" collapsed="false">
      <c r="B198" s="0" t="n">
        <v>197</v>
      </c>
    </row>
    <row r="199" customFormat="false" ht="12.75" hidden="false" customHeight="false" outlineLevel="0" collapsed="false">
      <c r="B199" s="0" t="n">
        <v>198</v>
      </c>
    </row>
    <row r="200" customFormat="false" ht="12.75" hidden="false" customHeight="false" outlineLevel="0" collapsed="false">
      <c r="B200" s="0" t="n">
        <v>199</v>
      </c>
    </row>
    <row r="201" customFormat="false" ht="12.75" hidden="false" customHeight="false" outlineLevel="0" collapsed="false">
      <c r="A201" s="21" t="n">
        <v>43947</v>
      </c>
      <c r="B201" s="0" t="n">
        <v>200</v>
      </c>
      <c r="C201" s="0" t="n">
        <v>90</v>
      </c>
      <c r="D201" s="0" t="s">
        <v>36</v>
      </c>
      <c r="E201" s="0" t="s">
        <v>11</v>
      </c>
      <c r="F201" s="0" t="s">
        <v>115</v>
      </c>
      <c r="G201" s="0" t="s">
        <v>116</v>
      </c>
    </row>
    <row r="202" customFormat="false" ht="12.75" hidden="false" customHeight="false" outlineLevel="0" collapsed="false">
      <c r="A202" s="21" t="n">
        <v>43947</v>
      </c>
      <c r="B202" s="0" t="n">
        <v>201</v>
      </c>
      <c r="C202" s="0" t="n">
        <v>65</v>
      </c>
      <c r="E202" s="0" t="s">
        <v>14</v>
      </c>
      <c r="F202" s="0" t="s">
        <v>21</v>
      </c>
      <c r="G202" s="0" t="s">
        <v>117</v>
      </c>
    </row>
    <row r="203" customFormat="false" ht="12.75" hidden="false" customHeight="false" outlineLevel="0" collapsed="false">
      <c r="A203" s="21" t="n">
        <v>43948</v>
      </c>
      <c r="B203" s="0" t="n">
        <v>202</v>
      </c>
      <c r="C203" s="0" t="n">
        <v>89</v>
      </c>
      <c r="D203" s="0" t="s">
        <v>36</v>
      </c>
      <c r="E203" s="0" t="s">
        <v>14</v>
      </c>
      <c r="F203" s="0" t="s">
        <v>23</v>
      </c>
    </row>
    <row r="204" customFormat="false" ht="12.8" hidden="false" customHeight="false" outlineLevel="0" collapsed="false">
      <c r="A204" s="21" t="n">
        <v>43948</v>
      </c>
      <c r="B204" s="0" t="n">
        <v>203</v>
      </c>
      <c r="C204" s="0" t="n">
        <v>90</v>
      </c>
      <c r="E204" s="0" t="s">
        <v>14</v>
      </c>
      <c r="F204" s="0" t="s">
        <v>60</v>
      </c>
    </row>
    <row r="205" customFormat="false" ht="12.8" hidden="false" customHeight="false" outlineLevel="0" collapsed="false">
      <c r="A205" s="21" t="n">
        <v>43948</v>
      </c>
      <c r="B205" s="0" t="n">
        <v>204</v>
      </c>
      <c r="C205" s="0" t="n">
        <v>82</v>
      </c>
      <c r="D205" s="0" t="s">
        <v>36</v>
      </c>
      <c r="E205" s="0" t="s">
        <v>11</v>
      </c>
      <c r="F205" s="0" t="s">
        <v>23</v>
      </c>
    </row>
    <row r="206" customFormat="false" ht="12.8" hidden="false" customHeight="false" outlineLevel="0" collapsed="false">
      <c r="B206" s="0" t="n">
        <v>205</v>
      </c>
    </row>
    <row r="207" customFormat="false" ht="12.8" hidden="false" customHeight="false" outlineLevel="0" collapsed="false">
      <c r="B207" s="0" t="n">
        <v>206</v>
      </c>
    </row>
    <row r="208" customFormat="false" ht="12.8" hidden="false" customHeight="false" outlineLevel="0" collapsed="false">
      <c r="B208" s="0" t="n">
        <v>207</v>
      </c>
    </row>
    <row r="209" customFormat="false" ht="12.8" hidden="false" customHeight="false" outlineLevel="0" collapsed="false">
      <c r="B209" s="0" t="n">
        <v>208</v>
      </c>
    </row>
    <row r="210" customFormat="false" ht="12.8" hidden="false" customHeight="false" outlineLevel="0" collapsed="false">
      <c r="B210" s="0" t="n">
        <v>209</v>
      </c>
    </row>
    <row r="211" customFormat="false" ht="12.8" hidden="false" customHeight="false" outlineLevel="0" collapsed="false">
      <c r="B211" s="0" t="n">
        <v>210</v>
      </c>
    </row>
    <row r="212" customFormat="false" ht="12.8" hidden="false" customHeight="false" outlineLevel="0" collapsed="false">
      <c r="B212" s="0" t="n">
        <v>211</v>
      </c>
    </row>
    <row r="213" customFormat="false" ht="12.8" hidden="false" customHeight="false" outlineLevel="0" collapsed="false">
      <c r="B213" s="0" t="n">
        <v>212</v>
      </c>
    </row>
    <row r="214" customFormat="false" ht="12.8" hidden="false" customHeight="false" outlineLevel="0" collapsed="false">
      <c r="B214" s="0" t="n">
        <v>213</v>
      </c>
    </row>
    <row r="215" customFormat="false" ht="12.8" hidden="false" customHeight="false" outlineLevel="0" collapsed="false">
      <c r="A215" s="21" t="n">
        <v>43950</v>
      </c>
      <c r="B215" s="0" t="n">
        <v>214</v>
      </c>
      <c r="C215" s="0" t="n">
        <v>80</v>
      </c>
      <c r="D215" s="0" t="s">
        <v>17</v>
      </c>
      <c r="E215" s="0" t="s">
        <v>11</v>
      </c>
      <c r="F215" s="0" t="s">
        <v>45</v>
      </c>
    </row>
    <row r="216" customFormat="false" ht="12.8" hidden="false" customHeight="false" outlineLevel="0" collapsed="false">
      <c r="A216" s="21" t="n">
        <v>43950</v>
      </c>
      <c r="B216" s="0" t="n">
        <v>215</v>
      </c>
      <c r="C216" s="0" t="n">
        <v>86</v>
      </c>
      <c r="E216" s="0" t="s">
        <v>11</v>
      </c>
      <c r="F216" s="0" t="s">
        <v>91</v>
      </c>
    </row>
    <row r="217" customFormat="false" ht="12.8" hidden="false" customHeight="false" outlineLevel="0" collapsed="false">
      <c r="A217" s="21" t="n">
        <v>43950</v>
      </c>
      <c r="B217" s="0" t="n">
        <v>216</v>
      </c>
      <c r="C217" s="0" t="n">
        <v>94</v>
      </c>
      <c r="E217" s="0" t="s">
        <v>14</v>
      </c>
      <c r="F217" s="0" t="s">
        <v>88</v>
      </c>
    </row>
    <row r="218" customFormat="false" ht="12.8" hidden="false" customHeight="false" outlineLevel="0" collapsed="false">
      <c r="A218" s="21" t="n">
        <v>43950</v>
      </c>
      <c r="B218" s="0" t="n">
        <v>217</v>
      </c>
      <c r="C218" s="0" t="n">
        <v>71</v>
      </c>
      <c r="D218" s="0" t="s">
        <v>69</v>
      </c>
      <c r="E218" s="0" t="s">
        <v>14</v>
      </c>
      <c r="F218" s="0" t="s">
        <v>28</v>
      </c>
    </row>
    <row r="219" customFormat="false" ht="12.8" hidden="false" customHeight="false" outlineLevel="0" collapsed="false">
      <c r="B219" s="0" t="n">
        <v>218</v>
      </c>
    </row>
    <row r="220" customFormat="false" ht="12.8" hidden="false" customHeight="false" outlineLevel="0" collapsed="false">
      <c r="B220" s="0" t="n">
        <v>219</v>
      </c>
    </row>
    <row r="221" customFormat="false" ht="12.8" hidden="false" customHeight="false" outlineLevel="0" collapsed="false">
      <c r="B221" s="0" t="n">
        <v>220</v>
      </c>
    </row>
    <row r="222" customFormat="false" ht="12.8" hidden="false" customHeight="false" outlineLevel="0" collapsed="false">
      <c r="B222" s="0" t="n">
        <v>221</v>
      </c>
    </row>
    <row r="223" customFormat="false" ht="12.8" hidden="false" customHeight="false" outlineLevel="0" collapsed="false">
      <c r="B223" s="0" t="n">
        <v>222</v>
      </c>
    </row>
    <row r="224" customFormat="false" ht="12.8" hidden="false" customHeight="false" outlineLevel="0" collapsed="false">
      <c r="A224" s="21" t="n">
        <v>43951</v>
      </c>
      <c r="B224" s="0" t="n">
        <v>223</v>
      </c>
      <c r="C224" s="0" t="n">
        <v>88</v>
      </c>
      <c r="E224" s="0" t="s">
        <v>14</v>
      </c>
      <c r="F224" s="0" t="s">
        <v>12</v>
      </c>
      <c r="G224" s="0" t="s">
        <v>118</v>
      </c>
    </row>
    <row r="225" customFormat="false" ht="12.8" hidden="false" customHeight="false" outlineLevel="0" collapsed="false">
      <c r="A225" s="21"/>
      <c r="B225" s="0" t="n">
        <v>224</v>
      </c>
    </row>
    <row r="226" customFormat="false" ht="12.8" hidden="false" customHeight="false" outlineLevel="0" collapsed="false">
      <c r="A226" s="21"/>
      <c r="B226" s="0" t="n">
        <v>225</v>
      </c>
    </row>
    <row r="227" customFormat="false" ht="12.8" hidden="false" customHeight="false" outlineLevel="0" collapsed="false">
      <c r="A227" s="0"/>
      <c r="B227" s="0" t="n">
        <v>226</v>
      </c>
    </row>
    <row r="228" customFormat="false" ht="12.8" hidden="false" customHeight="false" outlineLevel="0" collapsed="false">
      <c r="B228" s="0" t="n">
        <v>227</v>
      </c>
    </row>
    <row r="229" customFormat="false" ht="12.8" hidden="false" customHeight="false" outlineLevel="0" collapsed="false">
      <c r="B229" s="0" t="n">
        <v>228</v>
      </c>
    </row>
    <row r="230" customFormat="false" ht="12.8" hidden="false" customHeight="false" outlineLevel="0" collapsed="false">
      <c r="A230" s="21" t="n">
        <v>43953</v>
      </c>
      <c r="B230" s="0" t="n">
        <v>229</v>
      </c>
      <c r="C230" s="0" t="n">
        <v>97</v>
      </c>
      <c r="D230" s="0" t="s">
        <v>17</v>
      </c>
      <c r="E230" s="0" t="s">
        <v>11</v>
      </c>
      <c r="F230" s="0" t="s">
        <v>45</v>
      </c>
    </row>
    <row r="231" customFormat="false" ht="12.8" hidden="false" customHeight="false" outlineLevel="0" collapsed="false">
      <c r="A231" s="21" t="n">
        <v>43954</v>
      </c>
      <c r="B231" s="0" t="n">
        <v>230</v>
      </c>
      <c r="C231" s="0" t="n">
        <v>86</v>
      </c>
      <c r="D231" s="0" t="s">
        <v>119</v>
      </c>
      <c r="E231" s="0" t="s">
        <v>11</v>
      </c>
      <c r="F231" s="0" t="s">
        <v>84</v>
      </c>
    </row>
    <row r="232" customFormat="false" ht="12.8" hidden="false" customHeight="false" outlineLevel="0" collapsed="false">
      <c r="A232" s="21" t="n">
        <v>43954</v>
      </c>
      <c r="B232" s="0" t="n">
        <v>231</v>
      </c>
      <c r="C232" s="0" t="n">
        <v>79</v>
      </c>
      <c r="D232" s="0" t="s">
        <v>17</v>
      </c>
      <c r="E232" s="0" t="s">
        <v>14</v>
      </c>
      <c r="F232" s="0" t="s">
        <v>45</v>
      </c>
    </row>
    <row r="233" customFormat="false" ht="12.8" hidden="false" customHeight="false" outlineLevel="0" collapsed="false">
      <c r="A233" s="21" t="n">
        <v>43955</v>
      </c>
      <c r="B233" s="0" t="n">
        <v>232</v>
      </c>
      <c r="C233" s="0" t="n">
        <v>66</v>
      </c>
      <c r="D233" s="0" t="s">
        <v>107</v>
      </c>
      <c r="E233" s="0" t="s">
        <v>11</v>
      </c>
      <c r="F233" s="0" t="s">
        <v>25</v>
      </c>
    </row>
    <row r="234" customFormat="false" ht="12.8" hidden="false" customHeight="false" outlineLevel="0" collapsed="false">
      <c r="B234" s="0" t="n">
        <v>233</v>
      </c>
    </row>
    <row r="235" customFormat="false" ht="12.8" hidden="false" customHeight="false" outlineLevel="0" collapsed="false">
      <c r="B235" s="0" t="n">
        <v>234</v>
      </c>
    </row>
    <row r="236" customFormat="false" ht="12.8" hidden="false" customHeight="false" outlineLevel="0" collapsed="false">
      <c r="B236" s="0" t="n">
        <v>235</v>
      </c>
    </row>
    <row r="237" customFormat="false" ht="12.8" hidden="false" customHeight="false" outlineLevel="0" collapsed="false">
      <c r="B237" s="0" t="n">
        <v>236</v>
      </c>
    </row>
    <row r="238" customFormat="false" ht="12.8" hidden="false" customHeight="false" outlineLevel="0" collapsed="false">
      <c r="A238" s="21" t="n">
        <v>43956</v>
      </c>
      <c r="B238" s="0" t="n">
        <v>237</v>
      </c>
      <c r="C238" s="0" t="n">
        <v>76</v>
      </c>
      <c r="D238" s="0" t="s">
        <v>27</v>
      </c>
      <c r="E238" s="0" t="s">
        <v>11</v>
      </c>
      <c r="F238" s="0" t="s">
        <v>28</v>
      </c>
    </row>
    <row r="239" customFormat="false" ht="12.8" hidden="false" customHeight="false" outlineLevel="0" collapsed="false">
      <c r="B239" s="0" t="n">
        <v>238</v>
      </c>
    </row>
    <row r="240" customFormat="false" ht="12.8" hidden="false" customHeight="false" outlineLevel="0" collapsed="false">
      <c r="B240" s="0" t="n">
        <v>239</v>
      </c>
    </row>
    <row r="241" customFormat="false" ht="12.8" hidden="false" customHeight="false" outlineLevel="0" collapsed="false">
      <c r="B241" s="0" t="n">
        <v>240</v>
      </c>
    </row>
    <row r="242" customFormat="false" ht="12.8" hidden="false" customHeight="false" outlineLevel="0" collapsed="false">
      <c r="B242" s="0" t="n">
        <v>241</v>
      </c>
    </row>
    <row r="243" customFormat="false" ht="12.8" hidden="false" customHeight="false" outlineLevel="0" collapsed="false">
      <c r="B243" s="0" t="n">
        <v>242</v>
      </c>
    </row>
    <row r="244" customFormat="false" ht="12.8" hidden="false" customHeight="false" outlineLevel="0" collapsed="false">
      <c r="B244" s="0" t="n">
        <v>243</v>
      </c>
    </row>
    <row r="245" customFormat="false" ht="12.8" hidden="false" customHeight="false" outlineLevel="0" collapsed="false">
      <c r="A245" s="21" t="n">
        <v>43959</v>
      </c>
      <c r="B245" s="0" t="n">
        <v>244</v>
      </c>
      <c r="C245" s="0" t="n">
        <v>88</v>
      </c>
      <c r="E245" s="0" t="s">
        <v>11</v>
      </c>
      <c r="F245" s="0" t="s">
        <v>120</v>
      </c>
    </row>
    <row r="246" customFormat="false" ht="12.8" hidden="false" customHeight="false" outlineLevel="0" collapsed="false">
      <c r="B246" s="0" t="n">
        <v>245</v>
      </c>
    </row>
    <row r="247" customFormat="false" ht="12.8" hidden="false" customHeight="false" outlineLevel="0" collapsed="false">
      <c r="B247" s="0" t="n">
        <v>246</v>
      </c>
    </row>
    <row r="248" customFormat="false" ht="12.8" hidden="false" customHeight="false" outlineLevel="0" collapsed="false">
      <c r="B248" s="0" t="n">
        <v>247</v>
      </c>
    </row>
    <row r="249" customFormat="false" ht="12.8" hidden="false" customHeight="false" outlineLevel="0" collapsed="false">
      <c r="B249" s="0" t="n">
        <v>248</v>
      </c>
    </row>
    <row r="250" customFormat="false" ht="12.8" hidden="false" customHeight="false" outlineLevel="0" collapsed="false">
      <c r="B250" s="0" t="n">
        <v>249</v>
      </c>
    </row>
    <row r="251" customFormat="false" ht="12.8" hidden="false" customHeight="false" outlineLevel="0" collapsed="false">
      <c r="B251" s="0" t="n">
        <v>250</v>
      </c>
    </row>
    <row r="252" customFormat="false" ht="12.8" hidden="false" customHeight="false" outlineLevel="0" collapsed="false">
      <c r="B252" s="0" t="n">
        <v>251</v>
      </c>
    </row>
    <row r="253" customFormat="false" ht="12.8" hidden="false" customHeight="false" outlineLevel="0" collapsed="false">
      <c r="B253" s="0" t="n">
        <v>252</v>
      </c>
    </row>
    <row r="254" customFormat="false" ht="12.8" hidden="false" customHeight="false" outlineLevel="0" collapsed="false">
      <c r="B254" s="0" t="n">
        <v>253</v>
      </c>
    </row>
    <row r="255" customFormat="false" ht="12.8" hidden="false" customHeight="false" outlineLevel="0" collapsed="false">
      <c r="B255" s="0" t="n">
        <v>254</v>
      </c>
    </row>
    <row r="256" customFormat="false" ht="12.8" hidden="false" customHeight="false" outlineLevel="0" collapsed="false">
      <c r="B256" s="0" t="n">
        <v>255</v>
      </c>
    </row>
    <row r="257" customFormat="false" ht="12.8" hidden="false" customHeight="false" outlineLevel="0" collapsed="false">
      <c r="B257" s="0" t="n">
        <v>256</v>
      </c>
    </row>
    <row r="258" customFormat="false" ht="12.8" hidden="false" customHeight="false" outlineLevel="0" collapsed="false">
      <c r="A258" s="21" t="n">
        <v>43962</v>
      </c>
      <c r="B258" s="0" t="n">
        <v>257</v>
      </c>
      <c r="C258" s="0" t="n">
        <v>76</v>
      </c>
      <c r="D258" s="0" t="s">
        <v>36</v>
      </c>
      <c r="E258" s="0" t="s">
        <v>14</v>
      </c>
      <c r="F258" s="0" t="s">
        <v>28</v>
      </c>
      <c r="G258" s="0" t="s">
        <v>121</v>
      </c>
    </row>
    <row r="259" customFormat="false" ht="12.8" hidden="false" customHeight="false" outlineLevel="0" collapsed="false">
      <c r="A259" s="21" t="n">
        <v>43962</v>
      </c>
      <c r="B259" s="0" t="n">
        <v>258</v>
      </c>
      <c r="C259" s="0" t="n">
        <v>52</v>
      </c>
      <c r="D259" s="0" t="s">
        <v>122</v>
      </c>
      <c r="E259" s="0" t="s">
        <v>14</v>
      </c>
      <c r="F259" s="0" t="s">
        <v>18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G1:L21"/>
  <sheetViews>
    <sheetView showFormulas="false" showGridLines="true" showRowColHeaders="true" showZeros="true" rightToLeft="false" tabSelected="false" showOutlineSymbols="true" defaultGridColor="true" view="normal" topLeftCell="A24" colorId="64" zoomScale="100" zoomScaleNormal="100" zoomScalePageLayoutView="100" workbookViewId="0">
      <selection pane="topLeft" activeCell="M38" activeCellId="0" sqref="M38"/>
    </sheetView>
  </sheetViews>
  <sheetFormatPr defaultRowHeight="12.75" zeroHeight="false" outlineLevelRow="0" outlineLevelCol="0"/>
  <cols>
    <col collapsed="false" customWidth="true" hidden="false" outlineLevel="0" max="1025" min="1" style="0" width="8.67"/>
  </cols>
  <sheetData>
    <row r="1" customFormat="false" ht="12.75" hidden="false" customHeight="false" outlineLevel="0" collapsed="false">
      <c r="I1" s="0" t="s">
        <v>2</v>
      </c>
      <c r="J1" s="0" t="s">
        <v>9</v>
      </c>
      <c r="L1" s="37" t="n">
        <f aca="true">TODAY()</f>
        <v>43962</v>
      </c>
    </row>
    <row r="2" customFormat="false" ht="12.75" hidden="false" customHeight="false" outlineLevel="0" collapsed="false">
      <c r="G2" s="0" t="n">
        <v>0</v>
      </c>
      <c r="H2" s="0" t="n">
        <v>5</v>
      </c>
      <c r="I2" s="0" t="str">
        <f aca="false">CONCATENATE(G2,"-",H2)</f>
        <v>0-5</v>
      </c>
      <c r="J2" s="0" t="n">
        <f aca="false">COUNTIFS(10yr!$C$2:$C$200,"&gt;="&amp;G2,10yr!$C$2:$C$200,"&lt;="&amp;H2)</f>
        <v>0</v>
      </c>
      <c r="L2" s="58" t="n">
        <f aca="false">J2/SUM($J$2:$J$21)</f>
        <v>0</v>
      </c>
    </row>
    <row r="3" customFormat="false" ht="12.75" hidden="false" customHeight="false" outlineLevel="0" collapsed="false">
      <c r="G3" s="0" t="n">
        <f aca="false">H2+1</f>
        <v>6</v>
      </c>
      <c r="H3" s="0" t="n">
        <f aca="false">G3+4</f>
        <v>10</v>
      </c>
      <c r="I3" s="0" t="str">
        <f aca="false">CONCATENATE(G3,"-",H3)</f>
        <v>6-10</v>
      </c>
      <c r="J3" s="0" t="n">
        <f aca="false">COUNTIFS(10yr!$C$2:$C$200,"&gt;="&amp;G3,10yr!$C$2:$C$200,"&lt;="&amp;H3)</f>
        <v>0</v>
      </c>
      <c r="L3" s="58" t="n">
        <f aca="false">J3/SUM($J$2:$J$21)</f>
        <v>0</v>
      </c>
    </row>
    <row r="4" customFormat="false" ht="12.75" hidden="false" customHeight="false" outlineLevel="0" collapsed="false">
      <c r="G4" s="0" t="n">
        <f aca="false">H3+1</f>
        <v>11</v>
      </c>
      <c r="H4" s="0" t="n">
        <f aca="false">G4+4</f>
        <v>15</v>
      </c>
      <c r="I4" s="0" t="str">
        <f aca="false">CONCATENATE(G4,"-",H4)</f>
        <v>11-15</v>
      </c>
      <c r="J4" s="0" t="n">
        <f aca="false">COUNTIFS(10yr!$C$2:$C$200,"&gt;="&amp;G4,10yr!$C$2:$C$200,"&lt;="&amp;H4)</f>
        <v>0</v>
      </c>
      <c r="L4" s="58" t="n">
        <f aca="false">J4/SUM($J$2:$J$21)</f>
        <v>0</v>
      </c>
    </row>
    <row r="5" customFormat="false" ht="12.75" hidden="false" customHeight="false" outlineLevel="0" collapsed="false">
      <c r="G5" s="0" t="n">
        <f aca="false">H4+1</f>
        <v>16</v>
      </c>
      <c r="H5" s="0" t="n">
        <f aca="false">G5+4</f>
        <v>20</v>
      </c>
      <c r="I5" s="0" t="str">
        <f aca="false">CONCATENATE(G5,"-",H5)</f>
        <v>16-20</v>
      </c>
      <c r="J5" s="0" t="n">
        <f aca="false">COUNTIFS(10yr!$C$2:$C$200,"&gt;="&amp;G5,10yr!$C$2:$C$200,"&lt;="&amp;H5)</f>
        <v>0</v>
      </c>
      <c r="L5" s="58" t="n">
        <f aca="false">J5/SUM($J$2:$J$21)</f>
        <v>0</v>
      </c>
    </row>
    <row r="6" customFormat="false" ht="12.75" hidden="false" customHeight="false" outlineLevel="0" collapsed="false">
      <c r="G6" s="0" t="n">
        <f aca="false">H5+1</f>
        <v>21</v>
      </c>
      <c r="H6" s="0" t="n">
        <f aca="false">G6+4</f>
        <v>25</v>
      </c>
      <c r="I6" s="0" t="str">
        <f aca="false">CONCATENATE(G6,"-",H6)</f>
        <v>21-25</v>
      </c>
      <c r="J6" s="0" t="n">
        <f aca="false">COUNTIFS(10yr!$C$2:$C$200,"&gt;="&amp;G6,10yr!$C$2:$C$200,"&lt;="&amp;H6)</f>
        <v>0</v>
      </c>
      <c r="L6" s="58" t="n">
        <f aca="false">J6/SUM($J$2:$J$21)</f>
        <v>0</v>
      </c>
    </row>
    <row r="7" customFormat="false" ht="12.75" hidden="false" customHeight="false" outlineLevel="0" collapsed="false">
      <c r="G7" s="0" t="n">
        <f aca="false">H6+1</f>
        <v>26</v>
      </c>
      <c r="H7" s="0" t="n">
        <f aca="false">G7+4</f>
        <v>30</v>
      </c>
      <c r="I7" s="0" t="str">
        <f aca="false">CONCATENATE(G7,"-",H7)</f>
        <v>26-30</v>
      </c>
      <c r="J7" s="0" t="n">
        <f aca="false">COUNTIFS(10yr!$C$2:$C$200,"&gt;="&amp;G7,10yr!$C$2:$C$200,"&lt;="&amp;H7)</f>
        <v>1</v>
      </c>
      <c r="L7" s="58" t="n">
        <f aca="false">J7/SUM($J$2:$J$21)</f>
        <v>0.00543478260869565</v>
      </c>
    </row>
    <row r="8" customFormat="false" ht="12.75" hidden="false" customHeight="false" outlineLevel="0" collapsed="false">
      <c r="G8" s="0" t="n">
        <f aca="false">H7+1</f>
        <v>31</v>
      </c>
      <c r="H8" s="0" t="n">
        <f aca="false">G8+4</f>
        <v>35</v>
      </c>
      <c r="I8" s="0" t="str">
        <f aca="false">CONCATENATE(G8,"-",H8)</f>
        <v>31-35</v>
      </c>
      <c r="J8" s="0" t="n">
        <f aca="false">COUNTIFS(10yr!$C$2:$C$200,"&gt;="&amp;G8,10yr!$C$2:$C$200,"&lt;="&amp;H8)</f>
        <v>0</v>
      </c>
      <c r="L8" s="58" t="n">
        <f aca="false">J8/SUM($J$2:$J$21)</f>
        <v>0</v>
      </c>
    </row>
    <row r="9" customFormat="false" ht="12.75" hidden="false" customHeight="false" outlineLevel="0" collapsed="false">
      <c r="G9" s="0" t="n">
        <f aca="false">H8+1</f>
        <v>36</v>
      </c>
      <c r="H9" s="0" t="n">
        <f aca="false">G9+4</f>
        <v>40</v>
      </c>
      <c r="I9" s="0" t="str">
        <f aca="false">CONCATENATE(G9,"-",H9)</f>
        <v>36-40</v>
      </c>
      <c r="J9" s="0" t="n">
        <f aca="false">COUNTIFS(10yr!$C$2:$C$200,"&gt;="&amp;G9,10yr!$C$2:$C$200,"&lt;="&amp;H9)</f>
        <v>1</v>
      </c>
      <c r="L9" s="58" t="n">
        <f aca="false">J9/SUM($J$2:$J$21)</f>
        <v>0.00543478260869565</v>
      </c>
    </row>
    <row r="10" customFormat="false" ht="12.75" hidden="false" customHeight="false" outlineLevel="0" collapsed="false">
      <c r="G10" s="0" t="n">
        <f aca="false">H9+1</f>
        <v>41</v>
      </c>
      <c r="H10" s="0" t="n">
        <f aca="false">G10+4</f>
        <v>45</v>
      </c>
      <c r="I10" s="0" t="str">
        <f aca="false">CONCATENATE(G10,"-",H10)</f>
        <v>41-45</v>
      </c>
      <c r="J10" s="0" t="n">
        <f aca="false">COUNTIFS(10yr!$C$2:$C$200,"&gt;="&amp;G10,10yr!$C$2:$C$200,"&lt;="&amp;H10)</f>
        <v>1</v>
      </c>
      <c r="L10" s="58" t="n">
        <f aca="false">J10/SUM($J$2:$J$21)</f>
        <v>0.00543478260869565</v>
      </c>
    </row>
    <row r="11" customFormat="false" ht="12.75" hidden="false" customHeight="false" outlineLevel="0" collapsed="false">
      <c r="G11" s="0" t="n">
        <f aca="false">H10+1</f>
        <v>46</v>
      </c>
      <c r="H11" s="0" t="n">
        <f aca="false">G11+4</f>
        <v>50</v>
      </c>
      <c r="I11" s="0" t="str">
        <f aca="false">CONCATENATE(G11,"-",H11)</f>
        <v>46-50</v>
      </c>
      <c r="J11" s="0" t="n">
        <f aca="false">COUNTIFS(10yr!$C$2:$C$200,"&gt;="&amp;G11,10yr!$C$2:$C$200,"&lt;="&amp;H11)</f>
        <v>3</v>
      </c>
      <c r="L11" s="58" t="n">
        <f aca="false">J11/SUM($J$2:$J$21)</f>
        <v>0.016304347826087</v>
      </c>
    </row>
    <row r="12" customFormat="false" ht="12.75" hidden="false" customHeight="false" outlineLevel="0" collapsed="false">
      <c r="G12" s="0" t="n">
        <f aca="false">H11+1</f>
        <v>51</v>
      </c>
      <c r="H12" s="0" t="n">
        <f aca="false">G12+4</f>
        <v>55</v>
      </c>
      <c r="I12" s="0" t="str">
        <f aca="false">CONCATENATE(G12,"-",H12)</f>
        <v>51-55</v>
      </c>
      <c r="J12" s="0" t="n">
        <f aca="false">COUNTIFS(10yr!$C$2:$C$200,"&gt;="&amp;G12,10yr!$C$2:$C$200,"&lt;="&amp;H12)</f>
        <v>3</v>
      </c>
      <c r="L12" s="58" t="n">
        <f aca="false">J12/SUM($J$2:$J$21)</f>
        <v>0.016304347826087</v>
      </c>
    </row>
    <row r="13" customFormat="false" ht="12.75" hidden="false" customHeight="false" outlineLevel="0" collapsed="false">
      <c r="G13" s="0" t="n">
        <f aca="false">H12+1</f>
        <v>56</v>
      </c>
      <c r="H13" s="0" t="n">
        <f aca="false">G13+4</f>
        <v>60</v>
      </c>
      <c r="I13" s="0" t="str">
        <f aca="false">CONCATENATE(G13,"-",H13)</f>
        <v>56-60</v>
      </c>
      <c r="J13" s="0" t="n">
        <f aca="false">COUNTIFS(10yr!$C$2:$C$200,"&gt;="&amp;G13,10yr!$C$2:$C$200,"&lt;="&amp;H13)</f>
        <v>3</v>
      </c>
      <c r="L13" s="58" t="n">
        <f aca="false">J13/SUM($J$2:$J$21)</f>
        <v>0.016304347826087</v>
      </c>
    </row>
    <row r="14" customFormat="false" ht="12.75" hidden="false" customHeight="false" outlineLevel="0" collapsed="false">
      <c r="G14" s="0" t="n">
        <f aca="false">H13+1</f>
        <v>61</v>
      </c>
      <c r="H14" s="0" t="n">
        <f aca="false">G14+4</f>
        <v>65</v>
      </c>
      <c r="I14" s="0" t="str">
        <f aca="false">CONCATENATE(G14,"-",H14)</f>
        <v>61-65</v>
      </c>
      <c r="J14" s="0" t="n">
        <f aca="false">COUNTIFS(10yr!$C$2:$C$200,"&gt;="&amp;G14,10yr!$C$2:$C$200,"&lt;="&amp;H14)</f>
        <v>9</v>
      </c>
      <c r="L14" s="58" t="n">
        <f aca="false">J14/SUM($J$2:$J$21)</f>
        <v>0.0489130434782609</v>
      </c>
    </row>
    <row r="15" customFormat="false" ht="12.75" hidden="false" customHeight="false" outlineLevel="0" collapsed="false">
      <c r="G15" s="0" t="n">
        <f aca="false">H14+1</f>
        <v>66</v>
      </c>
      <c r="H15" s="0" t="n">
        <f aca="false">G15+4</f>
        <v>70</v>
      </c>
      <c r="I15" s="0" t="str">
        <f aca="false">CONCATENATE(G15,"-",H15)</f>
        <v>66-70</v>
      </c>
      <c r="J15" s="0" t="n">
        <f aca="false">COUNTIFS(10yr!$C$2:$C$200,"&gt;="&amp;G15,10yr!$C$2:$C$200,"&lt;="&amp;H15)</f>
        <v>12</v>
      </c>
      <c r="L15" s="58" t="n">
        <f aca="false">J15/SUM($J$2:$J$21)</f>
        <v>0.0652173913043478</v>
      </c>
    </row>
    <row r="16" customFormat="false" ht="12.75" hidden="false" customHeight="false" outlineLevel="0" collapsed="false">
      <c r="G16" s="0" t="n">
        <f aca="false">H15+1</f>
        <v>71</v>
      </c>
      <c r="H16" s="0" t="n">
        <f aca="false">G16+4</f>
        <v>75</v>
      </c>
      <c r="I16" s="0" t="str">
        <f aca="false">CONCATENATE(G16,"-",H16)</f>
        <v>71-75</v>
      </c>
      <c r="J16" s="0" t="n">
        <f aca="false">COUNTIFS(10yr!$C$2:$C$200,"&gt;="&amp;G16,10yr!$C$2:$C$200,"&lt;="&amp;H16)</f>
        <v>25</v>
      </c>
      <c r="L16" s="58" t="n">
        <f aca="false">J16/SUM($J$2:$J$21)</f>
        <v>0.135869565217391</v>
      </c>
    </row>
    <row r="17" customFormat="false" ht="12.75" hidden="false" customHeight="false" outlineLevel="0" collapsed="false">
      <c r="G17" s="0" t="n">
        <f aca="false">H16+1</f>
        <v>76</v>
      </c>
      <c r="H17" s="0" t="n">
        <f aca="false">G17+4</f>
        <v>80</v>
      </c>
      <c r="I17" s="0" t="str">
        <f aca="false">CONCATENATE(G17,"-",H17)</f>
        <v>76-80</v>
      </c>
      <c r="J17" s="0" t="n">
        <f aca="false">COUNTIFS(10yr!$C$2:$C$200,"&gt;="&amp;G17,10yr!$C$2:$C$200,"&lt;="&amp;H17)</f>
        <v>30</v>
      </c>
      <c r="L17" s="58" t="n">
        <f aca="false">J17/SUM($J$2:$J$21)</f>
        <v>0.16304347826087</v>
      </c>
    </row>
    <row r="18" customFormat="false" ht="12.75" hidden="false" customHeight="false" outlineLevel="0" collapsed="false">
      <c r="G18" s="0" t="n">
        <f aca="false">H17+1</f>
        <v>81</v>
      </c>
      <c r="H18" s="0" t="n">
        <f aca="false">G18+4</f>
        <v>85</v>
      </c>
      <c r="I18" s="0" t="str">
        <f aca="false">CONCATENATE(G18,"-",H18)</f>
        <v>81-85</v>
      </c>
      <c r="J18" s="0" t="n">
        <f aca="false">COUNTIFS(10yr!$C$2:$C$200,"&gt;="&amp;G18,10yr!$C$2:$C$200,"&lt;="&amp;H18)</f>
        <v>28</v>
      </c>
      <c r="L18" s="58" t="n">
        <f aca="false">J18/SUM($J$2:$J$21)</f>
        <v>0.152173913043478</v>
      </c>
    </row>
    <row r="19" customFormat="false" ht="12.75" hidden="false" customHeight="false" outlineLevel="0" collapsed="false">
      <c r="G19" s="0" t="n">
        <f aca="false">H18+1</f>
        <v>86</v>
      </c>
      <c r="H19" s="0" t="n">
        <f aca="false">G19+4</f>
        <v>90</v>
      </c>
      <c r="I19" s="0" t="str">
        <f aca="false">CONCATENATE(G19,"-",H19)</f>
        <v>86-90</v>
      </c>
      <c r="J19" s="0" t="n">
        <f aca="false">COUNTIFS(10yr!$C$2:$C$200,"&gt;="&amp;G19,10yr!$C$2:$C$200,"&lt;="&amp;H19)</f>
        <v>38</v>
      </c>
      <c r="L19" s="58" t="n">
        <f aca="false">J19/SUM($J$2:$J$21)</f>
        <v>0.206521739130435</v>
      </c>
    </row>
    <row r="20" customFormat="false" ht="12.75" hidden="false" customHeight="false" outlineLevel="0" collapsed="false">
      <c r="G20" s="0" t="n">
        <f aca="false">H19+1</f>
        <v>91</v>
      </c>
      <c r="H20" s="0" t="n">
        <f aca="false">G20+4</f>
        <v>95</v>
      </c>
      <c r="I20" s="0" t="str">
        <f aca="false">CONCATENATE(G20,"-",H20)</f>
        <v>91-95</v>
      </c>
      <c r="J20" s="0" t="n">
        <f aca="false">COUNTIFS(10yr!$C$2:$C$200,"&gt;="&amp;G20,10yr!$C$2:$C$200,"&lt;="&amp;H20)</f>
        <v>18</v>
      </c>
      <c r="L20" s="58" t="n">
        <f aca="false">J20/SUM($J$2:$J$21)</f>
        <v>0.0978260869565217</v>
      </c>
    </row>
    <row r="21" customFormat="false" ht="12.75" hidden="false" customHeight="false" outlineLevel="0" collapsed="false">
      <c r="G21" s="0" t="n">
        <f aca="false">H20+1</f>
        <v>96</v>
      </c>
      <c r="H21" s="0" t="n">
        <f aca="false">G21+4</f>
        <v>100</v>
      </c>
      <c r="I21" s="0" t="str">
        <f aca="false">CONCATENATE(G21,"-",H21)</f>
        <v>96-100</v>
      </c>
      <c r="J21" s="0" t="n">
        <f aca="false">COUNTIFS(10yr!$C$2:$C$200,"&gt;="&amp;G21,10yr!$C$2:$C$200,"&lt;="&amp;H21)</f>
        <v>12</v>
      </c>
      <c r="L21" s="58" t="n">
        <f aca="false">J21/SUM($J$2:$J$21)</f>
        <v>0.0652173913043478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4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18" activeCellId="0" sqref="F118"/>
    </sheetView>
  </sheetViews>
  <sheetFormatPr defaultRowHeight="12.75" zeroHeight="false" outlineLevelRow="0" outlineLevelCol="0"/>
  <cols>
    <col collapsed="false" customWidth="true" hidden="false" outlineLevel="0" max="1" min="1" style="0" width="13.86"/>
    <col collapsed="false" customWidth="true" hidden="false" outlineLevel="0" max="2" min="2" style="0" width="8.67"/>
    <col collapsed="false" customWidth="true" hidden="false" outlineLevel="0" max="3" min="3" style="0" width="20.71"/>
    <col collapsed="false" customWidth="true" hidden="false" outlineLevel="0" max="5" min="4" style="0" width="8.67"/>
    <col collapsed="false" customWidth="true" hidden="false" outlineLevel="0" max="6" min="6" style="0" width="20.42"/>
    <col collapsed="false" customWidth="true" hidden="false" outlineLevel="0" max="7" min="7" style="0" width="29.86"/>
    <col collapsed="false" customWidth="true" hidden="false" outlineLevel="0" max="1025" min="8" style="0" width="8.67"/>
  </cols>
  <sheetData>
    <row r="1" customFormat="false" ht="51" hidden="false" customHeight="false" outlineLevel="0" collapsed="false">
      <c r="A1" s="59" t="s">
        <v>123</v>
      </c>
    </row>
    <row r="3" customFormat="false" ht="12.75" hidden="false" customHeight="false" outlineLevel="0" collapsed="false">
      <c r="A3" s="0" t="s">
        <v>0</v>
      </c>
      <c r="B3" s="0" t="s">
        <v>124</v>
      </c>
      <c r="C3" s="0" t="s">
        <v>6</v>
      </c>
      <c r="D3" s="0" t="s">
        <v>2</v>
      </c>
      <c r="E3" s="0" t="s">
        <v>4</v>
      </c>
      <c r="F3" s="0" t="s">
        <v>5</v>
      </c>
    </row>
    <row r="4" customFormat="false" ht="12.75" hidden="false" customHeight="false" outlineLevel="0" collapsed="false">
      <c r="A4" s="37" t="n">
        <v>43910</v>
      </c>
      <c r="B4" s="0" t="n">
        <v>1</v>
      </c>
      <c r="C4" s="23" t="s">
        <v>13</v>
      </c>
      <c r="D4" s="0" t="n">
        <v>88</v>
      </c>
      <c r="E4" s="23" t="s">
        <v>125</v>
      </c>
    </row>
    <row r="5" customFormat="false" ht="12.75" hidden="false" customHeight="false" outlineLevel="0" collapsed="false">
      <c r="A5" s="37" t="n">
        <v>43914</v>
      </c>
      <c r="B5" s="0" t="n">
        <v>2</v>
      </c>
      <c r="C5" s="23" t="s">
        <v>16</v>
      </c>
      <c r="D5" s="0" t="n">
        <v>67</v>
      </c>
      <c r="E5" s="23" t="s">
        <v>126</v>
      </c>
      <c r="F5" s="23" t="s">
        <v>15</v>
      </c>
    </row>
    <row r="6" customFormat="false" ht="12.75" hidden="false" customHeight="false" outlineLevel="0" collapsed="false">
      <c r="A6" s="37" t="n">
        <v>43914</v>
      </c>
      <c r="B6" s="0" t="n">
        <v>3</v>
      </c>
      <c r="C6" s="23" t="s">
        <v>22</v>
      </c>
      <c r="D6" s="0" t="n">
        <v>87</v>
      </c>
      <c r="E6" s="23" t="s">
        <v>125</v>
      </c>
    </row>
    <row r="7" customFormat="false" ht="12.75" hidden="false" customHeight="false" outlineLevel="0" collapsed="false">
      <c r="A7" s="37" t="n">
        <v>43915</v>
      </c>
      <c r="B7" s="0" t="n">
        <v>4</v>
      </c>
      <c r="D7" s="0" t="n">
        <v>87</v>
      </c>
      <c r="E7" s="23" t="s">
        <v>125</v>
      </c>
      <c r="F7" s="23" t="s">
        <v>127</v>
      </c>
    </row>
    <row r="8" customFormat="false" ht="12.75" hidden="false" customHeight="false" outlineLevel="0" collapsed="false">
      <c r="A8" s="37" t="n">
        <v>43915</v>
      </c>
      <c r="B8" s="0" t="n">
        <v>5</v>
      </c>
      <c r="C8" s="23" t="s">
        <v>128</v>
      </c>
      <c r="D8" s="0" t="n">
        <v>76</v>
      </c>
      <c r="E8" s="23" t="s">
        <v>125</v>
      </c>
      <c r="F8" s="23" t="s">
        <v>21</v>
      </c>
    </row>
    <row r="9" customFormat="false" ht="12.75" hidden="false" customHeight="false" outlineLevel="0" collapsed="false">
      <c r="A9" s="37" t="n">
        <v>43916</v>
      </c>
      <c r="B9" s="0" t="n">
        <v>6</v>
      </c>
      <c r="D9" s="0" t="n">
        <v>89</v>
      </c>
      <c r="E9" s="23" t="s">
        <v>126</v>
      </c>
      <c r="F9" s="23" t="s">
        <v>18</v>
      </c>
    </row>
    <row r="10" customFormat="false" ht="12.75" hidden="false" customHeight="false" outlineLevel="0" collapsed="false">
      <c r="A10" s="37" t="n">
        <v>43916</v>
      </c>
      <c r="B10" s="0" t="n">
        <v>7</v>
      </c>
      <c r="D10" s="0" t="n">
        <v>83</v>
      </c>
      <c r="E10" s="23" t="s">
        <v>125</v>
      </c>
      <c r="F10" s="23" t="s">
        <v>127</v>
      </c>
    </row>
    <row r="11" customFormat="false" ht="12.75" hidden="false" customHeight="false" outlineLevel="0" collapsed="false">
      <c r="A11" s="37" t="n">
        <v>43916</v>
      </c>
      <c r="B11" s="0" t="n">
        <v>8</v>
      </c>
      <c r="D11" s="0" t="n">
        <v>91</v>
      </c>
      <c r="E11" s="23" t="s">
        <v>126</v>
      </c>
      <c r="F11" s="23" t="s">
        <v>15</v>
      </c>
    </row>
    <row r="12" customFormat="false" ht="12.75" hidden="false" customHeight="false" outlineLevel="0" collapsed="false">
      <c r="A12" s="37" t="n">
        <v>43917</v>
      </c>
      <c r="B12" s="0" t="n">
        <v>9</v>
      </c>
      <c r="C12" s="23" t="s">
        <v>26</v>
      </c>
      <c r="D12" s="0" t="n">
        <v>93</v>
      </c>
      <c r="E12" s="23" t="s">
        <v>125</v>
      </c>
      <c r="F12" s="23" t="s">
        <v>25</v>
      </c>
    </row>
    <row r="13" customFormat="false" ht="12.75" hidden="false" customHeight="false" outlineLevel="0" collapsed="false">
      <c r="A13" s="37" t="n">
        <v>43917</v>
      </c>
      <c r="B13" s="0" t="n">
        <v>10</v>
      </c>
      <c r="C13" s="23" t="s">
        <v>29</v>
      </c>
      <c r="D13" s="0" t="n">
        <v>76</v>
      </c>
      <c r="E13" s="23" t="s">
        <v>126</v>
      </c>
      <c r="F13" s="23" t="s">
        <v>28</v>
      </c>
    </row>
    <row r="14" customFormat="false" ht="12.75" hidden="false" customHeight="false" outlineLevel="0" collapsed="false">
      <c r="A14" s="37" t="n">
        <v>43917</v>
      </c>
      <c r="B14" s="0" t="n">
        <v>11</v>
      </c>
      <c r="C14" s="23" t="s">
        <v>33</v>
      </c>
      <c r="D14" s="0" t="n">
        <v>80</v>
      </c>
      <c r="E14" s="23" t="s">
        <v>125</v>
      </c>
      <c r="F14" s="23" t="s">
        <v>15</v>
      </c>
    </row>
    <row r="15" customFormat="false" ht="12.75" hidden="false" customHeight="false" outlineLevel="0" collapsed="false">
      <c r="A15" s="37" t="n">
        <v>43917</v>
      </c>
      <c r="B15" s="0" t="n">
        <v>12</v>
      </c>
      <c r="C15" s="23" t="s">
        <v>32</v>
      </c>
      <c r="D15" s="0" t="n">
        <v>73</v>
      </c>
      <c r="E15" s="23" t="s">
        <v>125</v>
      </c>
      <c r="F15" s="23" t="s">
        <v>129</v>
      </c>
    </row>
    <row r="16" customFormat="false" ht="12.75" hidden="false" customHeight="false" outlineLevel="0" collapsed="false">
      <c r="A16" s="37" t="n">
        <v>43919</v>
      </c>
      <c r="B16" s="0" t="n">
        <v>13</v>
      </c>
      <c r="C16" s="23" t="s">
        <v>37</v>
      </c>
      <c r="D16" s="0" t="n">
        <v>94</v>
      </c>
      <c r="E16" s="23" t="s">
        <v>126</v>
      </c>
      <c r="F16" s="23" t="s">
        <v>127</v>
      </c>
    </row>
    <row r="17" customFormat="false" ht="12.75" hidden="false" customHeight="false" outlineLevel="0" collapsed="false">
      <c r="A17" s="37" t="n">
        <v>43919</v>
      </c>
      <c r="B17" s="0" t="n">
        <v>14</v>
      </c>
      <c r="C17" s="23" t="s">
        <v>35</v>
      </c>
      <c r="D17" s="0" t="n">
        <v>92</v>
      </c>
      <c r="E17" s="23" t="s">
        <v>125</v>
      </c>
      <c r="F17" s="23" t="s">
        <v>12</v>
      </c>
    </row>
    <row r="18" customFormat="false" ht="12.75" hidden="false" customHeight="false" outlineLevel="0" collapsed="false">
      <c r="A18" s="37" t="n">
        <v>43919</v>
      </c>
      <c r="B18" s="0" t="n">
        <v>15</v>
      </c>
      <c r="C18" s="23" t="s">
        <v>130</v>
      </c>
      <c r="D18" s="0" t="n">
        <v>84</v>
      </c>
      <c r="E18" s="23" t="s">
        <v>126</v>
      </c>
      <c r="F18" s="23" t="s">
        <v>12</v>
      </c>
    </row>
    <row r="19" customFormat="false" ht="12.75" hidden="false" customHeight="false" outlineLevel="0" collapsed="false">
      <c r="A19" s="37" t="n">
        <v>43921</v>
      </c>
      <c r="B19" s="0" t="n">
        <v>16</v>
      </c>
      <c r="C19" s="23" t="s">
        <v>46</v>
      </c>
      <c r="D19" s="0" t="n">
        <v>91</v>
      </c>
      <c r="E19" s="23" t="s">
        <v>126</v>
      </c>
      <c r="F19" s="23" t="s">
        <v>45</v>
      </c>
    </row>
    <row r="20" customFormat="false" ht="12.75" hidden="false" customHeight="false" outlineLevel="0" collapsed="false">
      <c r="A20" s="37" t="n">
        <v>43921</v>
      </c>
      <c r="B20" s="0" t="n">
        <v>17</v>
      </c>
      <c r="C20" s="23" t="s">
        <v>42</v>
      </c>
      <c r="D20" s="0" t="n">
        <v>50</v>
      </c>
      <c r="E20" s="23" t="s">
        <v>126</v>
      </c>
      <c r="F20" s="23" t="s">
        <v>21</v>
      </c>
    </row>
    <row r="21" customFormat="false" ht="12.75" hidden="false" customHeight="false" outlineLevel="0" collapsed="false">
      <c r="A21" s="37" t="n">
        <v>43921</v>
      </c>
      <c r="B21" s="0" t="n">
        <v>18</v>
      </c>
      <c r="C21" s="23" t="s">
        <v>41</v>
      </c>
      <c r="D21" s="0" t="n">
        <v>49</v>
      </c>
      <c r="E21" s="23" t="s">
        <v>126</v>
      </c>
      <c r="F21" s="23" t="s">
        <v>131</v>
      </c>
    </row>
    <row r="22" customFormat="false" ht="12.75" hidden="false" customHeight="false" outlineLevel="0" collapsed="false">
      <c r="A22" s="37" t="n">
        <v>43921</v>
      </c>
      <c r="B22" s="0" t="n">
        <v>19</v>
      </c>
      <c r="D22" s="0" t="n">
        <v>90</v>
      </c>
      <c r="E22" s="23" t="s">
        <v>125</v>
      </c>
      <c r="F22" s="23" t="s">
        <v>15</v>
      </c>
    </row>
    <row r="23" customFormat="false" ht="12.75" hidden="false" customHeight="false" outlineLevel="0" collapsed="false">
      <c r="A23" s="37" t="n">
        <v>43921</v>
      </c>
      <c r="B23" s="0" t="n">
        <v>20</v>
      </c>
      <c r="C23" s="23" t="s">
        <v>44</v>
      </c>
      <c r="D23" s="0" t="n">
        <v>72</v>
      </c>
      <c r="E23" s="23" t="s">
        <v>125</v>
      </c>
      <c r="F23" s="23" t="s">
        <v>132</v>
      </c>
    </row>
    <row r="24" customFormat="false" ht="12.75" hidden="false" customHeight="false" outlineLevel="0" collapsed="false">
      <c r="A24" s="37" t="n">
        <v>43922</v>
      </c>
      <c r="B24" s="0" t="n">
        <v>21</v>
      </c>
      <c r="D24" s="0" t="n">
        <v>98</v>
      </c>
      <c r="E24" s="23" t="s">
        <v>126</v>
      </c>
      <c r="F24" s="23" t="s">
        <v>25</v>
      </c>
    </row>
    <row r="25" customFormat="false" ht="12.75" hidden="false" customHeight="false" outlineLevel="0" collapsed="false">
      <c r="A25" s="37" t="n">
        <v>43922</v>
      </c>
      <c r="B25" s="0" t="n">
        <v>22</v>
      </c>
      <c r="D25" s="0" t="n">
        <v>68</v>
      </c>
      <c r="E25" s="23" t="s">
        <v>126</v>
      </c>
      <c r="F25" s="23" t="s">
        <v>12</v>
      </c>
    </row>
    <row r="26" customFormat="false" ht="12.75" hidden="false" customHeight="false" outlineLevel="0" collapsed="false">
      <c r="A26" s="37" t="n">
        <v>43922</v>
      </c>
      <c r="B26" s="0" t="n">
        <v>23</v>
      </c>
      <c r="D26" s="0" t="n">
        <v>74</v>
      </c>
      <c r="E26" s="23" t="s">
        <v>125</v>
      </c>
      <c r="F26" s="23" t="s">
        <v>15</v>
      </c>
    </row>
    <row r="27" customFormat="false" ht="12.75" hidden="false" customHeight="false" outlineLevel="0" collapsed="false">
      <c r="A27" s="37" t="n">
        <v>43922</v>
      </c>
      <c r="B27" s="0" t="n">
        <v>24</v>
      </c>
      <c r="D27" s="0" t="n">
        <v>95</v>
      </c>
      <c r="E27" s="23" t="s">
        <v>125</v>
      </c>
      <c r="F27" s="23" t="s">
        <v>21</v>
      </c>
    </row>
    <row r="28" customFormat="false" ht="12.75" hidden="false" customHeight="false" outlineLevel="0" collapsed="false">
      <c r="A28" s="37" t="n">
        <v>43922</v>
      </c>
      <c r="B28" s="0" t="n">
        <v>25</v>
      </c>
      <c r="C28" s="23" t="s">
        <v>133</v>
      </c>
      <c r="D28" s="0" t="n">
        <v>66</v>
      </c>
      <c r="E28" s="23" t="s">
        <v>125</v>
      </c>
      <c r="F28" s="23" t="s">
        <v>15</v>
      </c>
    </row>
    <row r="29" customFormat="false" ht="12.75" hidden="false" customHeight="false" outlineLevel="0" collapsed="false">
      <c r="A29" s="37" t="n">
        <v>43922</v>
      </c>
      <c r="B29" s="0" t="n">
        <v>26</v>
      </c>
      <c r="C29" s="23" t="s">
        <v>48</v>
      </c>
      <c r="D29" s="0" t="n">
        <v>66</v>
      </c>
      <c r="E29" s="23" t="s">
        <v>126</v>
      </c>
      <c r="F29" s="23" t="s">
        <v>21</v>
      </c>
    </row>
    <row r="30" customFormat="false" ht="12.75" hidden="false" customHeight="false" outlineLevel="0" collapsed="false">
      <c r="A30" s="37" t="n">
        <v>43922</v>
      </c>
      <c r="B30" s="0" t="n">
        <v>27</v>
      </c>
      <c r="D30" s="0" t="n">
        <v>72</v>
      </c>
      <c r="E30" s="23" t="s">
        <v>125</v>
      </c>
      <c r="F30" s="23" t="s">
        <v>12</v>
      </c>
    </row>
    <row r="31" customFormat="false" ht="12.75" hidden="false" customHeight="false" outlineLevel="0" collapsed="false">
      <c r="A31" s="37" t="n">
        <v>43923</v>
      </c>
      <c r="B31" s="0" t="n">
        <v>28</v>
      </c>
      <c r="D31" s="0" t="n">
        <v>98</v>
      </c>
      <c r="E31" s="23" t="s">
        <v>126</v>
      </c>
      <c r="F31" s="23" t="s">
        <v>18</v>
      </c>
    </row>
    <row r="32" customFormat="false" ht="12.75" hidden="false" customHeight="false" outlineLevel="0" collapsed="false">
      <c r="A32" s="37" t="n">
        <v>43923</v>
      </c>
      <c r="B32" s="0" t="n">
        <v>29</v>
      </c>
      <c r="D32" s="0" t="n">
        <v>97</v>
      </c>
      <c r="E32" s="23" t="s">
        <v>126</v>
      </c>
      <c r="F32" s="23" t="s">
        <v>18</v>
      </c>
    </row>
    <row r="33" customFormat="false" ht="12.75" hidden="false" customHeight="false" outlineLevel="0" collapsed="false">
      <c r="A33" s="37" t="n">
        <v>43923</v>
      </c>
      <c r="B33" s="0" t="n">
        <v>30</v>
      </c>
      <c r="C33" s="23" t="s">
        <v>50</v>
      </c>
      <c r="D33" s="0" t="n">
        <v>77</v>
      </c>
      <c r="E33" s="23" t="s">
        <v>125</v>
      </c>
      <c r="F33" s="23" t="s">
        <v>49</v>
      </c>
    </row>
    <row r="34" customFormat="false" ht="12.75" hidden="false" customHeight="false" outlineLevel="0" collapsed="false">
      <c r="A34" s="37" t="n">
        <v>43923</v>
      </c>
      <c r="B34" s="0" t="n">
        <v>31</v>
      </c>
      <c r="C34" s="23" t="s">
        <v>51</v>
      </c>
      <c r="D34" s="0" t="n">
        <v>77</v>
      </c>
      <c r="E34" s="23" t="s">
        <v>125</v>
      </c>
      <c r="F34" s="23" t="s">
        <v>49</v>
      </c>
    </row>
    <row r="35" customFormat="false" ht="12.75" hidden="false" customHeight="false" outlineLevel="0" collapsed="false">
      <c r="A35" s="37" t="n">
        <v>43923</v>
      </c>
      <c r="B35" s="0" t="n">
        <v>32</v>
      </c>
      <c r="D35" s="0" t="n">
        <v>72</v>
      </c>
      <c r="E35" s="23" t="s">
        <v>125</v>
      </c>
      <c r="F35" s="23" t="s">
        <v>53</v>
      </c>
    </row>
    <row r="36" customFormat="false" ht="12.75" hidden="false" customHeight="false" outlineLevel="0" collapsed="false">
      <c r="A36" s="37" t="n">
        <v>43923</v>
      </c>
      <c r="B36" s="0" t="n">
        <v>33</v>
      </c>
      <c r="C36" s="23" t="s">
        <v>134</v>
      </c>
      <c r="D36" s="0" t="n">
        <v>90</v>
      </c>
      <c r="E36" s="23" t="s">
        <v>125</v>
      </c>
      <c r="F36" s="23" t="s">
        <v>28</v>
      </c>
    </row>
    <row r="37" customFormat="false" ht="12.75" hidden="false" customHeight="false" outlineLevel="0" collapsed="false">
      <c r="A37" s="37" t="n">
        <v>43923</v>
      </c>
      <c r="B37" s="0" t="n">
        <v>34</v>
      </c>
      <c r="C37" s="23" t="s">
        <v>56</v>
      </c>
      <c r="D37" s="0" t="n">
        <v>84</v>
      </c>
      <c r="E37" s="23" t="s">
        <v>125</v>
      </c>
      <c r="F37" s="23" t="s">
        <v>12</v>
      </c>
    </row>
    <row r="38" customFormat="false" ht="12.75" hidden="false" customHeight="false" outlineLevel="0" collapsed="false">
      <c r="A38" s="37" t="n">
        <v>43923</v>
      </c>
      <c r="B38" s="0" t="n">
        <v>35</v>
      </c>
      <c r="D38" s="0" t="n">
        <v>77</v>
      </c>
      <c r="E38" s="23" t="s">
        <v>125</v>
      </c>
      <c r="F38" s="23" t="s">
        <v>135</v>
      </c>
    </row>
    <row r="39" customFormat="false" ht="12.75" hidden="false" customHeight="false" outlineLevel="0" collapsed="false">
      <c r="A39" s="37" t="n">
        <v>43923</v>
      </c>
      <c r="B39" s="0" t="n">
        <v>36</v>
      </c>
      <c r="C39" s="23" t="s">
        <v>52</v>
      </c>
      <c r="D39" s="0" t="n">
        <v>87</v>
      </c>
      <c r="E39" s="23" t="s">
        <v>125</v>
      </c>
      <c r="F39" s="23" t="s">
        <v>25</v>
      </c>
    </row>
    <row r="40" customFormat="false" ht="12.75" hidden="false" customHeight="false" outlineLevel="0" collapsed="false">
      <c r="A40" s="37" t="n">
        <v>43923</v>
      </c>
      <c r="B40" s="0" t="n">
        <v>37</v>
      </c>
      <c r="D40" s="0" t="n">
        <v>90</v>
      </c>
      <c r="E40" s="23" t="s">
        <v>125</v>
      </c>
      <c r="F40" s="23" t="s">
        <v>53</v>
      </c>
    </row>
    <row r="41" customFormat="false" ht="12.75" hidden="false" customHeight="false" outlineLevel="0" collapsed="false">
      <c r="A41" s="37" t="n">
        <v>43924</v>
      </c>
      <c r="B41" s="0" t="n">
        <v>38</v>
      </c>
      <c r="D41" s="0" t="n">
        <v>73</v>
      </c>
      <c r="E41" s="23" t="s">
        <v>125</v>
      </c>
      <c r="F41" s="23" t="s">
        <v>60</v>
      </c>
    </row>
    <row r="42" customFormat="false" ht="12.75" hidden="false" customHeight="false" outlineLevel="0" collapsed="false">
      <c r="A42" s="37" t="n">
        <v>43924</v>
      </c>
      <c r="B42" s="0" t="n">
        <v>39</v>
      </c>
      <c r="C42" s="23" t="s">
        <v>61</v>
      </c>
      <c r="D42" s="0" t="n">
        <v>70</v>
      </c>
      <c r="E42" s="23" t="s">
        <v>126</v>
      </c>
      <c r="F42" s="23" t="s">
        <v>53</v>
      </c>
    </row>
    <row r="43" customFormat="false" ht="12.75" hidden="false" customHeight="false" outlineLevel="0" collapsed="false">
      <c r="A43" s="37" t="n">
        <v>43924</v>
      </c>
      <c r="B43" s="0" t="n">
        <v>40</v>
      </c>
      <c r="C43" s="23" t="s">
        <v>59</v>
      </c>
      <c r="D43" s="0" t="n">
        <v>75</v>
      </c>
      <c r="E43" s="23" t="s">
        <v>125</v>
      </c>
      <c r="F43" s="23" t="s">
        <v>58</v>
      </c>
    </row>
    <row r="44" customFormat="false" ht="12.75" hidden="false" customHeight="false" outlineLevel="0" collapsed="false">
      <c r="A44" s="37" t="n">
        <v>43924</v>
      </c>
      <c r="B44" s="0" t="n">
        <v>41</v>
      </c>
      <c r="C44" s="60" t="s">
        <v>63</v>
      </c>
      <c r="D44" s="0" t="n">
        <v>76</v>
      </c>
      <c r="E44" s="23" t="s">
        <v>125</v>
      </c>
      <c r="F44" s="23" t="s">
        <v>49</v>
      </c>
    </row>
    <row r="45" customFormat="false" ht="12.75" hidden="false" customHeight="false" outlineLevel="0" collapsed="false">
      <c r="A45" s="37" t="n">
        <v>43925</v>
      </c>
      <c r="B45" s="0" t="n">
        <v>42</v>
      </c>
      <c r="D45" s="0" t="n">
        <v>67</v>
      </c>
      <c r="E45" s="23" t="s">
        <v>126</v>
      </c>
      <c r="F45" s="23" t="s">
        <v>25</v>
      </c>
    </row>
    <row r="46" customFormat="false" ht="12.75" hidden="false" customHeight="false" outlineLevel="0" collapsed="false">
      <c r="A46" s="37" t="n">
        <v>43925</v>
      </c>
      <c r="B46" s="0" t="n">
        <v>43</v>
      </c>
      <c r="C46" s="23" t="s">
        <v>65</v>
      </c>
      <c r="D46" s="0" t="n">
        <v>88</v>
      </c>
      <c r="E46" s="23" t="s">
        <v>126</v>
      </c>
      <c r="F46" s="23" t="s">
        <v>53</v>
      </c>
    </row>
    <row r="47" customFormat="false" ht="12.75" hidden="false" customHeight="false" outlineLevel="0" collapsed="false">
      <c r="A47" s="37" t="n">
        <v>43925</v>
      </c>
      <c r="B47" s="0" t="n">
        <v>44</v>
      </c>
      <c r="C47" s="60" t="s">
        <v>62</v>
      </c>
      <c r="D47" s="0" t="n">
        <v>88</v>
      </c>
      <c r="E47" s="23" t="s">
        <v>126</v>
      </c>
      <c r="F47" s="23" t="s">
        <v>131</v>
      </c>
    </row>
    <row r="48" customFormat="false" ht="12.75" hidden="false" customHeight="false" outlineLevel="0" collapsed="false">
      <c r="A48" s="37" t="n">
        <v>43925</v>
      </c>
      <c r="B48" s="0" t="n">
        <v>45</v>
      </c>
      <c r="D48" s="0" t="n">
        <v>97</v>
      </c>
      <c r="E48" s="23" t="s">
        <v>126</v>
      </c>
      <c r="F48" s="23" t="s">
        <v>12</v>
      </c>
    </row>
    <row r="49" customFormat="false" ht="12.75" hidden="false" customHeight="false" outlineLevel="0" collapsed="false">
      <c r="A49" s="37" t="n">
        <v>43926</v>
      </c>
      <c r="B49" s="0" t="n">
        <v>46</v>
      </c>
      <c r="C49" s="60" t="s">
        <v>66</v>
      </c>
      <c r="D49" s="0" t="n">
        <v>63</v>
      </c>
      <c r="E49" s="23" t="s">
        <v>125</v>
      </c>
      <c r="F49" s="23" t="s">
        <v>12</v>
      </c>
    </row>
    <row r="50" customFormat="false" ht="12.75" hidden="false" customHeight="false" outlineLevel="0" collapsed="false">
      <c r="A50" s="37" t="n">
        <v>43926</v>
      </c>
      <c r="B50" s="0" t="n">
        <v>47</v>
      </c>
      <c r="C50" s="23" t="s">
        <v>136</v>
      </c>
      <c r="D50" s="0" t="n">
        <v>86</v>
      </c>
      <c r="E50" s="23" t="s">
        <v>126</v>
      </c>
      <c r="F50" s="23" t="s">
        <v>137</v>
      </c>
    </row>
    <row r="51" customFormat="false" ht="12.75" hidden="false" customHeight="false" outlineLevel="0" collapsed="false">
      <c r="A51" s="37" t="n">
        <v>43926</v>
      </c>
      <c r="B51" s="0" t="n">
        <v>48</v>
      </c>
      <c r="D51" s="0" t="n">
        <v>61</v>
      </c>
      <c r="E51" s="23" t="s">
        <v>126</v>
      </c>
      <c r="F51" s="23" t="s">
        <v>15</v>
      </c>
    </row>
    <row r="52" customFormat="false" ht="12.75" hidden="false" customHeight="false" outlineLevel="0" collapsed="false">
      <c r="A52" s="37" t="n">
        <v>43926</v>
      </c>
      <c r="B52" s="0" t="n">
        <v>49</v>
      </c>
      <c r="C52" s="23" t="s">
        <v>67</v>
      </c>
      <c r="D52" s="0" t="n">
        <v>84</v>
      </c>
      <c r="E52" s="23" t="s">
        <v>126</v>
      </c>
      <c r="F52" s="23" t="s">
        <v>25</v>
      </c>
    </row>
    <row r="53" customFormat="false" ht="12.75" hidden="false" customHeight="false" outlineLevel="0" collapsed="false">
      <c r="A53" s="37" t="n">
        <v>43927</v>
      </c>
      <c r="B53" s="0" t="n">
        <v>50</v>
      </c>
      <c r="D53" s="0" t="n">
        <v>87</v>
      </c>
      <c r="E53" s="23" t="s">
        <v>126</v>
      </c>
      <c r="F53" s="23" t="s">
        <v>53</v>
      </c>
    </row>
    <row r="54" customFormat="false" ht="12.75" hidden="false" customHeight="false" outlineLevel="0" collapsed="false">
      <c r="A54" s="37" t="n">
        <v>43927</v>
      </c>
      <c r="B54" s="0" t="n">
        <v>51</v>
      </c>
      <c r="C54" s="23" t="s">
        <v>73</v>
      </c>
      <c r="D54" s="0" t="n">
        <v>77</v>
      </c>
      <c r="E54" s="23" t="s">
        <v>125</v>
      </c>
      <c r="F54" s="23" t="s">
        <v>12</v>
      </c>
    </row>
    <row r="55" customFormat="false" ht="12.75" hidden="false" customHeight="false" outlineLevel="0" collapsed="false">
      <c r="A55" s="37" t="n">
        <v>43927</v>
      </c>
      <c r="B55" s="0" t="n">
        <v>52</v>
      </c>
      <c r="C55" s="23" t="s">
        <v>75</v>
      </c>
      <c r="D55" s="0" t="n">
        <v>90</v>
      </c>
      <c r="E55" s="23" t="s">
        <v>126</v>
      </c>
      <c r="F55" s="23" t="s">
        <v>138</v>
      </c>
    </row>
    <row r="56" customFormat="false" ht="12.75" hidden="false" customHeight="false" outlineLevel="0" collapsed="false">
      <c r="A56" s="37" t="n">
        <v>43927</v>
      </c>
      <c r="B56" s="0" t="n">
        <v>53</v>
      </c>
      <c r="D56" s="0" t="n">
        <v>91</v>
      </c>
      <c r="E56" s="23" t="s">
        <v>126</v>
      </c>
      <c r="F56" s="23" t="s">
        <v>12</v>
      </c>
    </row>
    <row r="57" customFormat="false" ht="12.75" hidden="false" customHeight="false" outlineLevel="0" collapsed="false">
      <c r="A57" s="37" t="n">
        <v>43927</v>
      </c>
      <c r="B57" s="0" t="n">
        <v>54</v>
      </c>
      <c r="C57" s="23" t="s">
        <v>71</v>
      </c>
      <c r="D57" s="0" t="n">
        <v>66</v>
      </c>
      <c r="E57" s="23" t="s">
        <v>125</v>
      </c>
      <c r="F57" s="23" t="s">
        <v>139</v>
      </c>
    </row>
    <row r="58" customFormat="false" ht="12.75" hidden="false" customHeight="false" outlineLevel="0" collapsed="false">
      <c r="A58" s="37" t="n">
        <v>43927</v>
      </c>
      <c r="B58" s="0" t="n">
        <v>55</v>
      </c>
      <c r="C58" s="23" t="s">
        <v>68</v>
      </c>
      <c r="D58" s="0" t="n">
        <v>95</v>
      </c>
      <c r="E58" s="23" t="s">
        <v>126</v>
      </c>
      <c r="F58" s="23" t="s">
        <v>137</v>
      </c>
    </row>
    <row r="59" customFormat="false" ht="12.75" hidden="false" customHeight="false" outlineLevel="0" collapsed="false">
      <c r="A59" s="37" t="n">
        <v>43927</v>
      </c>
      <c r="B59" s="0" t="n">
        <v>56</v>
      </c>
      <c r="D59" s="0" t="n">
        <v>72</v>
      </c>
      <c r="E59" s="23" t="s">
        <v>125</v>
      </c>
      <c r="F59" s="23" t="s">
        <v>53</v>
      </c>
    </row>
    <row r="60" customFormat="false" ht="12.75" hidden="false" customHeight="false" outlineLevel="0" collapsed="false">
      <c r="A60" s="37" t="n">
        <v>43927</v>
      </c>
      <c r="B60" s="0" t="n">
        <v>57</v>
      </c>
      <c r="C60" s="60" t="s">
        <v>70</v>
      </c>
      <c r="D60" s="0" t="n">
        <v>80</v>
      </c>
      <c r="E60" s="23" t="s">
        <v>125</v>
      </c>
      <c r="F60" s="23" t="s">
        <v>139</v>
      </c>
    </row>
    <row r="61" customFormat="false" ht="12.75" hidden="false" customHeight="false" outlineLevel="0" collapsed="false">
      <c r="A61" s="37" t="n">
        <v>43928</v>
      </c>
      <c r="B61" s="0" t="n">
        <v>58</v>
      </c>
      <c r="C61" s="60" t="s">
        <v>76</v>
      </c>
      <c r="D61" s="0" t="n">
        <v>95</v>
      </c>
      <c r="E61" s="23" t="s">
        <v>126</v>
      </c>
      <c r="F61" s="23" t="s">
        <v>53</v>
      </c>
    </row>
    <row r="62" customFormat="false" ht="12.75" hidden="false" customHeight="false" outlineLevel="0" collapsed="false">
      <c r="A62" s="37" t="n">
        <v>43928</v>
      </c>
      <c r="B62" s="0" t="n">
        <v>59</v>
      </c>
      <c r="C62" s="60" t="s">
        <v>77</v>
      </c>
      <c r="D62" s="0" t="n">
        <v>37</v>
      </c>
      <c r="E62" s="23" t="s">
        <v>125</v>
      </c>
      <c r="F62" s="23" t="s">
        <v>28</v>
      </c>
    </row>
    <row r="63" customFormat="false" ht="12.75" hidden="false" customHeight="false" outlineLevel="0" collapsed="false">
      <c r="A63" s="37" t="n">
        <v>43928</v>
      </c>
      <c r="B63" s="0" t="n">
        <v>60</v>
      </c>
      <c r="D63" s="0" t="n">
        <v>95</v>
      </c>
      <c r="E63" s="23" t="s">
        <v>126</v>
      </c>
      <c r="F63" s="23" t="s">
        <v>135</v>
      </c>
    </row>
    <row r="64" customFormat="false" ht="12.75" hidden="false" customHeight="false" outlineLevel="0" collapsed="false">
      <c r="A64" s="37" t="n">
        <v>43928</v>
      </c>
      <c r="B64" s="0" t="n">
        <v>61</v>
      </c>
      <c r="D64" s="0" t="n">
        <v>74</v>
      </c>
      <c r="E64" s="23" t="s">
        <v>126</v>
      </c>
      <c r="F64" s="23" t="s">
        <v>127</v>
      </c>
    </row>
    <row r="65" customFormat="false" ht="12.75" hidden="false" customHeight="false" outlineLevel="0" collapsed="false">
      <c r="A65" s="37" t="n">
        <v>43928</v>
      </c>
      <c r="B65" s="0" t="n">
        <v>62</v>
      </c>
      <c r="D65" s="0" t="n">
        <v>93</v>
      </c>
      <c r="E65" s="23" t="s">
        <v>125</v>
      </c>
      <c r="F65" s="23" t="s">
        <v>140</v>
      </c>
    </row>
    <row r="66" customFormat="false" ht="12.75" hidden="false" customHeight="false" outlineLevel="0" collapsed="false">
      <c r="A66" s="37" t="n">
        <v>43928</v>
      </c>
      <c r="B66" s="0" t="n">
        <v>63</v>
      </c>
      <c r="C66" s="60" t="s">
        <v>79</v>
      </c>
      <c r="D66" s="0" t="n">
        <v>97</v>
      </c>
      <c r="E66" s="23" t="s">
        <v>125</v>
      </c>
      <c r="F66" s="23" t="s">
        <v>25</v>
      </c>
    </row>
    <row r="67" customFormat="false" ht="12.75" hidden="false" customHeight="false" outlineLevel="0" collapsed="false">
      <c r="A67" s="37" t="n">
        <v>43928</v>
      </c>
      <c r="B67" s="0" t="n">
        <v>64</v>
      </c>
      <c r="D67" s="0" t="n">
        <v>75</v>
      </c>
      <c r="E67" s="23" t="s">
        <v>125</v>
      </c>
      <c r="F67" s="23" t="s">
        <v>53</v>
      </c>
    </row>
    <row r="68" customFormat="false" ht="12.75" hidden="false" customHeight="false" outlineLevel="0" collapsed="false">
      <c r="A68" s="37" t="n">
        <v>43928</v>
      </c>
      <c r="B68" s="0" t="n">
        <v>65</v>
      </c>
      <c r="D68" s="0" t="n">
        <v>90</v>
      </c>
      <c r="E68" s="23" t="s">
        <v>126</v>
      </c>
      <c r="F68" s="23" t="s">
        <v>15</v>
      </c>
    </row>
    <row r="69" customFormat="false" ht="12.75" hidden="false" customHeight="false" outlineLevel="0" collapsed="false">
      <c r="A69" s="37" t="n">
        <v>43929</v>
      </c>
      <c r="B69" s="0" t="n">
        <v>66</v>
      </c>
      <c r="C69" s="60" t="s">
        <v>82</v>
      </c>
      <c r="D69" s="0" t="n">
        <v>96</v>
      </c>
      <c r="E69" s="23" t="s">
        <v>125</v>
      </c>
      <c r="F69" s="23" t="s">
        <v>25</v>
      </c>
    </row>
    <row r="70" customFormat="false" ht="12.75" hidden="false" customHeight="false" outlineLevel="0" collapsed="false">
      <c r="A70" s="37" t="n">
        <v>43929</v>
      </c>
      <c r="B70" s="0" t="n">
        <v>67</v>
      </c>
      <c r="D70" s="0" t="n">
        <v>63</v>
      </c>
      <c r="E70" s="23" t="s">
        <v>125</v>
      </c>
      <c r="F70" s="23" t="s">
        <v>25</v>
      </c>
    </row>
    <row r="71" customFormat="false" ht="12.75" hidden="false" customHeight="false" outlineLevel="0" collapsed="false">
      <c r="A71" s="37" t="n">
        <v>43929</v>
      </c>
      <c r="B71" s="0" t="n">
        <v>68</v>
      </c>
      <c r="D71" s="0" t="n">
        <v>75</v>
      </c>
      <c r="E71" s="23" t="s">
        <v>125</v>
      </c>
      <c r="F71" s="23" t="s">
        <v>53</v>
      </c>
    </row>
    <row r="72" customFormat="false" ht="12.75" hidden="false" customHeight="false" outlineLevel="0" collapsed="false">
      <c r="A72" s="37" t="n">
        <v>43929</v>
      </c>
      <c r="B72" s="0" t="n">
        <v>69</v>
      </c>
      <c r="D72" s="0" t="n">
        <v>77</v>
      </c>
      <c r="E72" s="23" t="s">
        <v>125</v>
      </c>
      <c r="F72" s="23" t="s">
        <v>53</v>
      </c>
    </row>
    <row r="73" customFormat="false" ht="12.75" hidden="false" customHeight="false" outlineLevel="0" collapsed="false">
      <c r="A73" s="37" t="n">
        <v>43929</v>
      </c>
      <c r="B73" s="0" t="n">
        <v>70</v>
      </c>
      <c r="C73" s="60" t="s">
        <v>81</v>
      </c>
      <c r="D73" s="0" t="n">
        <v>85</v>
      </c>
      <c r="E73" s="23" t="s">
        <v>125</v>
      </c>
      <c r="F73" s="23" t="s">
        <v>135</v>
      </c>
    </row>
    <row r="74" customFormat="false" ht="12.75" hidden="false" customHeight="false" outlineLevel="0" collapsed="false">
      <c r="A74" s="37" t="n">
        <v>43929</v>
      </c>
      <c r="B74" s="0" t="n">
        <v>71</v>
      </c>
      <c r="D74" s="0" t="n">
        <v>90</v>
      </c>
      <c r="E74" s="23" t="s">
        <v>126</v>
      </c>
      <c r="F74" s="23" t="s">
        <v>12</v>
      </c>
    </row>
    <row r="75" customFormat="false" ht="12.75" hidden="false" customHeight="false" outlineLevel="0" collapsed="false">
      <c r="A75" s="37" t="n">
        <v>43929</v>
      </c>
      <c r="B75" s="0" t="n">
        <v>72</v>
      </c>
      <c r="C75" s="60" t="s">
        <v>80</v>
      </c>
      <c r="D75" s="0" t="n">
        <v>67</v>
      </c>
      <c r="E75" s="23" t="s">
        <v>126</v>
      </c>
      <c r="F75" s="23" t="s">
        <v>129</v>
      </c>
    </row>
    <row r="76" customFormat="false" ht="12.75" hidden="false" customHeight="false" outlineLevel="0" collapsed="false">
      <c r="A76" s="37" t="n">
        <v>43929</v>
      </c>
      <c r="B76" s="0" t="n">
        <v>73</v>
      </c>
      <c r="C76" s="60" t="s">
        <v>86</v>
      </c>
      <c r="D76" s="0" t="n">
        <v>90</v>
      </c>
      <c r="E76" s="23" t="s">
        <v>126</v>
      </c>
      <c r="F76" s="23" t="s">
        <v>60</v>
      </c>
    </row>
    <row r="77" customFormat="false" ht="12.75" hidden="false" customHeight="false" outlineLevel="0" collapsed="false">
      <c r="A77" s="37" t="n">
        <v>43930</v>
      </c>
      <c r="B77" s="0" t="n">
        <v>74</v>
      </c>
      <c r="D77" s="0" t="n">
        <v>72</v>
      </c>
      <c r="E77" s="23" t="s">
        <v>125</v>
      </c>
      <c r="F77" s="23" t="s">
        <v>127</v>
      </c>
    </row>
    <row r="78" customFormat="false" ht="12.75" hidden="false" customHeight="false" outlineLevel="0" collapsed="false">
      <c r="A78" s="37" t="n">
        <v>43930</v>
      </c>
      <c r="B78" s="0" t="n">
        <v>75</v>
      </c>
      <c r="D78" s="0" t="n">
        <v>75</v>
      </c>
      <c r="E78" s="23" t="s">
        <v>125</v>
      </c>
      <c r="F78" s="23" t="s">
        <v>127</v>
      </c>
    </row>
    <row r="79" customFormat="false" ht="12.75" hidden="false" customHeight="false" outlineLevel="0" collapsed="false">
      <c r="A79" s="37" t="n">
        <v>43930</v>
      </c>
      <c r="B79" s="0" t="n">
        <v>76</v>
      </c>
      <c r="D79" s="0" t="n">
        <v>72</v>
      </c>
      <c r="E79" s="23" t="s">
        <v>125</v>
      </c>
      <c r="F79" s="23" t="s">
        <v>21</v>
      </c>
    </row>
    <row r="80" customFormat="false" ht="12.75" hidden="false" customHeight="false" outlineLevel="0" collapsed="false">
      <c r="A80" s="37" t="n">
        <v>43930</v>
      </c>
      <c r="B80" s="0" t="n">
        <v>77</v>
      </c>
      <c r="D80" s="0" t="n">
        <v>82</v>
      </c>
      <c r="E80" s="23" t="s">
        <v>125</v>
      </c>
      <c r="F80" s="23" t="s">
        <v>15</v>
      </c>
    </row>
    <row r="81" customFormat="false" ht="12.75" hidden="false" customHeight="false" outlineLevel="0" collapsed="false">
      <c r="A81" s="37" t="n">
        <v>43930</v>
      </c>
      <c r="B81" s="0" t="n">
        <v>78</v>
      </c>
      <c r="C81" s="60" t="s">
        <v>87</v>
      </c>
      <c r="D81" s="0" t="n">
        <v>84</v>
      </c>
      <c r="E81" s="23" t="s">
        <v>126</v>
      </c>
      <c r="F81" s="23" t="s">
        <v>138</v>
      </c>
    </row>
    <row r="82" customFormat="false" ht="12.75" hidden="false" customHeight="false" outlineLevel="0" collapsed="false">
      <c r="A82" s="37" t="n">
        <v>43930</v>
      </c>
      <c r="B82" s="0" t="n">
        <v>79</v>
      </c>
      <c r="D82" s="0" t="n">
        <v>89</v>
      </c>
      <c r="E82" s="23" t="s">
        <v>126</v>
      </c>
      <c r="F82" s="23" t="s">
        <v>84</v>
      </c>
    </row>
    <row r="83" customFormat="false" ht="12.75" hidden="false" customHeight="false" outlineLevel="0" collapsed="false">
      <c r="A83" s="37" t="n">
        <v>43930</v>
      </c>
      <c r="B83" s="0" t="n">
        <v>80</v>
      </c>
      <c r="D83" s="0" t="n">
        <v>86</v>
      </c>
      <c r="E83" s="23" t="s">
        <v>125</v>
      </c>
      <c r="F83" s="23" t="s">
        <v>135</v>
      </c>
      <c r="G83" s="60" t="s">
        <v>141</v>
      </c>
    </row>
    <row r="84" customFormat="false" ht="12.75" hidden="false" customHeight="false" outlineLevel="0" collapsed="false">
      <c r="A84" s="37" t="n">
        <v>43930</v>
      </c>
      <c r="B84" s="0" t="n">
        <v>81</v>
      </c>
      <c r="D84" s="0" t="n">
        <v>76</v>
      </c>
      <c r="E84" s="23" t="s">
        <v>126</v>
      </c>
      <c r="F84" s="23" t="s">
        <v>142</v>
      </c>
    </row>
    <row r="85" customFormat="false" ht="12.75" hidden="false" customHeight="false" outlineLevel="0" collapsed="false">
      <c r="A85" s="37" t="n">
        <v>43930</v>
      </c>
      <c r="B85" s="0" t="n">
        <v>82</v>
      </c>
      <c r="D85" s="0" t="n">
        <v>86</v>
      </c>
      <c r="E85" s="23" t="s">
        <v>126</v>
      </c>
      <c r="F85" s="23" t="s">
        <v>12</v>
      </c>
    </row>
    <row r="86" customFormat="false" ht="12.75" hidden="false" customHeight="false" outlineLevel="0" collapsed="false">
      <c r="A86" s="37" t="n">
        <v>43930</v>
      </c>
      <c r="B86" s="0" t="n">
        <v>83</v>
      </c>
      <c r="D86" s="0" t="n">
        <v>72</v>
      </c>
      <c r="E86" s="23" t="s">
        <v>125</v>
      </c>
      <c r="F86" s="23" t="s">
        <v>21</v>
      </c>
    </row>
    <row r="87" customFormat="false" ht="12.75" hidden="false" customHeight="false" outlineLevel="0" collapsed="false">
      <c r="A87" s="37" t="n">
        <v>43931</v>
      </c>
      <c r="B87" s="0" t="n">
        <v>84</v>
      </c>
      <c r="C87" s="23" t="s">
        <v>90</v>
      </c>
      <c r="D87" s="0" t="n">
        <v>87</v>
      </c>
      <c r="E87" s="23" t="s">
        <v>126</v>
      </c>
      <c r="F87" s="23" t="s">
        <v>140</v>
      </c>
    </row>
    <row r="88" customFormat="false" ht="12.75" hidden="false" customHeight="false" outlineLevel="0" collapsed="false">
      <c r="A88" s="37" t="n">
        <v>43931</v>
      </c>
      <c r="B88" s="0" t="n">
        <v>85</v>
      </c>
      <c r="C88" s="60" t="s">
        <v>89</v>
      </c>
      <c r="D88" s="0" t="n">
        <v>64</v>
      </c>
      <c r="E88" s="23" t="s">
        <v>125</v>
      </c>
      <c r="F88" s="23" t="s">
        <v>18</v>
      </c>
    </row>
    <row r="89" customFormat="false" ht="12.75" hidden="false" customHeight="false" outlineLevel="0" collapsed="false">
      <c r="A89" s="37" t="n">
        <v>43931</v>
      </c>
      <c r="B89" s="0" t="n">
        <v>86</v>
      </c>
      <c r="C89" s="60" t="s">
        <v>92</v>
      </c>
      <c r="D89" s="0" t="n">
        <v>78</v>
      </c>
      <c r="E89" s="23" t="s">
        <v>126</v>
      </c>
      <c r="F89" s="23" t="s">
        <v>91</v>
      </c>
    </row>
    <row r="90" customFormat="false" ht="12.75" hidden="false" customHeight="false" outlineLevel="0" collapsed="false">
      <c r="A90" s="37" t="n">
        <v>43931</v>
      </c>
      <c r="B90" s="0" t="n">
        <v>87</v>
      </c>
      <c r="C90" s="60" t="s">
        <v>93</v>
      </c>
      <c r="D90" s="0" t="n">
        <v>82</v>
      </c>
      <c r="E90" s="23" t="s">
        <v>126</v>
      </c>
      <c r="F90" s="23" t="s">
        <v>91</v>
      </c>
    </row>
    <row r="91" customFormat="false" ht="12.75" hidden="false" customHeight="false" outlineLevel="0" collapsed="false">
      <c r="A91" s="37" t="n">
        <v>43931</v>
      </c>
      <c r="B91" s="0" t="n">
        <v>88</v>
      </c>
      <c r="D91" s="0" t="n">
        <v>84</v>
      </c>
      <c r="E91" s="23" t="s">
        <v>126</v>
      </c>
      <c r="F91" s="23" t="s">
        <v>12</v>
      </c>
    </row>
    <row r="92" customFormat="false" ht="12.75" hidden="false" customHeight="false" outlineLevel="0" collapsed="false">
      <c r="A92" s="37" t="n">
        <v>43931</v>
      </c>
      <c r="B92" s="0" t="n">
        <v>89</v>
      </c>
      <c r="D92" s="0" t="n">
        <v>89</v>
      </c>
      <c r="E92" s="23" t="s">
        <v>125</v>
      </c>
      <c r="F92" s="23" t="s">
        <v>58</v>
      </c>
    </row>
    <row r="93" customFormat="false" ht="12.75" hidden="false" customHeight="false" outlineLevel="0" collapsed="false">
      <c r="A93" s="37" t="n">
        <v>43931</v>
      </c>
      <c r="B93" s="0" t="n">
        <v>90</v>
      </c>
      <c r="D93" s="0" t="n">
        <v>96</v>
      </c>
      <c r="E93" s="23" t="s">
        <v>126</v>
      </c>
      <c r="F93" s="23" t="s">
        <v>138</v>
      </c>
    </row>
    <row r="94" customFormat="false" ht="12.75" hidden="false" customHeight="false" outlineLevel="0" collapsed="false">
      <c r="A94" s="37" t="n">
        <v>43932</v>
      </c>
      <c r="B94" s="0" t="n">
        <v>91</v>
      </c>
      <c r="D94" s="0" t="n">
        <v>79</v>
      </c>
      <c r="E94" s="23" t="s">
        <v>125</v>
      </c>
      <c r="F94" s="23" t="s">
        <v>18</v>
      </c>
    </row>
    <row r="95" customFormat="false" ht="12.75" hidden="false" customHeight="false" outlineLevel="0" collapsed="false">
      <c r="A95" s="37" t="n">
        <v>43932</v>
      </c>
      <c r="B95" s="0" t="n">
        <v>92</v>
      </c>
      <c r="D95" s="0" t="n">
        <v>91</v>
      </c>
      <c r="E95" s="23" t="s">
        <v>126</v>
      </c>
      <c r="F95" s="23" t="s">
        <v>21</v>
      </c>
    </row>
    <row r="96" customFormat="false" ht="12.75" hidden="false" customHeight="false" outlineLevel="0" collapsed="false">
      <c r="A96" s="37" t="n">
        <v>43932</v>
      </c>
      <c r="B96" s="0" t="n">
        <v>93</v>
      </c>
      <c r="C96" s="60" t="s">
        <v>94</v>
      </c>
      <c r="D96" s="0" t="n">
        <v>53</v>
      </c>
      <c r="E96" s="23" t="s">
        <v>126</v>
      </c>
      <c r="F96" s="23" t="s">
        <v>18</v>
      </c>
    </row>
    <row r="97" customFormat="false" ht="12.75" hidden="false" customHeight="false" outlineLevel="0" collapsed="false">
      <c r="A97" s="37" t="n">
        <v>43933</v>
      </c>
      <c r="B97" s="0" t="n">
        <v>94</v>
      </c>
      <c r="D97" s="0" t="n">
        <v>63</v>
      </c>
      <c r="E97" s="23" t="s">
        <v>125</v>
      </c>
      <c r="F97" s="23" t="s">
        <v>84</v>
      </c>
    </row>
    <row r="98" customFormat="false" ht="12.75" hidden="false" customHeight="false" outlineLevel="0" collapsed="false">
      <c r="A98" s="37" t="n">
        <v>43933</v>
      </c>
      <c r="B98" s="0" t="n">
        <v>95</v>
      </c>
      <c r="D98" s="0" t="n">
        <v>90</v>
      </c>
      <c r="E98" s="23" t="s">
        <v>125</v>
      </c>
      <c r="F98" s="23" t="s">
        <v>127</v>
      </c>
    </row>
    <row r="99" customFormat="false" ht="12.75" hidden="false" customHeight="false" outlineLevel="0" collapsed="false">
      <c r="A99" s="37" t="n">
        <v>43933</v>
      </c>
      <c r="B99" s="0" t="n">
        <v>96</v>
      </c>
      <c r="C99" s="60" t="s">
        <v>143</v>
      </c>
      <c r="D99" s="0" t="n">
        <v>79</v>
      </c>
      <c r="E99" s="23" t="s">
        <v>125</v>
      </c>
      <c r="F99" s="23" t="s">
        <v>12</v>
      </c>
    </row>
    <row r="100" customFormat="false" ht="12.75" hidden="false" customHeight="false" outlineLevel="0" collapsed="false">
      <c r="A100" s="37" t="n">
        <v>43933</v>
      </c>
      <c r="B100" s="0" t="n">
        <v>97</v>
      </c>
      <c r="C100" s="60" t="s">
        <v>144</v>
      </c>
      <c r="D100" s="0" t="n">
        <v>90</v>
      </c>
      <c r="E100" s="23" t="s">
        <v>126</v>
      </c>
      <c r="F100" s="23" t="s">
        <v>129</v>
      </c>
    </row>
    <row r="101" customFormat="false" ht="12.75" hidden="false" customHeight="false" outlineLevel="0" collapsed="false">
      <c r="A101" s="37" t="n">
        <v>43934</v>
      </c>
      <c r="B101" s="0" t="n">
        <v>98</v>
      </c>
      <c r="C101" s="60" t="s">
        <v>83</v>
      </c>
      <c r="D101" s="0" t="n">
        <v>78</v>
      </c>
      <c r="E101" s="23" t="s">
        <v>125</v>
      </c>
      <c r="F101" s="23" t="s">
        <v>18</v>
      </c>
    </row>
    <row r="102" customFormat="false" ht="12.75" hidden="false" customHeight="false" outlineLevel="0" collapsed="false">
      <c r="A102" s="37" t="n">
        <v>43934</v>
      </c>
      <c r="B102" s="0" t="n">
        <v>99</v>
      </c>
      <c r="D102" s="0" t="n">
        <v>96</v>
      </c>
      <c r="E102" s="23" t="s">
        <v>126</v>
      </c>
      <c r="F102" s="23" t="s">
        <v>53</v>
      </c>
    </row>
    <row r="103" customFormat="false" ht="12.75" hidden="false" customHeight="false" outlineLevel="0" collapsed="false">
      <c r="A103" s="37" t="n">
        <v>43934</v>
      </c>
      <c r="B103" s="0" t="n">
        <v>100</v>
      </c>
      <c r="D103" s="0" t="n">
        <v>81</v>
      </c>
      <c r="E103" s="23" t="s">
        <v>126</v>
      </c>
      <c r="F103" s="23" t="s">
        <v>53</v>
      </c>
    </row>
    <row r="104" customFormat="false" ht="12.75" hidden="false" customHeight="false" outlineLevel="0" collapsed="false">
      <c r="A104" s="37" t="n">
        <v>43934</v>
      </c>
      <c r="B104" s="0" t="n">
        <v>101</v>
      </c>
      <c r="D104" s="0" t="n">
        <v>80</v>
      </c>
      <c r="E104" s="23" t="s">
        <v>126</v>
      </c>
      <c r="F104" s="23" t="s">
        <v>84</v>
      </c>
    </row>
    <row r="105" customFormat="false" ht="12.75" hidden="false" customHeight="false" outlineLevel="0" collapsed="false">
      <c r="A105" s="37" t="n">
        <v>43934</v>
      </c>
      <c r="B105" s="0" t="n">
        <v>102</v>
      </c>
      <c r="C105" s="60" t="s">
        <v>97</v>
      </c>
      <c r="D105" s="0" t="n">
        <v>40</v>
      </c>
      <c r="E105" s="23" t="s">
        <v>126</v>
      </c>
    </row>
    <row r="106" customFormat="false" ht="12.75" hidden="false" customHeight="false" outlineLevel="0" collapsed="false">
      <c r="A106" s="37" t="n">
        <v>43934</v>
      </c>
      <c r="B106" s="0" t="n">
        <v>103</v>
      </c>
      <c r="D106" s="0" t="n">
        <v>80</v>
      </c>
      <c r="E106" s="23" t="s">
        <v>125</v>
      </c>
      <c r="F106" s="23" t="s">
        <v>91</v>
      </c>
    </row>
    <row r="107" customFormat="false" ht="12.75" hidden="false" customHeight="false" outlineLevel="0" collapsed="false">
      <c r="A107" s="37" t="n">
        <v>43934</v>
      </c>
      <c r="B107" s="0" t="n">
        <v>104</v>
      </c>
      <c r="D107" s="0" t="n">
        <v>85</v>
      </c>
      <c r="E107" s="23" t="s">
        <v>126</v>
      </c>
      <c r="F107" s="23" t="s">
        <v>12</v>
      </c>
    </row>
    <row r="108" customFormat="false" ht="12.75" hidden="false" customHeight="false" outlineLevel="0" collapsed="false">
      <c r="A108" s="37" t="n">
        <v>43934</v>
      </c>
      <c r="B108" s="0" t="n">
        <v>105</v>
      </c>
      <c r="D108" s="0" t="n">
        <v>91</v>
      </c>
      <c r="E108" s="23" t="s">
        <v>126</v>
      </c>
      <c r="F108" s="23" t="s">
        <v>142</v>
      </c>
    </row>
    <row r="109" customFormat="false" ht="12.75" hidden="false" customHeight="false" outlineLevel="0" collapsed="false">
      <c r="A109" s="37" t="n">
        <v>43934</v>
      </c>
      <c r="B109" s="0" t="n">
        <v>106</v>
      </c>
      <c r="D109" s="0" t="n">
        <v>77</v>
      </c>
      <c r="E109" s="23" t="s">
        <v>125</v>
      </c>
      <c r="F109" s="23" t="s">
        <v>98</v>
      </c>
    </row>
    <row r="110" customFormat="false" ht="12.75" hidden="false" customHeight="false" outlineLevel="0" collapsed="false">
      <c r="A110" s="37" t="n">
        <v>43935</v>
      </c>
      <c r="B110" s="0" t="n">
        <v>107</v>
      </c>
      <c r="D110" s="0" t="n">
        <v>86</v>
      </c>
      <c r="E110" s="23" t="s">
        <v>126</v>
      </c>
      <c r="F110" s="23" t="s">
        <v>21</v>
      </c>
    </row>
    <row r="111" customFormat="false" ht="12.75" hidden="false" customHeight="false" outlineLevel="0" collapsed="false">
      <c r="A111" s="37" t="n">
        <v>43935</v>
      </c>
      <c r="B111" s="0" t="n">
        <v>108</v>
      </c>
      <c r="D111" s="0" t="n">
        <v>81</v>
      </c>
      <c r="E111" s="23" t="s">
        <v>125</v>
      </c>
      <c r="F111" s="23" t="s">
        <v>53</v>
      </c>
    </row>
    <row r="112" customFormat="false" ht="12.75" hidden="false" customHeight="false" outlineLevel="0" collapsed="false">
      <c r="A112" s="37" t="n">
        <v>43935</v>
      </c>
      <c r="B112" s="0" t="n">
        <v>109</v>
      </c>
      <c r="D112" s="0" t="n">
        <v>82</v>
      </c>
      <c r="E112" s="23" t="s">
        <v>125</v>
      </c>
      <c r="F112" s="23" t="s">
        <v>15</v>
      </c>
    </row>
    <row r="113" customFormat="false" ht="12.75" hidden="false" customHeight="false" outlineLevel="0" collapsed="false">
      <c r="A113" s="37" t="n">
        <v>43935</v>
      </c>
      <c r="B113" s="0" t="n">
        <v>110</v>
      </c>
      <c r="D113" s="0" t="n">
        <v>71</v>
      </c>
      <c r="E113" s="23" t="s">
        <v>126</v>
      </c>
      <c r="F113" s="23" t="s">
        <v>84</v>
      </c>
    </row>
    <row r="114" customFormat="false" ht="12.75" hidden="false" customHeight="false" outlineLevel="0" collapsed="false">
      <c r="A114" s="37" t="n">
        <v>43935</v>
      </c>
      <c r="B114" s="0" t="n">
        <v>111</v>
      </c>
      <c r="D114" s="0" t="n">
        <v>90</v>
      </c>
      <c r="E114" s="23" t="s">
        <v>125</v>
      </c>
      <c r="F114" s="23" t="s">
        <v>12</v>
      </c>
    </row>
    <row r="115" customFormat="false" ht="12.75" hidden="false" customHeight="false" outlineLevel="0" collapsed="false">
      <c r="A115" s="37" t="n">
        <v>43935</v>
      </c>
      <c r="B115" s="0" t="n">
        <v>112</v>
      </c>
      <c r="D115" s="0" t="n">
        <v>78</v>
      </c>
      <c r="E115" s="23" t="s">
        <v>125</v>
      </c>
      <c r="F115" s="23" t="s">
        <v>18</v>
      </c>
    </row>
    <row r="116" customFormat="false" ht="12.75" hidden="false" customHeight="false" outlineLevel="0" collapsed="false">
      <c r="A116" s="37" t="n">
        <v>43935</v>
      </c>
      <c r="B116" s="0" t="n">
        <v>113</v>
      </c>
      <c r="C116" s="60" t="s">
        <v>145</v>
      </c>
      <c r="D116" s="0" t="n">
        <v>82</v>
      </c>
      <c r="E116" s="23" t="s">
        <v>126</v>
      </c>
      <c r="F116" s="23" t="s">
        <v>25</v>
      </c>
    </row>
    <row r="117" customFormat="false" ht="12.75" hidden="false" customHeight="false" outlineLevel="0" collapsed="false">
      <c r="A117" s="37" t="n">
        <v>43936</v>
      </c>
      <c r="B117" s="0" t="n">
        <v>114</v>
      </c>
      <c r="C117" s="54" t="s">
        <v>100</v>
      </c>
      <c r="D117" s="0" t="n">
        <v>73</v>
      </c>
      <c r="E117" s="0" t="s">
        <v>125</v>
      </c>
      <c r="F117" s="0" t="s">
        <v>129</v>
      </c>
    </row>
    <row r="118" customFormat="false" ht="12.75" hidden="false" customHeight="false" outlineLevel="0" collapsed="false">
      <c r="B118" s="0" t="n">
        <v>115</v>
      </c>
    </row>
    <row r="119" customFormat="false" ht="12.75" hidden="false" customHeight="false" outlineLevel="0" collapsed="false">
      <c r="B119" s="0" t="n">
        <v>116</v>
      </c>
    </row>
    <row r="120" customFormat="false" ht="12.75" hidden="false" customHeight="false" outlineLevel="0" collapsed="false">
      <c r="B120" s="0" t="n">
        <v>117</v>
      </c>
    </row>
    <row r="121" customFormat="false" ht="12.75" hidden="false" customHeight="false" outlineLevel="0" collapsed="false">
      <c r="B121" s="0" t="n">
        <v>118</v>
      </c>
    </row>
    <row r="122" customFormat="false" ht="12.75" hidden="false" customHeight="false" outlineLevel="0" collapsed="false">
      <c r="B122" s="0" t="n">
        <v>119</v>
      </c>
    </row>
    <row r="123" customFormat="false" ht="12.75" hidden="false" customHeight="false" outlineLevel="0" collapsed="false">
      <c r="B123" s="0" t="n">
        <v>120</v>
      </c>
    </row>
    <row r="124" customFormat="false" ht="12.75" hidden="false" customHeight="false" outlineLevel="0" collapsed="false">
      <c r="B124" s="0" t="n">
        <v>121</v>
      </c>
    </row>
    <row r="125" customFormat="false" ht="12.75" hidden="false" customHeight="false" outlineLevel="0" collapsed="false">
      <c r="B125" s="0" t="n">
        <v>122</v>
      </c>
    </row>
    <row r="126" customFormat="false" ht="12.75" hidden="false" customHeight="false" outlineLevel="0" collapsed="false">
      <c r="B126" s="0" t="n">
        <v>123</v>
      </c>
    </row>
    <row r="127" customFormat="false" ht="12.75" hidden="false" customHeight="false" outlineLevel="0" collapsed="false">
      <c r="B127" s="0" t="n">
        <v>124</v>
      </c>
    </row>
    <row r="128" customFormat="false" ht="12.75" hidden="false" customHeight="false" outlineLevel="0" collapsed="false">
      <c r="B128" s="0" t="n">
        <v>125</v>
      </c>
    </row>
    <row r="129" customFormat="false" ht="12.75" hidden="false" customHeight="false" outlineLevel="0" collapsed="false">
      <c r="B129" s="0" t="n">
        <v>126</v>
      </c>
    </row>
    <row r="130" customFormat="false" ht="12.75" hidden="false" customHeight="false" outlineLevel="0" collapsed="false">
      <c r="B130" s="0" t="n">
        <v>127</v>
      </c>
    </row>
    <row r="131" customFormat="false" ht="12.75" hidden="false" customHeight="false" outlineLevel="0" collapsed="false">
      <c r="B131" s="0" t="n">
        <v>128</v>
      </c>
    </row>
    <row r="132" customFormat="false" ht="12.75" hidden="false" customHeight="false" outlineLevel="0" collapsed="false">
      <c r="B132" s="0" t="n">
        <v>129</v>
      </c>
    </row>
    <row r="133" customFormat="false" ht="12.75" hidden="false" customHeight="false" outlineLevel="0" collapsed="false">
      <c r="B133" s="0" t="n">
        <v>130</v>
      </c>
    </row>
    <row r="134" customFormat="false" ht="12.75" hidden="false" customHeight="false" outlineLevel="0" collapsed="false">
      <c r="B134" s="0" t="n">
        <v>131</v>
      </c>
    </row>
    <row r="135" customFormat="false" ht="12.75" hidden="false" customHeight="false" outlineLevel="0" collapsed="false">
      <c r="B135" s="0" t="n">
        <v>132</v>
      </c>
    </row>
    <row r="136" customFormat="false" ht="12.75" hidden="false" customHeight="false" outlineLevel="0" collapsed="false">
      <c r="B136" s="0" t="n">
        <v>133</v>
      </c>
    </row>
    <row r="137" customFormat="false" ht="12.75" hidden="false" customHeight="false" outlineLevel="0" collapsed="false">
      <c r="B137" s="0" t="n">
        <v>134</v>
      </c>
    </row>
    <row r="138" customFormat="false" ht="12.75" hidden="false" customHeight="false" outlineLevel="0" collapsed="false">
      <c r="B138" s="0" t="n">
        <v>135</v>
      </c>
    </row>
    <row r="139" customFormat="false" ht="12.75" hidden="false" customHeight="false" outlineLevel="0" collapsed="false">
      <c r="B139" s="0" t="n">
        <v>136</v>
      </c>
    </row>
    <row r="140" customFormat="false" ht="12.75" hidden="false" customHeight="false" outlineLevel="0" collapsed="false">
      <c r="B140" s="0" t="n">
        <v>137</v>
      </c>
    </row>
    <row r="141" customFormat="false" ht="12.75" hidden="false" customHeight="false" outlineLevel="0" collapsed="false">
      <c r="B141" s="0" t="n">
        <v>138</v>
      </c>
    </row>
    <row r="142" customFormat="false" ht="12.75" hidden="false" customHeight="false" outlineLevel="0" collapsed="false">
      <c r="B142" s="0" t="n">
        <v>139</v>
      </c>
    </row>
    <row r="143" customFormat="false" ht="12.75" hidden="false" customHeight="false" outlineLevel="0" collapsed="false">
      <c r="B143" s="0" t="n">
        <v>140</v>
      </c>
    </row>
    <row r="144" customFormat="false" ht="12.75" hidden="false" customHeight="false" outlineLevel="0" collapsed="false">
      <c r="A144" s="37"/>
      <c r="B144" s="0" t="n">
        <v>141</v>
      </c>
    </row>
  </sheetData>
  <hyperlinks>
    <hyperlink ref="A1" r:id="rId1" display="https://www.ynet.co.il/articles/0,7340,L-5714462,00.html"/>
  </hyperlink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7" activeCellId="0" sqref="B27"/>
    </sheetView>
  </sheetViews>
  <sheetFormatPr defaultRowHeight="12.75" zeroHeight="false" outlineLevelRow="0" outlineLevelCol="0"/>
  <cols>
    <col collapsed="false" customWidth="true" hidden="false" outlineLevel="0" max="1" min="1" style="0" width="20.42"/>
    <col collapsed="false" customWidth="true" hidden="false" outlineLevel="0" max="2" min="2" style="0" width="14.86"/>
    <col collapsed="false" customWidth="true" hidden="false" outlineLevel="0" max="3" min="3" style="0" width="9.59"/>
    <col collapsed="false" customWidth="true" hidden="false" outlineLevel="0" max="1025" min="4" style="0" width="8.67"/>
  </cols>
  <sheetData>
    <row r="1" customFormat="false" ht="12.75" hidden="false" customHeight="false" outlineLevel="0" collapsed="false">
      <c r="A1" s="61" t="s">
        <v>146</v>
      </c>
      <c r="B1" s="61" t="s">
        <v>147</v>
      </c>
      <c r="C1" s="0" t="s">
        <v>148</v>
      </c>
      <c r="D1" s="0" t="s">
        <v>149</v>
      </c>
    </row>
    <row r="2" customFormat="false" ht="12.75" hidden="false" customHeight="false" outlineLevel="0" collapsed="false">
      <c r="A2" s="62" t="s">
        <v>53</v>
      </c>
      <c r="B2" s="63" t="n">
        <f aca="false">COUNTIF(10yr!$F$1:$F$300,A2)</f>
        <v>17</v>
      </c>
      <c r="C2" s="0" t="n">
        <v>32.080367</v>
      </c>
      <c r="D2" s="0" t="n">
        <v>34.790144</v>
      </c>
    </row>
    <row r="3" customFormat="false" ht="12.75" hidden="false" customHeight="false" outlineLevel="0" collapsed="false">
      <c r="A3" s="62" t="s">
        <v>43</v>
      </c>
      <c r="B3" s="63" t="n">
        <f aca="false">COUNTIF(10yr!$F$1:$F$300,A3)</f>
        <v>2</v>
      </c>
      <c r="C3" s="0" t="n">
        <v>31.779046</v>
      </c>
      <c r="D3" s="0" t="n">
        <v>34.656897</v>
      </c>
    </row>
    <row r="4" customFormat="false" ht="12.75" hidden="false" customHeight="false" outlineLevel="0" collapsed="false">
      <c r="A4" s="62" t="s">
        <v>150</v>
      </c>
      <c r="B4" s="63" t="n">
        <f aca="false">COUNTIF(10yr!$F$1:$F$300,A4)</f>
        <v>0</v>
      </c>
      <c r="C4" s="0" t="n">
        <v>32.089302</v>
      </c>
      <c r="D4" s="0" t="n">
        <v>34.86662</v>
      </c>
    </row>
    <row r="5" customFormat="false" ht="12.75" hidden="false" customHeight="false" outlineLevel="0" collapsed="false">
      <c r="A5" s="62" t="s">
        <v>49</v>
      </c>
      <c r="B5" s="63" t="n">
        <f aca="false">COUNTIF(10yr!$F$1:$F$300,A5)</f>
        <v>3</v>
      </c>
      <c r="C5" s="0" t="n">
        <v>31.662534</v>
      </c>
      <c r="D5" s="0" t="n">
        <v>34.559545</v>
      </c>
    </row>
    <row r="6" customFormat="false" ht="12.75" hidden="false" customHeight="false" outlineLevel="0" collapsed="false">
      <c r="A6" s="62" t="s">
        <v>18</v>
      </c>
      <c r="B6" s="63" t="n">
        <f aca="false">COUNTIF(10yr!$F$1:$F$300,A6)</f>
        <v>20</v>
      </c>
      <c r="C6" s="0" t="n">
        <v>31.764912</v>
      </c>
      <c r="D6" s="0" t="n">
        <v>35.149612</v>
      </c>
    </row>
    <row r="7" customFormat="false" ht="12.75" hidden="false" customHeight="false" outlineLevel="0" collapsed="false">
      <c r="A7" s="62" t="s">
        <v>58</v>
      </c>
      <c r="B7" s="63" t="n">
        <f aca="false">COUNTIF(10yr!$F$1:$F$300,A7)</f>
        <v>5</v>
      </c>
      <c r="C7" s="0" t="n">
        <v>32.451451</v>
      </c>
      <c r="D7" s="0" t="n">
        <v>34.895947</v>
      </c>
    </row>
    <row r="8" customFormat="false" ht="12.75" hidden="false" customHeight="false" outlineLevel="0" collapsed="false">
      <c r="A8" s="62" t="s">
        <v>55</v>
      </c>
      <c r="B8" s="63" t="n">
        <f aca="false">COUNTIF(10yr!$F$1:$F$300,A8)</f>
        <v>4</v>
      </c>
      <c r="C8" s="0" t="n">
        <v>32.621092</v>
      </c>
      <c r="D8" s="0" t="n">
        <v>35.316762</v>
      </c>
    </row>
    <row r="9" customFormat="false" ht="12.75" hidden="false" customHeight="false" outlineLevel="0" collapsed="false">
      <c r="A9" s="62" t="s">
        <v>15</v>
      </c>
      <c r="B9" s="63" t="n">
        <f aca="false">COUNTIF(10yr!$F$1:$F$300,A9)</f>
        <v>15</v>
      </c>
      <c r="C9" s="0" t="n">
        <v>32.035321</v>
      </c>
      <c r="D9" s="0" t="n">
        <v>34.762053</v>
      </c>
    </row>
    <row r="10" customFormat="false" ht="12.75" hidden="false" customHeight="false" outlineLevel="0" collapsed="false">
      <c r="A10" s="62" t="s">
        <v>60</v>
      </c>
      <c r="B10" s="63" t="n">
        <f aca="false">COUNTIF(10yr!$F$1:$F$300,A10)</f>
        <v>8</v>
      </c>
      <c r="C10" s="0" t="n">
        <v>32.182387</v>
      </c>
      <c r="D10" s="0" t="n">
        <v>34.895616</v>
      </c>
    </row>
    <row r="11" customFormat="false" ht="12.75" hidden="false" customHeight="false" outlineLevel="0" collapsed="false">
      <c r="A11" s="62" t="s">
        <v>23</v>
      </c>
      <c r="B11" s="63" t="n">
        <f aca="false">COUNTIF(10yr!$F$1:$F$300,A11)</f>
        <v>13</v>
      </c>
      <c r="C11" s="0" t="n">
        <v>32.084936</v>
      </c>
      <c r="D11" s="0" t="n">
        <v>34.844137</v>
      </c>
    </row>
    <row r="12" customFormat="false" ht="12.75" hidden="false" customHeight="false" outlineLevel="0" collapsed="false">
      <c r="A12" s="62" t="s">
        <v>25</v>
      </c>
      <c r="B12" s="63" t="n">
        <f aca="false">COUNTIF(10yr!$F$1:$F$300,A12)</f>
        <v>11</v>
      </c>
      <c r="C12" s="0" t="n">
        <v>31.259087</v>
      </c>
      <c r="D12" s="0" t="n">
        <v>34.801894</v>
      </c>
    </row>
    <row r="13" customFormat="false" ht="12.75" hidden="false" customHeight="false" outlineLevel="0" collapsed="false">
      <c r="A13" s="62" t="s">
        <v>31</v>
      </c>
      <c r="B13" s="63" t="n">
        <f aca="false">COUNTIF(10yr!$F$1:$F$300,A13)</f>
        <v>4</v>
      </c>
      <c r="C13" s="0" t="n">
        <v>32.832978</v>
      </c>
      <c r="D13" s="0" t="n">
        <v>34.985835</v>
      </c>
    </row>
    <row r="14" customFormat="false" ht="12.75" hidden="false" customHeight="false" outlineLevel="0" collapsed="false">
      <c r="A14" s="62" t="s">
        <v>21</v>
      </c>
      <c r="B14" s="63" t="n">
        <f aca="false">COUNTIF(10yr!$F$1:$F$300,A14)</f>
        <v>19</v>
      </c>
      <c r="C14" s="0" t="n">
        <v>32.046719</v>
      </c>
      <c r="D14" s="0" t="n">
        <v>34.842991</v>
      </c>
    </row>
    <row r="15" customFormat="false" ht="12.75" hidden="false" customHeight="false" outlineLevel="0" collapsed="false">
      <c r="A15" s="62" t="s">
        <v>39</v>
      </c>
      <c r="B15" s="63" t="n">
        <f aca="false">COUNTIF(10yr!$F$1:$F$300,A15)</f>
        <v>7</v>
      </c>
      <c r="C15" s="0" t="n">
        <v>31.966153</v>
      </c>
      <c r="D15" s="0" t="n">
        <v>34.83916</v>
      </c>
    </row>
    <row r="16" customFormat="false" ht="12.75" hidden="false" customHeight="false" outlineLevel="0" collapsed="false">
      <c r="A16" s="62" t="s">
        <v>12</v>
      </c>
      <c r="B16" s="63" t="n">
        <f aca="false">COUNTIF(10yr!$F$1:$F$300,A16)</f>
        <v>27</v>
      </c>
      <c r="C16" s="0" t="n">
        <v>31.773156</v>
      </c>
      <c r="D16" s="0" t="n">
        <v>35.185318</v>
      </c>
    </row>
    <row r="17" customFormat="false" ht="12.75" hidden="false" customHeight="false" outlineLevel="0" collapsed="false">
      <c r="A17" s="62" t="s">
        <v>28</v>
      </c>
      <c r="B17" s="63" t="n">
        <f aca="false">COUNTIF(10yr!$F$1:$F$300,A17)</f>
        <v>8</v>
      </c>
      <c r="C17" s="0" t="n">
        <v>32.07941</v>
      </c>
      <c r="D17" s="0" t="n">
        <v>34.881759</v>
      </c>
    </row>
    <row r="18" customFormat="false" ht="12.75" hidden="false" customHeight="false" outlineLevel="0" collapsed="false">
      <c r="A18" s="62" t="s">
        <v>98</v>
      </c>
      <c r="B18" s="63" t="n">
        <f aca="false">COUNTIF(10yr!$F$1:$F$300,A18)</f>
        <v>1</v>
      </c>
      <c r="C18" s="0" t="n">
        <v>32.954193</v>
      </c>
      <c r="D18" s="0" t="n">
        <v>35.492764</v>
      </c>
    </row>
    <row r="19" customFormat="false" ht="12.75" hidden="false" customHeight="false" outlineLevel="0" collapsed="false">
      <c r="A19" s="62" t="s">
        <v>91</v>
      </c>
      <c r="B19" s="63" t="n">
        <f aca="false">COUNTIF(10yr!$F$1:$F$300,A19)</f>
        <v>6</v>
      </c>
      <c r="C19" s="0" t="n">
        <v>32.345588</v>
      </c>
      <c r="D19" s="0" t="n">
        <v>34.855982</v>
      </c>
    </row>
    <row r="20" customFormat="false" ht="12.75" hidden="false" customHeight="false" outlineLevel="0" collapsed="false">
      <c r="A20" s="62" t="s">
        <v>45</v>
      </c>
      <c r="B20" s="63" t="n">
        <f aca="false">COUNTIF(10yr!$F$1:$F$300,A20)</f>
        <v>7</v>
      </c>
      <c r="C20" s="0" t="n">
        <v>31.873036</v>
      </c>
      <c r="D20" s="0" t="n">
        <v>34.81444</v>
      </c>
    </row>
    <row r="21" customFormat="false" ht="12.75" hidden="false" customHeight="false" outlineLevel="0" collapsed="false">
      <c r="A21" s="62" t="s">
        <v>84</v>
      </c>
      <c r="B21" s="63" t="n">
        <f aca="false">COUNTIF(10yr!$F$1:$F$300,A21)</f>
        <v>10</v>
      </c>
      <c r="C21" s="0" t="n">
        <v>32.752342</v>
      </c>
      <c r="D21" s="0" t="n">
        <v>35.539546</v>
      </c>
    </row>
    <row r="22" customFormat="false" ht="12.75" hidden="false" customHeight="false" outlineLevel="0" collapsed="false">
      <c r="A22" s="62" t="s">
        <v>78</v>
      </c>
      <c r="B22" s="63" t="n">
        <f aca="false">COUNTIF(10yr!$F$1:$F$300,A22)</f>
        <v>2</v>
      </c>
      <c r="C22" s="0" t="n">
        <v>32.295669</v>
      </c>
      <c r="D22" s="0" t="n">
        <v>34.859389</v>
      </c>
    </row>
    <row r="23" customFormat="false" ht="12.75" hidden="false" customHeight="false" outlineLevel="0" collapsed="false">
      <c r="A23" s="62" t="s">
        <v>74</v>
      </c>
      <c r="B23" s="63" t="n">
        <f aca="false">COUNTIF(10yr!$F$1:$F$300,A23)</f>
        <v>3</v>
      </c>
      <c r="C23" s="0" t="n">
        <v>32.047831</v>
      </c>
      <c r="D23" s="0" t="n">
        <v>34.753089</v>
      </c>
    </row>
    <row r="24" customFormat="false" ht="12.75" hidden="false" customHeight="false" outlineLevel="0" collapsed="false">
      <c r="A24" s="62" t="s">
        <v>88</v>
      </c>
      <c r="B24" s="63" t="n">
        <f aca="false">COUNTIF(10yr!$F$1:$F$300,A24)</f>
        <v>5</v>
      </c>
      <c r="C24" s="0" t="n">
        <v>32.485508</v>
      </c>
      <c r="D24" s="0" t="n">
        <v>34.969892</v>
      </c>
    </row>
    <row r="25" customFormat="false" ht="12.75" hidden="false" customHeight="false" outlineLevel="0" collapsed="false">
      <c r="A25" s="3" t="s">
        <v>102</v>
      </c>
      <c r="B25" s="63" t="n">
        <f aca="false">COUNTIF(10yr!$F$1:$F$300,A25)</f>
        <v>1</v>
      </c>
      <c r="C25" s="0" t="n">
        <v>32.786436</v>
      </c>
      <c r="D25" s="0" t="n">
        <v>34.98091</v>
      </c>
    </row>
    <row r="26" customFormat="false" ht="12.8" hidden="false" customHeight="false" outlineLevel="0" collapsed="false">
      <c r="A26" s="3" t="s">
        <v>110</v>
      </c>
      <c r="B26" s="63" t="n">
        <f aca="false">COUNTIF(10yr!$F$1:$F$300,A26)</f>
        <v>2</v>
      </c>
      <c r="C26" s="0" t="n">
        <v>32.049713</v>
      </c>
      <c r="D26" s="0" t="n">
        <v>34.849844</v>
      </c>
    </row>
    <row r="27" customFormat="false" ht="12.8" hidden="false" customHeight="false" outlineLevel="0" collapsed="false">
      <c r="A27" s="0" t="s">
        <v>115</v>
      </c>
      <c r="B27" s="63" t="n">
        <f aca="false">COUNTIF(10yr!$F$1:$F$300,A27)</f>
        <v>1</v>
      </c>
      <c r="C27" s="0" t="n">
        <v>33.008341</v>
      </c>
      <c r="D27" s="0" t="n">
        <v>35.116952</v>
      </c>
    </row>
    <row r="28" customFormat="false" ht="12.8" hidden="false" customHeight="false" outlineLevel="0" collapsed="false">
      <c r="A28" s="0" t="s">
        <v>120</v>
      </c>
      <c r="B28" s="63" t="n">
        <f aca="false">COUNTIF(10yr!$F$1:$F$300,A28)</f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22845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2020-03-29T12:55:27Z</dcterms:created>
  <dc:creator/>
  <dc:description/>
  <dc:language>en</dc:language>
  <cp:lastModifiedBy/>
  <dcterms:modified xsi:type="dcterms:W3CDTF">2020-05-11T23:37:43Z</dcterms:modified>
  <cp:revision>250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