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ocuments\covid19isr\"/>
    </mc:Choice>
  </mc:AlternateContent>
  <xr:revisionPtr revIDLastSave="0" documentId="13_ncr:1_{8D83DC93-CE91-4B32-9F81-34C248F85244}" xr6:coauthVersionLast="45" xr6:coauthVersionMax="45" xr10:uidLastSave="{00000000-0000-0000-0000-000000000000}"/>
  <bookViews>
    <workbookView xWindow="1995" yWindow="450" windowWidth="25410" windowHeight="11385" tabRatio="500" xr2:uid="{00000000-000D-0000-FFFF-FFFF00000000}"/>
  </bookViews>
  <sheets>
    <sheet name="10yr" sheetId="1" r:id="rId1"/>
    <sheet name="5yr" sheetId="2" r:id="rId2"/>
    <sheet name="ynet" sheetId="3" r:id="rId3"/>
    <sheet name="hospital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8" i="4" l="1"/>
  <c r="B27" i="4"/>
  <c r="K18" i="1" l="1"/>
  <c r="L3" i="1"/>
  <c r="L4" i="1"/>
  <c r="L5" i="1"/>
  <c r="L6" i="1"/>
  <c r="L7" i="1"/>
  <c r="L8" i="1"/>
  <c r="L9" i="1"/>
  <c r="L10" i="1"/>
  <c r="L11" i="1"/>
  <c r="L2" i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" i="4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K3" i="1" l="1"/>
  <c r="K4" i="1"/>
  <c r="K5" i="1"/>
  <c r="K6" i="1"/>
  <c r="K7" i="1"/>
  <c r="K8" i="1"/>
  <c r="K9" i="1"/>
  <c r="K10" i="1"/>
  <c r="K11" i="1"/>
  <c r="K2" i="1"/>
  <c r="G3" i="2"/>
  <c r="J2" i="2"/>
  <c r="L1" i="2"/>
  <c r="J3" i="1"/>
  <c r="I4" i="1" s="1"/>
  <c r="I3" i="1"/>
  <c r="J4" i="1" l="1"/>
  <c r="I5" i="1" s="1"/>
  <c r="H3" i="2"/>
  <c r="G4" i="2" s="1"/>
  <c r="J3" i="2" l="1"/>
  <c r="J5" i="1"/>
  <c r="I6" i="1" s="1"/>
  <c r="H4" i="2"/>
  <c r="G5" i="2" s="1"/>
  <c r="J6" i="1" l="1"/>
  <c r="I7" i="1" s="1"/>
  <c r="H5" i="2"/>
  <c r="G6" i="2" s="1"/>
  <c r="J4" i="2"/>
  <c r="H6" i="2" l="1"/>
  <c r="G7" i="2" s="1"/>
  <c r="J7" i="1"/>
  <c r="I8" i="1" s="1"/>
  <c r="J5" i="2"/>
  <c r="J8" i="1" l="1"/>
  <c r="I9" i="1" s="1"/>
  <c r="J6" i="2"/>
  <c r="H7" i="2"/>
  <c r="G8" i="2" s="1"/>
  <c r="J7" i="2"/>
  <c r="J9" i="1" l="1"/>
  <c r="I10" i="1" s="1"/>
  <c r="H8" i="2"/>
  <c r="G9" i="2" s="1"/>
  <c r="J10" i="1" l="1"/>
  <c r="I11" i="1" s="1"/>
  <c r="H9" i="2"/>
  <c r="G10" i="2" s="1"/>
  <c r="J8" i="2"/>
  <c r="J11" i="1" l="1"/>
  <c r="H10" i="2"/>
  <c r="G11" i="2" s="1"/>
  <c r="J9" i="2"/>
  <c r="M7" i="1" l="1"/>
  <c r="M11" i="1"/>
  <c r="M2" i="1"/>
  <c r="M3" i="1"/>
  <c r="M5" i="1"/>
  <c r="M4" i="1"/>
  <c r="M6" i="1"/>
  <c r="M9" i="1"/>
  <c r="H11" i="2"/>
  <c r="G12" i="2" s="1"/>
  <c r="M10" i="1"/>
  <c r="J10" i="2"/>
  <c r="M8" i="1"/>
  <c r="H12" i="2" l="1"/>
  <c r="G13" i="2" s="1"/>
  <c r="J12" i="2"/>
  <c r="J11" i="2"/>
  <c r="H13" i="2" l="1"/>
  <c r="G14" i="2" s="1"/>
  <c r="H14" i="2" l="1"/>
  <c r="G15" i="2" s="1"/>
  <c r="J13" i="2"/>
  <c r="H15" i="2" l="1"/>
  <c r="G16" i="2" s="1"/>
  <c r="J14" i="2"/>
  <c r="H16" i="2" l="1"/>
  <c r="G17" i="2" s="1"/>
  <c r="J15" i="2"/>
  <c r="J16" i="2" l="1"/>
  <c r="H17" i="2"/>
  <c r="G18" i="2" s="1"/>
  <c r="H18" i="2" l="1"/>
  <c r="G19" i="2" s="1"/>
  <c r="J18" i="2"/>
  <c r="J17" i="2"/>
  <c r="H19" i="2" l="1"/>
  <c r="G20" i="2" s="1"/>
  <c r="J19" i="2"/>
  <c r="H20" i="2" l="1"/>
  <c r="G21" i="2" s="1"/>
  <c r="J20" i="2" l="1"/>
  <c r="H21" i="2"/>
  <c r="J21" i="2" s="1"/>
  <c r="L21" i="2" l="1"/>
  <c r="L2" i="2"/>
  <c r="L3" i="2"/>
  <c r="L4" i="2"/>
  <c r="L5" i="2"/>
  <c r="L7" i="2"/>
  <c r="L6" i="2"/>
  <c r="L9" i="2"/>
  <c r="L8" i="2"/>
  <c r="L11" i="2"/>
  <c r="L10" i="2"/>
  <c r="L12" i="2"/>
  <c r="L15" i="2"/>
  <c r="L14" i="2"/>
  <c r="L13" i="2"/>
  <c r="L20" i="2"/>
  <c r="L18" i="2"/>
  <c r="L19" i="2"/>
  <c r="L17" i="2"/>
  <c r="L16" i="2"/>
</calcChain>
</file>

<file path=xl/sharedStrings.xml><?xml version="1.0" encoding="utf-8"?>
<sst xmlns="http://schemas.openxmlformats.org/spreadsheetml/2006/main" count="943" uniqueCount="153">
  <si>
    <t>date</t>
  </si>
  <si>
    <t>number</t>
  </si>
  <si>
    <t>age</t>
  </si>
  <si>
    <t>comments</t>
  </si>
  <si>
    <t>sex</t>
  </si>
  <si>
    <t>place</t>
  </si>
  <si>
    <t>name</t>
  </si>
  <si>
    <t>count</t>
  </si>
  <si>
    <t>שם בית חולים</t>
  </si>
  <si>
    <t>מס’ נפטרים</t>
  </si>
  <si>
    <t>m</t>
  </si>
  <si>
    <t>שערי צדק</t>
  </si>
  <si>
    <t>אריה אבן</t>
  </si>
  <si>
    <t>איכילוב</t>
  </si>
  <si>
    <t>w</t>
  </si>
  <si>
    <t>וולפסון</t>
  </si>
  <si>
    <t>מלכה קבע</t>
  </si>
  <si>
    <t>אסותא אשדוד</t>
  </si>
  <si>
    <t>מחלות רקע שונות</t>
  </si>
  <si>
    <t>הדסה עין כרם</t>
  </si>
  <si>
    <t>משה הילל</t>
  </si>
  <si>
    <t>בילנסון</t>
  </si>
  <si>
    <t>מחלות רקע משמעותיות</t>
  </si>
  <si>
    <t>שיבא</t>
  </si>
  <si>
    <t>משה אורנשטיין</t>
  </si>
  <si>
    <t>ברזילי</t>
  </si>
  <si>
    <t>מעייני הישועה</t>
  </si>
  <si>
    <t>הלל יפה</t>
  </si>
  <si>
    <t xml:space="preserve">העמק </t>
  </si>
  <si>
    <t>מחלות רקע קשות ומורכבות</t>
  </si>
  <si>
    <t>סורוקה</t>
  </si>
  <si>
    <t>אברהם ארושס</t>
  </si>
  <si>
    <t>מאיר</t>
  </si>
  <si>
    <t>מחלות רקע קשות</t>
  </si>
  <si>
    <t>השרון</t>
  </si>
  <si>
    <t>דליה אדלסבורג</t>
  </si>
  <si>
    <t>מחלות רקע רבות</t>
  </si>
  <si>
    <r>
      <rPr>
        <sz val="10"/>
        <rFont val="Lohit Devanagari"/>
        <family val="2"/>
        <charset val="1"/>
      </rPr>
      <t>רמב</t>
    </r>
    <r>
      <rPr>
        <sz val="10"/>
        <rFont val="Arial"/>
        <family val="2"/>
        <charset val="1"/>
      </rPr>
      <t>"</t>
    </r>
    <r>
      <rPr>
        <sz val="10"/>
        <rFont val="Lohit Devanagari"/>
        <family val="2"/>
        <charset val="1"/>
      </rPr>
      <t>ם</t>
    </r>
  </si>
  <si>
    <t>שאול פרחי</t>
  </si>
  <si>
    <t>דני אברהמי</t>
  </si>
  <si>
    <t>מחלות רקע רבות ומשמעותיות</t>
  </si>
  <si>
    <t>מרדכי בן מיכאל</t>
  </si>
  <si>
    <t>מחלות רקע</t>
  </si>
  <si>
    <t>פרל ויזל</t>
  </si>
  <si>
    <t>שמיר אסף הרופא</t>
  </si>
  <si>
    <t>רוזה שרמן</t>
  </si>
  <si>
    <t>AVERAGE</t>
  </si>
  <si>
    <t>תמר פרץ לוי</t>
  </si>
  <si>
    <t>זיו</t>
  </si>
  <si>
    <t>פזית בביאן</t>
  </si>
  <si>
    <t>לניאדו</t>
  </si>
  <si>
    <t>רוברט ריזו</t>
  </si>
  <si>
    <t>קפלן</t>
  </si>
  <si>
    <t>תמרה פנחסוב</t>
  </si>
  <si>
    <t>פוריה</t>
  </si>
  <si>
    <t>מוסד דורות בנתניה</t>
  </si>
  <si>
    <t>נאות ים התיכון ביפה</t>
  </si>
  <si>
    <t>מגוון מחלות רקע</t>
  </si>
  <si>
    <t>מרכז רפואי שהם</t>
  </si>
  <si>
    <t>מרכז רפואי כרמל</t>
  </si>
  <si>
    <t>פאני אהרפי</t>
  </si>
  <si>
    <t>חנניה לוגסי</t>
  </si>
  <si>
    <t>אלי אלבז</t>
  </si>
  <si>
    <r>
      <rPr>
        <sz val="10"/>
        <rFont val="Lohit Devanagari"/>
        <family val="2"/>
        <charset val="1"/>
      </rPr>
      <t>שלום מיכאל ג</t>
    </r>
    <r>
      <rPr>
        <sz val="10"/>
        <rFont val="Arial"/>
        <family val="2"/>
        <charset val="1"/>
      </rPr>
      <t>'</t>
    </r>
    <r>
      <rPr>
        <sz val="10"/>
        <rFont val="Lohit Devanagari"/>
        <family val="2"/>
        <charset val="1"/>
      </rPr>
      <t>קסון</t>
    </r>
  </si>
  <si>
    <t>מחלות רקע מורכבות</t>
  </si>
  <si>
    <t>זאב גרינוולד</t>
  </si>
  <si>
    <t>יקותיאל יהודה</t>
  </si>
  <si>
    <t>דוד אהרון</t>
  </si>
  <si>
    <t>חוליה אברהמי</t>
  </si>
  <si>
    <t>שרה יעקובוביץ</t>
  </si>
  <si>
    <t>אשר אלחייאני</t>
  </si>
  <si>
    <t>מחלת רקע</t>
  </si>
  <si>
    <r>
      <rPr>
        <sz val="10"/>
        <rFont val="Lohit Devanagari"/>
        <family val="2"/>
        <charset val="1"/>
      </rPr>
      <t>ד</t>
    </r>
    <r>
      <rPr>
        <sz val="10"/>
        <rFont val="Arial"/>
        <family val="2"/>
        <charset val="1"/>
      </rPr>
      <t>"</t>
    </r>
    <r>
      <rPr>
        <sz val="10"/>
        <rFont val="Lohit Devanagari"/>
        <family val="2"/>
        <charset val="1"/>
      </rPr>
      <t>ר נליה קרבץ</t>
    </r>
  </si>
  <si>
    <t>בן ציון קופרשטוק</t>
  </si>
  <si>
    <t>דליה סלמונה</t>
  </si>
  <si>
    <t>בלימה קולקין</t>
  </si>
  <si>
    <t>מחלה סופנית</t>
  </si>
  <si>
    <t>אברהם לביא</t>
  </si>
  <si>
    <t>הרצל רזנבי</t>
  </si>
  <si>
    <t>מחלות רקע רבות ומורכבות</t>
  </si>
  <si>
    <r>
      <rPr>
        <sz val="10"/>
        <rFont val="Lohit Devanagari"/>
        <family val="2"/>
        <charset val="1"/>
      </rPr>
      <t>פרופ</t>
    </r>
    <r>
      <rPr>
        <sz val="10"/>
        <rFont val="Arial"/>
        <family val="2"/>
        <charset val="1"/>
      </rPr>
      <t xml:space="preserve">' </t>
    </r>
    <r>
      <rPr>
        <sz val="10"/>
        <rFont val="Lohit Devanagari"/>
        <family val="2"/>
        <charset val="1"/>
      </rPr>
      <t>מרק שטיינר</t>
    </r>
  </si>
  <si>
    <t>יפה נגר</t>
  </si>
  <si>
    <t>יהודית גולדברג צירולניק</t>
  </si>
  <si>
    <t>דורון שוהם</t>
  </si>
  <si>
    <t>שמעון ריינזילבר</t>
  </si>
  <si>
    <t>צילה קליין</t>
  </si>
  <si>
    <t>מוליה סברדלוב</t>
  </si>
  <si>
    <t>אברהם הרצברגר</t>
  </si>
  <si>
    <t>דניאל הוניגוקס</t>
  </si>
  <si>
    <t>מחלות רקע מרובות</t>
  </si>
  <si>
    <t>אסתר נהון</t>
  </si>
  <si>
    <t>ליאה שוורץ</t>
  </si>
  <si>
    <t>יהודה רוזנוולד</t>
  </si>
  <si>
    <t>כרמלה ספונוב</t>
  </si>
  <si>
    <t>רחל עזאני</t>
  </si>
  <si>
    <t>אמיליה ווינשטיין</t>
  </si>
  <si>
    <t>מזל דלאל</t>
  </si>
  <si>
    <t>אליהו בקשי</t>
  </si>
  <si>
    <t>סמיחה דיאב</t>
  </si>
  <si>
    <t>תמר מיטרני</t>
  </si>
  <si>
    <t>רמב"ם</t>
  </si>
  <si>
    <t>יחיאל בוזגלו</t>
  </si>
  <si>
    <t>מחלות רקע מרובות וקשות</t>
  </si>
  <si>
    <t>ציפורה מאיר (שנלר)</t>
  </si>
  <si>
    <t>לא סבל ממחלות רקע</t>
  </si>
  <si>
    <t>מחלה ממארת סופנית</t>
  </si>
  <si>
    <t>ללא מחלות רקע</t>
  </si>
  <si>
    <t>https://www.ynet.co.il/articles/0,7340,L-5714462,00.html</t>
  </si>
  <si>
    <t>num</t>
  </si>
  <si>
    <t>ז</t>
  </si>
  <si>
    <t>נ</t>
  </si>
  <si>
    <t>מעייני יהושועה</t>
  </si>
  <si>
    <t>משה הלל</t>
  </si>
  <si>
    <t>רמב”ם</t>
  </si>
  <si>
    <t>רוזה שרמן ארבל</t>
  </si>
  <si>
    <t>שמיר</t>
  </si>
  <si>
    <t>אסותא</t>
  </si>
  <si>
    <t>עמית זיו</t>
  </si>
  <si>
    <r>
      <rPr>
        <sz val="10"/>
        <rFont val="Lohit Devanagari"/>
        <family val="2"/>
        <charset val="1"/>
      </rPr>
      <t xml:space="preserve">יקותיאל יהודה </t>
    </r>
    <r>
      <rPr>
        <sz val="10"/>
        <rFont val="Arial"/>
        <family val="2"/>
        <charset val="1"/>
      </rPr>
      <t>(</t>
    </r>
    <r>
      <rPr>
        <sz val="10"/>
        <rFont val="Lohit Devanagari"/>
        <family val="2"/>
        <charset val="1"/>
      </rPr>
      <t>זלמן</t>
    </r>
    <r>
      <rPr>
        <sz val="10"/>
        <rFont val="Arial"/>
        <family val="2"/>
        <charset val="1"/>
      </rPr>
      <t xml:space="preserve">) </t>
    </r>
    <r>
      <rPr>
        <sz val="10"/>
        <rFont val="Lohit Devanagari"/>
        <family val="2"/>
        <charset val="1"/>
      </rPr>
      <t>כהן</t>
    </r>
  </si>
  <si>
    <t>העמק</t>
  </si>
  <si>
    <t>יבגניה מנדלבאום</t>
  </si>
  <si>
    <t>אסף הרופא</t>
  </si>
  <si>
    <t>נאות התיכון ביפו</t>
  </si>
  <si>
    <t>שמיר – אסף הרופא</t>
  </si>
  <si>
    <t>דורות בנתניה</t>
  </si>
  <si>
    <r>
      <rPr>
        <sz val="10"/>
        <rFont val="Lohit Devanagari"/>
        <family val="2"/>
        <charset val="1"/>
      </rPr>
      <t xml:space="preserve">דייר בבית האבות </t>
    </r>
    <r>
      <rPr>
        <sz val="10"/>
        <rFont val="Times New Roman"/>
        <family val="1"/>
        <charset val="1"/>
      </rPr>
      <t>"</t>
    </r>
    <r>
      <rPr>
        <sz val="10"/>
        <rFont val="Lohit Devanagari"/>
        <family val="2"/>
        <charset val="1"/>
      </rPr>
      <t>יוקרה</t>
    </r>
    <r>
      <rPr>
        <sz val="10"/>
        <rFont val="Times New Roman"/>
        <family val="1"/>
        <charset val="1"/>
      </rPr>
      <t xml:space="preserve">" </t>
    </r>
    <r>
      <rPr>
        <sz val="10"/>
        <rFont val="Lohit Devanagari"/>
        <family val="2"/>
        <charset val="1"/>
      </rPr>
      <t>ביבנאל</t>
    </r>
  </si>
  <si>
    <r>
      <rPr>
        <sz val="10"/>
        <rFont val="Lohit Devanagari"/>
        <family val="2"/>
        <charset val="1"/>
      </rPr>
      <t>שוהם בפרדס חנה</t>
    </r>
    <r>
      <rPr>
        <sz val="10"/>
        <rFont val="Arial"/>
        <family val="2"/>
        <charset val="1"/>
      </rPr>
      <t>-</t>
    </r>
    <r>
      <rPr>
        <sz val="10"/>
        <rFont val="Lohit Devanagari"/>
        <family val="2"/>
        <charset val="1"/>
      </rPr>
      <t>כרכור</t>
    </r>
  </si>
  <si>
    <r>
      <rPr>
        <sz val="10"/>
        <rFont val="Lohit Devanagari"/>
        <family val="2"/>
        <charset val="1"/>
      </rPr>
      <t>הרב אליהו בקשי</t>
    </r>
    <r>
      <rPr>
        <sz val="10"/>
        <rFont val="Times New Roman"/>
        <family val="1"/>
        <charset val="1"/>
      </rPr>
      <t>-</t>
    </r>
    <r>
      <rPr>
        <sz val="10"/>
        <rFont val="Lohit Devanagari"/>
        <family val="2"/>
        <charset val="1"/>
      </rPr>
      <t>דורון</t>
    </r>
  </si>
  <si>
    <t>סמחיה דיאב</t>
  </si>
  <si>
    <t>זמירה ארצי</t>
  </si>
  <si>
    <t>ריבוי מחלות רקע</t>
  </si>
  <si>
    <t>חנה וייזל</t>
  </si>
  <si>
    <t>מרכז האלצהיימר ברמת גן</t>
  </si>
  <si>
    <t>age_from</t>
  </si>
  <si>
    <t>age_to</t>
  </si>
  <si>
    <t>perc</t>
  </si>
  <si>
    <t>בת שבע ויטה</t>
  </si>
  <si>
    <t>longtitude</t>
  </si>
  <si>
    <t>latitude</t>
  </si>
  <si>
    <t>ישעיהו הבר</t>
  </si>
  <si>
    <t>ביילה פורוש</t>
  </si>
  <si>
    <t>הרשל פורוש </t>
  </si>
  <si>
    <t>שושנה בן ישי</t>
  </si>
  <si>
    <t>אחמד אבו נעמה</t>
  </si>
  <si>
    <t>מרכז הרפואי לגליל</t>
  </si>
  <si>
    <t>סוזי לוי</t>
  </si>
  <si>
    <t>סימה מיארה</t>
  </si>
  <si>
    <t>חלות רקע שונות</t>
  </si>
  <si>
    <t>מרדכי רחמינוב</t>
  </si>
  <si>
    <t>הגיע למחלקה מהמוסד "עטרת אבות"</t>
  </si>
  <si>
    <t>מרכז הרפועי בני ציון</t>
  </si>
  <si>
    <t>מחלת רקע משמעותית</t>
  </si>
  <si>
    <t>מספר מחלות רקע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</si>
</sst>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&quot;TRUE&quot;;&quot;TRUE&quot;;&quot;FALSE&quot;"/>
  </numFmts>
  <fonts count="12">
    <font>
      <sz val="10"/>
      <name val="Arial"/>
      <family val="2"/>
      <charset val="1"/>
    </font>
    <font>
      <b/>
      <sz val="10"/>
      <name val="Lohit Devanagari"/>
      <family val="2"/>
      <charset val="1"/>
    </font>
    <font>
      <sz val="10"/>
      <color rgb="FF00A65D"/>
      <name val="Arial"/>
      <family val="2"/>
      <charset val="1"/>
    </font>
    <font>
      <sz val="10"/>
      <name val="Lohit Devanagari"/>
      <family val="2"/>
      <charset val="1"/>
    </font>
    <font>
      <sz val="10"/>
      <color rgb="FF000000"/>
      <name val="Arial"/>
      <family val="2"/>
      <charset val="1"/>
    </font>
    <font>
      <sz val="10"/>
      <color rgb="FFEF413D"/>
      <name val="Arial"/>
      <family val="2"/>
      <charset val="1"/>
    </font>
    <font>
      <b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CE181E"/>
      <name val="Lohit Devanagari"/>
      <family val="2"/>
      <charset val="1"/>
    </font>
    <font>
      <sz val="10"/>
      <color rgb="FF0000FF"/>
      <name val="Times New Roman"/>
      <family val="1"/>
      <charset val="1"/>
    </font>
    <font>
      <sz val="10"/>
      <name val="Times New Roman"/>
      <family val="1"/>
      <charset val="1"/>
    </font>
    <font>
      <u/>
      <sz val="9"/>
      <color rgb="FF4285F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164" fontId="0" fillId="0" borderId="3" xfId="0" applyNumberFormat="1" applyBorder="1"/>
    <xf numFmtId="0" fontId="0" fillId="0" borderId="4" xfId="0" applyBorder="1"/>
    <xf numFmtId="0" fontId="2" fillId="0" borderId="4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/>
    <xf numFmtId="164" fontId="0" fillId="0" borderId="2" xfId="0" applyNumberFormat="1" applyBorder="1"/>
    <xf numFmtId="0" fontId="0" fillId="0" borderId="6" xfId="0" applyBorder="1"/>
    <xf numFmtId="0" fontId="2" fillId="0" borderId="6" xfId="0" applyFont="1" applyBorder="1"/>
    <xf numFmtId="0" fontId="3" fillId="0" borderId="6" xfId="0" applyFont="1" applyBorder="1"/>
    <xf numFmtId="164" fontId="0" fillId="0" borderId="7" xfId="0" applyNumberFormat="1" applyBorder="1"/>
    <xf numFmtId="0" fontId="2" fillId="0" borderId="8" xfId="0" applyFont="1" applyBorder="1"/>
    <xf numFmtId="0" fontId="3" fillId="0" borderId="8" xfId="0" applyFont="1" applyBorder="1"/>
    <xf numFmtId="0" fontId="0" fillId="0" borderId="8" xfId="0" applyFont="1" applyBorder="1"/>
    <xf numFmtId="0" fontId="3" fillId="0" borderId="9" xfId="0" applyFont="1" applyBorder="1"/>
    <xf numFmtId="164" fontId="0" fillId="0" borderId="1" xfId="0" applyNumberFormat="1" applyBorder="1"/>
    <xf numFmtId="0" fontId="2" fillId="0" borderId="0" xfId="0" applyFont="1"/>
    <xf numFmtId="0" fontId="0" fillId="0" borderId="10" xfId="0" applyBorder="1"/>
    <xf numFmtId="0" fontId="0" fillId="0" borderId="6" xfId="0" applyFont="1" applyBorder="1"/>
    <xf numFmtId="0" fontId="3" fillId="0" borderId="10" xfId="0" applyFont="1" applyBorder="1"/>
    <xf numFmtId="0" fontId="5" fillId="0" borderId="0" xfId="0" applyFont="1"/>
    <xf numFmtId="0" fontId="0" fillId="0" borderId="11" xfId="0" applyBorder="1"/>
    <xf numFmtId="0" fontId="7" fillId="0" borderId="0" xfId="0" applyFont="1"/>
    <xf numFmtId="164" fontId="0" fillId="0" borderId="0" xfId="0" applyNumberFormat="1"/>
    <xf numFmtId="164" fontId="0" fillId="0" borderId="12" xfId="0" applyNumberFormat="1" applyBorder="1"/>
    <xf numFmtId="0" fontId="0" fillId="2" borderId="0" xfId="0" applyFill="1" applyBorder="1"/>
    <xf numFmtId="0" fontId="3" fillId="2" borderId="10" xfId="0" applyFont="1" applyFill="1" applyBorder="1"/>
    <xf numFmtId="164" fontId="0" fillId="0" borderId="0" xfId="0" applyNumberFormat="1" applyBorder="1"/>
    <xf numFmtId="0" fontId="7" fillId="0" borderId="0" xfId="0" applyFont="1" applyBorder="1"/>
    <xf numFmtId="0" fontId="8" fillId="0" borderId="0" xfId="0" applyFont="1" applyBorder="1"/>
    <xf numFmtId="164" fontId="0" fillId="0" borderId="13" xfId="0" applyNumberFormat="1" applyBorder="1"/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0" fillId="0" borderId="10" xfId="0" applyFont="1" applyBorder="1" applyAlignment="1">
      <alignment wrapText="1"/>
    </xf>
    <xf numFmtId="165" fontId="0" fillId="0" borderId="0" xfId="0" applyNumberFormat="1"/>
    <xf numFmtId="0" fontId="0" fillId="0" borderId="9" xfId="0" applyBorder="1"/>
    <xf numFmtId="0" fontId="0" fillId="0" borderId="5" xfId="0" applyBorder="1"/>
    <xf numFmtId="0" fontId="0" fillId="0" borderId="0" xfId="0" applyFont="1" applyAlignment="1">
      <alignment wrapText="1"/>
    </xf>
    <xf numFmtId="0" fontId="7" fillId="0" borderId="6" xfId="0" applyFont="1" applyBorder="1"/>
    <xf numFmtId="0" fontId="0" fillId="0" borderId="0" xfId="0" applyFont="1"/>
    <xf numFmtId="10" fontId="0" fillId="0" borderId="0" xfId="0" applyNumberFormat="1"/>
    <xf numFmtId="0" fontId="9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14" xfId="0" applyFont="1" applyBorder="1"/>
    <xf numFmtId="0" fontId="3" fillId="0" borderId="14" xfId="0" applyFont="1" applyBorder="1"/>
    <xf numFmtId="0" fontId="4" fillId="0" borderId="14" xfId="0" applyFont="1" applyBorder="1"/>
    <xf numFmtId="0" fontId="0" fillId="0" borderId="14" xfId="0" applyBorder="1"/>
    <xf numFmtId="0" fontId="0" fillId="3" borderId="0" xfId="0" applyFill="1"/>
    <xf numFmtId="0" fontId="3" fillId="3" borderId="0" xfId="0" applyFont="1" applyFill="1" applyBorder="1"/>
    <xf numFmtId="0" fontId="0" fillId="3" borderId="0" xfId="0" applyFill="1" applyBorder="1"/>
    <xf numFmtId="0" fontId="3" fillId="3" borderId="0" xfId="0" applyFont="1" applyFill="1"/>
    <xf numFmtId="0" fontId="0" fillId="3" borderId="0" xfId="0" applyFont="1" applyFill="1" applyBorder="1" applyAlignment="1">
      <alignment wrapText="1"/>
    </xf>
    <xf numFmtId="0" fontId="0" fillId="3" borderId="0" xfId="0" applyFont="1" applyFill="1" applyAlignment="1">
      <alignment wrapText="1"/>
    </xf>
    <xf numFmtId="0" fontId="3" fillId="3" borderId="6" xfId="0" applyFont="1" applyFill="1" applyBorder="1"/>
    <xf numFmtId="0" fontId="3" fillId="3" borderId="8" xfId="0" applyFont="1" applyFill="1" applyBorder="1"/>
    <xf numFmtId="164" fontId="0" fillId="0" borderId="11" xfId="0" applyNumberFormat="1" applyBorder="1"/>
    <xf numFmtId="10" fontId="0" fillId="0" borderId="14" xfId="0" applyNumberFormat="1" applyBorder="1"/>
    <xf numFmtId="0" fontId="6" fillId="0" borderId="14" xfId="0" applyFont="1" applyBorder="1"/>
    <xf numFmtId="0" fontId="0" fillId="2" borderId="14" xfId="0" applyFill="1" applyBorder="1"/>
    <xf numFmtId="0" fontId="0" fillId="0" borderId="8" xfId="0" applyBorder="1"/>
    <xf numFmtId="0" fontId="0" fillId="0" borderId="14" xfId="0" applyFont="1" applyBorder="1"/>
    <xf numFmtId="0" fontId="0" fillId="4" borderId="0" xfId="0" applyFill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458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COVID-19</a:t>
            </a:r>
            <a:r>
              <a:rPr lang="en-US" sz="1300" b="0" strike="noStrike" spc="-1" baseline="0">
                <a:latin typeface="Arial"/>
              </a:rPr>
              <a:t> deaths in Israel be age groups</a:t>
            </a:r>
            <a:endParaRPr lang="ru-RU" sz="1300" b="0" strike="noStrike" spc="-1">
              <a:latin typeface="Arial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'10yr'!$L$1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'10yr'!$K$2:$K$11</c:f>
              <c:strCache>
                <c:ptCount val="10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'10yr'!$L$2:$L$11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24</c:v>
                </c:pt>
                <c:pt idx="7">
                  <c:v>63</c:v>
                </c:pt>
                <c:pt idx="8">
                  <c:v>74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C-4204-9DA1-42C6D78D2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8553588"/>
        <c:axId val="45577192"/>
      </c:barChart>
      <c:catAx>
        <c:axId val="385535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IL"/>
          </a:p>
        </c:txPr>
        <c:crossAx val="45577192"/>
        <c:crosses val="autoZero"/>
        <c:auto val="1"/>
        <c:lblAlgn val="ctr"/>
        <c:lblOffset val="100"/>
        <c:noMultiLvlLbl val="1"/>
      </c:catAx>
      <c:valAx>
        <c:axId val="45577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IL"/>
          </a:p>
        </c:txPr>
        <c:crossAx val="38553588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ru-RU" sz="1300" b="0" strike="noStrike" spc="-1">
                <a:latin typeface="Arial"/>
              </a:rPr>
              <a:t>Количество смертей по возрастым группам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'5yr'!$J$1:$J$1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'5yr'!$I$2:$I$21</c:f>
              <c:strCache>
                <c:ptCount val="20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  <c:pt idx="16">
                  <c:v>81-85</c:v>
                </c:pt>
                <c:pt idx="17">
                  <c:v>86-90</c:v>
                </c:pt>
                <c:pt idx="18">
                  <c:v>91-95</c:v>
                </c:pt>
                <c:pt idx="19">
                  <c:v>96-100</c:v>
                </c:pt>
              </c:strCache>
            </c:strRef>
          </c:cat>
          <c:val>
            <c:numRef>
              <c:f>'5yr'!$J$2:$J$21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9</c:v>
                </c:pt>
                <c:pt idx="13">
                  <c:v>12</c:v>
                </c:pt>
                <c:pt idx="14">
                  <c:v>25</c:v>
                </c:pt>
                <c:pt idx="15">
                  <c:v>30</c:v>
                </c:pt>
                <c:pt idx="16">
                  <c:v>28</c:v>
                </c:pt>
                <c:pt idx="17">
                  <c:v>38</c:v>
                </c:pt>
                <c:pt idx="18">
                  <c:v>18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0-4DB1-8AB8-1C62A3199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2286382"/>
        <c:axId val="29048841"/>
      </c:barChart>
      <c:catAx>
        <c:axId val="922863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IL"/>
          </a:p>
        </c:txPr>
        <c:crossAx val="29048841"/>
        <c:crosses val="autoZero"/>
        <c:auto val="1"/>
        <c:lblAlgn val="ctr"/>
        <c:lblOffset val="100"/>
        <c:noMultiLvlLbl val="1"/>
      </c:catAx>
      <c:valAx>
        <c:axId val="290488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IL"/>
          </a:p>
        </c:txPr>
        <c:crossAx val="92286382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478080</xdr:colOff>
      <xdr:row>19</xdr:row>
      <xdr:rowOff>23400</xdr:rowOff>
    </xdr:from>
    <xdr:to>
      <xdr:col>17</xdr:col>
      <xdr:colOff>57240</xdr:colOff>
      <xdr:row>43</xdr:row>
      <xdr:rowOff>146160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360</xdr:colOff>
      <xdr:row>24</xdr:row>
      <xdr:rowOff>0</xdr:rowOff>
    </xdr:from>
    <xdr:to>
      <xdr:col>11</xdr:col>
      <xdr:colOff>392400</xdr:colOff>
      <xdr:row>48</xdr:row>
      <xdr:rowOff>150120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net.co.il/articles/0,7340,L-5714462,00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1"/>
  <sheetViews>
    <sheetView tabSelected="1" topLeftCell="A274" zoomScaleNormal="100" workbookViewId="0">
      <selection activeCell="E297" sqref="E297"/>
    </sheetView>
  </sheetViews>
  <sheetFormatPr defaultRowHeight="12.75"/>
  <cols>
    <col min="1" max="1" width="11.5703125" style="1"/>
    <col min="2" max="3" width="11.5703125"/>
    <col min="4" max="4" width="22.28515625" customWidth="1"/>
    <col min="5" max="5" width="11.5703125"/>
    <col min="6" max="6" width="16.42578125" customWidth="1"/>
    <col min="7" max="7" width="20" customWidth="1"/>
    <col min="8" max="8" width="12.140625" style="51" customWidth="1"/>
    <col min="9" max="19" width="11.5703125"/>
    <col min="20" max="20" width="16.42578125" customWidth="1"/>
    <col min="21" max="1026" width="11.5703125"/>
  </cols>
  <sheetData>
    <row r="1" spans="1:14">
      <c r="A1" s="64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I1" s="50" t="s">
        <v>133</v>
      </c>
      <c r="J1" s="50" t="s">
        <v>134</v>
      </c>
      <c r="K1" s="50" t="s">
        <v>2</v>
      </c>
      <c r="L1" s="50" t="s">
        <v>7</v>
      </c>
      <c r="M1" s="50" t="s">
        <v>135</v>
      </c>
      <c r="N1" s="59"/>
    </row>
    <row r="2" spans="1:14">
      <c r="A2" s="12">
        <v>43910</v>
      </c>
      <c r="B2" s="63">
        <v>1</v>
      </c>
      <c r="C2" s="13">
        <v>88</v>
      </c>
      <c r="D2" s="63"/>
      <c r="E2" s="63" t="s">
        <v>10</v>
      </c>
      <c r="F2" s="14" t="s">
        <v>11</v>
      </c>
      <c r="G2" s="21" t="s">
        <v>12</v>
      </c>
      <c r="H2" s="57"/>
      <c r="I2" s="50">
        <v>0</v>
      </c>
      <c r="J2" s="50">
        <v>10</v>
      </c>
      <c r="K2" s="50" t="str">
        <f>CONCATENATE(I2,"-",J2)</f>
        <v>0-10</v>
      </c>
      <c r="L2" s="50">
        <f>COUNTIFS($C$2:$C$400,"&gt;="&amp;I2,$C$2:$C$400,"&lt;="&amp;J2)</f>
        <v>0</v>
      </c>
      <c r="M2" s="60">
        <f t="shared" ref="M2:M11" si="0">L2/SUM($L$2:$L$11)</f>
        <v>0</v>
      </c>
    </row>
    <row r="3" spans="1:14">
      <c r="A3" s="8">
        <v>43914</v>
      </c>
      <c r="B3" s="9">
        <v>2</v>
      </c>
      <c r="C3" s="10">
        <v>67</v>
      </c>
      <c r="D3" s="9"/>
      <c r="E3" s="9" t="s">
        <v>14</v>
      </c>
      <c r="F3" s="11" t="s">
        <v>15</v>
      </c>
      <c r="G3" s="6" t="s">
        <v>16</v>
      </c>
      <c r="H3" s="57"/>
      <c r="I3" s="50">
        <f t="shared" ref="I3:I11" si="1">J2+1</f>
        <v>11</v>
      </c>
      <c r="J3" s="50">
        <f t="shared" ref="J3:J11" si="2">I3+9</f>
        <v>20</v>
      </c>
      <c r="K3" s="50" t="str">
        <f t="shared" ref="K3:K11" si="3">CONCATENATE(I3,"-",J3)</f>
        <v>11-20</v>
      </c>
      <c r="L3" s="50">
        <f t="shared" ref="L3:L11" si="4">COUNTIFS($C$2:$C$400,"&gt;="&amp;I3,$C$2:$C$400,"&lt;="&amp;J3)</f>
        <v>0</v>
      </c>
      <c r="M3" s="60">
        <f t="shared" si="0"/>
        <v>0</v>
      </c>
    </row>
    <row r="4" spans="1:14">
      <c r="A4" s="12">
        <v>43914</v>
      </c>
      <c r="B4" s="3">
        <v>3</v>
      </c>
      <c r="C4" s="13">
        <v>87</v>
      </c>
      <c r="D4" s="14" t="s">
        <v>18</v>
      </c>
      <c r="E4" s="15" t="s">
        <v>10</v>
      </c>
      <c r="F4" s="14" t="s">
        <v>19</v>
      </c>
      <c r="G4" s="16" t="s">
        <v>20</v>
      </c>
      <c r="H4" s="58"/>
      <c r="I4" s="50">
        <f t="shared" si="1"/>
        <v>21</v>
      </c>
      <c r="J4" s="50">
        <f t="shared" si="2"/>
        <v>30</v>
      </c>
      <c r="K4" s="50" t="str">
        <f t="shared" si="3"/>
        <v>21-30</v>
      </c>
      <c r="L4" s="50">
        <f t="shared" si="4"/>
        <v>1</v>
      </c>
      <c r="M4" s="60">
        <f t="shared" si="0"/>
        <v>4.830917874396135E-3</v>
      </c>
    </row>
    <row r="5" spans="1:14">
      <c r="A5" s="8">
        <v>43915</v>
      </c>
      <c r="B5" s="9">
        <v>4</v>
      </c>
      <c r="C5" s="10">
        <v>76</v>
      </c>
      <c r="D5" s="11" t="s">
        <v>22</v>
      </c>
      <c r="E5" s="9" t="s">
        <v>10</v>
      </c>
      <c r="F5" s="11" t="s">
        <v>23</v>
      </c>
      <c r="G5" s="6" t="s">
        <v>24</v>
      </c>
      <c r="H5" s="57"/>
      <c r="I5" s="50">
        <f t="shared" si="1"/>
        <v>31</v>
      </c>
      <c r="J5" s="50">
        <f t="shared" si="2"/>
        <v>40</v>
      </c>
      <c r="K5" s="50" t="str">
        <f t="shared" si="3"/>
        <v>31-40</v>
      </c>
      <c r="L5" s="50">
        <f t="shared" si="4"/>
        <v>1</v>
      </c>
      <c r="M5" s="60">
        <f t="shared" si="0"/>
        <v>4.830917874396135E-3</v>
      </c>
    </row>
    <row r="6" spans="1:14">
      <c r="A6" s="12">
        <v>43915</v>
      </c>
      <c r="B6" s="3">
        <v>5</v>
      </c>
      <c r="C6" s="13">
        <v>87</v>
      </c>
      <c r="D6" s="14"/>
      <c r="E6" s="15" t="s">
        <v>10</v>
      </c>
      <c r="F6" s="14" t="s">
        <v>26</v>
      </c>
      <c r="G6" s="16"/>
      <c r="H6" s="58"/>
      <c r="I6" s="50">
        <f t="shared" si="1"/>
        <v>41</v>
      </c>
      <c r="J6" s="50">
        <f t="shared" si="2"/>
        <v>50</v>
      </c>
      <c r="K6" s="50" t="str">
        <f t="shared" si="3"/>
        <v>41-50</v>
      </c>
      <c r="L6" s="50">
        <f t="shared" si="4"/>
        <v>4</v>
      </c>
      <c r="M6" s="60">
        <f t="shared" si="0"/>
        <v>1.932367149758454E-2</v>
      </c>
    </row>
    <row r="7" spans="1:14">
      <c r="A7" s="8">
        <v>43916</v>
      </c>
      <c r="B7" s="9">
        <v>6</v>
      </c>
      <c r="C7" s="10">
        <v>91</v>
      </c>
      <c r="D7" s="9"/>
      <c r="E7" s="9" t="s">
        <v>14</v>
      </c>
      <c r="F7" s="11" t="s">
        <v>15</v>
      </c>
      <c r="G7" s="6"/>
      <c r="H7" s="57"/>
      <c r="I7" s="50">
        <f t="shared" si="1"/>
        <v>51</v>
      </c>
      <c r="J7" s="50">
        <f t="shared" si="2"/>
        <v>60</v>
      </c>
      <c r="K7" s="50" t="str">
        <f t="shared" si="3"/>
        <v>51-60</v>
      </c>
      <c r="L7" s="50">
        <f t="shared" si="4"/>
        <v>7</v>
      </c>
      <c r="M7" s="60">
        <f t="shared" si="0"/>
        <v>3.3816425120772944E-2</v>
      </c>
    </row>
    <row r="8" spans="1:14">
      <c r="A8" s="17">
        <v>43916</v>
      </c>
      <c r="B8" s="3">
        <v>7</v>
      </c>
      <c r="C8" s="18">
        <v>83</v>
      </c>
      <c r="E8" t="s">
        <v>10</v>
      </c>
      <c r="F8" s="7" t="s">
        <v>26</v>
      </c>
      <c r="G8" s="19"/>
      <c r="H8" s="53"/>
      <c r="I8" s="50">
        <f t="shared" si="1"/>
        <v>61</v>
      </c>
      <c r="J8" s="50">
        <f t="shared" si="2"/>
        <v>70</v>
      </c>
      <c r="K8" s="50" t="str">
        <f t="shared" si="3"/>
        <v>61-70</v>
      </c>
      <c r="L8" s="50">
        <f t="shared" si="4"/>
        <v>24</v>
      </c>
      <c r="M8" s="60">
        <f t="shared" si="0"/>
        <v>0.11594202898550725</v>
      </c>
    </row>
    <row r="9" spans="1:14">
      <c r="A9" s="12">
        <v>43916</v>
      </c>
      <c r="B9" s="9">
        <v>8</v>
      </c>
      <c r="C9" s="13">
        <v>89</v>
      </c>
      <c r="D9" s="14"/>
      <c r="E9" s="15" t="s">
        <v>14</v>
      </c>
      <c r="F9" s="14" t="s">
        <v>19</v>
      </c>
      <c r="G9" s="16"/>
      <c r="H9" s="58"/>
      <c r="I9" s="50">
        <f t="shared" si="1"/>
        <v>71</v>
      </c>
      <c r="J9" s="50">
        <f t="shared" si="2"/>
        <v>80</v>
      </c>
      <c r="K9" s="50" t="str">
        <f t="shared" si="3"/>
        <v>71-80</v>
      </c>
      <c r="L9" s="50">
        <f t="shared" si="4"/>
        <v>63</v>
      </c>
      <c r="M9" s="60">
        <f t="shared" si="0"/>
        <v>0.30434782608695654</v>
      </c>
    </row>
    <row r="10" spans="1:14">
      <c r="A10" s="8">
        <v>43917</v>
      </c>
      <c r="B10" s="3">
        <v>9</v>
      </c>
      <c r="C10" s="10">
        <v>93</v>
      </c>
      <c r="D10" s="11" t="s">
        <v>29</v>
      </c>
      <c r="E10" s="20" t="s">
        <v>10</v>
      </c>
      <c r="F10" s="11" t="s">
        <v>30</v>
      </c>
      <c r="G10" s="6" t="s">
        <v>31</v>
      </c>
      <c r="H10" s="57"/>
      <c r="I10" s="50">
        <f t="shared" si="1"/>
        <v>81</v>
      </c>
      <c r="J10" s="50">
        <f t="shared" si="2"/>
        <v>90</v>
      </c>
      <c r="K10" s="50" t="str">
        <f t="shared" si="3"/>
        <v>81-90</v>
      </c>
      <c r="L10" s="50">
        <f t="shared" si="4"/>
        <v>74</v>
      </c>
      <c r="M10" s="60">
        <f t="shared" si="0"/>
        <v>0.35748792270531399</v>
      </c>
    </row>
    <row r="11" spans="1:14">
      <c r="A11" s="17">
        <v>43917</v>
      </c>
      <c r="B11" s="9">
        <v>10</v>
      </c>
      <c r="C11" s="18">
        <v>76</v>
      </c>
      <c r="D11" s="7" t="s">
        <v>33</v>
      </c>
      <c r="E11" t="s">
        <v>14</v>
      </c>
      <c r="F11" s="7" t="s">
        <v>34</v>
      </c>
      <c r="G11" s="21" t="s">
        <v>35</v>
      </c>
      <c r="H11" s="52"/>
      <c r="I11" s="50">
        <f t="shared" si="1"/>
        <v>91</v>
      </c>
      <c r="J11" s="50">
        <f t="shared" si="2"/>
        <v>100</v>
      </c>
      <c r="K11" s="50" t="str">
        <f t="shared" si="3"/>
        <v>91-100</v>
      </c>
      <c r="L11" s="50">
        <f t="shared" si="4"/>
        <v>33</v>
      </c>
      <c r="M11" s="60">
        <f t="shared" si="0"/>
        <v>0.15942028985507245</v>
      </c>
    </row>
    <row r="12" spans="1:14">
      <c r="A12" s="17">
        <v>43917</v>
      </c>
      <c r="B12" s="3">
        <v>11</v>
      </c>
      <c r="C12" s="18">
        <v>73</v>
      </c>
      <c r="D12" s="7" t="s">
        <v>36</v>
      </c>
      <c r="E12" t="s">
        <v>10</v>
      </c>
      <c r="F12" s="7" t="s">
        <v>37</v>
      </c>
      <c r="G12" s="21" t="s">
        <v>38</v>
      </c>
      <c r="H12" s="52"/>
    </row>
    <row r="13" spans="1:14">
      <c r="A13" s="12">
        <v>43917</v>
      </c>
      <c r="B13" s="9">
        <v>12</v>
      </c>
      <c r="C13" s="13">
        <v>80</v>
      </c>
      <c r="D13" s="14"/>
      <c r="E13" s="15" t="s">
        <v>10</v>
      </c>
      <c r="F13" s="14" t="s">
        <v>15</v>
      </c>
      <c r="G13" s="16" t="s">
        <v>39</v>
      </c>
      <c r="H13" s="52"/>
    </row>
    <row r="14" spans="1:14">
      <c r="A14" s="8">
        <v>43919</v>
      </c>
      <c r="B14" s="3">
        <v>13</v>
      </c>
      <c r="C14" s="10">
        <v>92</v>
      </c>
      <c r="D14" s="11" t="s">
        <v>40</v>
      </c>
      <c r="E14" s="9" t="s">
        <v>10</v>
      </c>
      <c r="F14" s="11" t="s">
        <v>11</v>
      </c>
      <c r="G14" s="6" t="s">
        <v>41</v>
      </c>
      <c r="H14" s="52"/>
    </row>
    <row r="15" spans="1:14">
      <c r="A15" s="17">
        <v>43919</v>
      </c>
      <c r="B15" s="9">
        <v>14</v>
      </c>
      <c r="C15" s="18">
        <v>94</v>
      </c>
      <c r="D15" s="7" t="s">
        <v>42</v>
      </c>
      <c r="E15" t="s">
        <v>14</v>
      </c>
      <c r="F15" s="7" t="s">
        <v>26</v>
      </c>
      <c r="G15" s="21" t="s">
        <v>43</v>
      </c>
      <c r="H15" s="52"/>
    </row>
    <row r="16" spans="1:14">
      <c r="A16" s="12">
        <v>43919</v>
      </c>
      <c r="B16" s="3">
        <v>15</v>
      </c>
      <c r="C16" s="13">
        <v>84</v>
      </c>
      <c r="D16" s="14"/>
      <c r="E16" s="15" t="s">
        <v>14</v>
      </c>
      <c r="F16" s="14" t="s">
        <v>11</v>
      </c>
      <c r="G16" s="16" t="s">
        <v>45</v>
      </c>
      <c r="H16" s="52"/>
    </row>
    <row r="17" spans="1:11">
      <c r="A17" s="2">
        <v>43920</v>
      </c>
      <c r="B17" s="9">
        <v>16</v>
      </c>
      <c r="C17" s="4">
        <v>58</v>
      </c>
      <c r="D17" s="5" t="s">
        <v>22</v>
      </c>
      <c r="E17" s="3" t="s">
        <v>10</v>
      </c>
      <c r="F17" s="5" t="s">
        <v>44</v>
      </c>
      <c r="G17" s="23"/>
      <c r="H17" s="53"/>
      <c r="K17" s="61" t="s">
        <v>46</v>
      </c>
    </row>
    <row r="18" spans="1:11">
      <c r="A18" s="8">
        <v>43921</v>
      </c>
      <c r="B18" s="3">
        <v>17</v>
      </c>
      <c r="C18" s="10">
        <v>49</v>
      </c>
      <c r="D18" s="11" t="s">
        <v>42</v>
      </c>
      <c r="E18" s="9" t="s">
        <v>14</v>
      </c>
      <c r="F18" s="11" t="s">
        <v>44</v>
      </c>
      <c r="G18" s="6" t="s">
        <v>47</v>
      </c>
      <c r="H18" s="52"/>
      <c r="K18" s="62">
        <f>AVERAGE(C2:C400)</f>
        <v>79.637681159420296</v>
      </c>
    </row>
    <row r="19" spans="1:11">
      <c r="A19" s="17">
        <v>43921</v>
      </c>
      <c r="B19" s="9">
        <v>18</v>
      </c>
      <c r="C19" s="18">
        <v>50</v>
      </c>
      <c r="D19" s="7" t="s">
        <v>42</v>
      </c>
      <c r="E19" t="s">
        <v>14</v>
      </c>
      <c r="F19" s="7" t="s">
        <v>23</v>
      </c>
      <c r="G19" s="21" t="s">
        <v>49</v>
      </c>
      <c r="H19" s="52"/>
    </row>
    <row r="20" spans="1:11">
      <c r="A20" s="17">
        <v>43921</v>
      </c>
      <c r="B20" s="3">
        <v>19</v>
      </c>
      <c r="C20" s="18">
        <v>72</v>
      </c>
      <c r="D20" s="7" t="s">
        <v>42</v>
      </c>
      <c r="E20" t="s">
        <v>10</v>
      </c>
      <c r="F20" s="7" t="s">
        <v>17</v>
      </c>
      <c r="G20" s="21" t="s">
        <v>51</v>
      </c>
      <c r="H20" s="52"/>
    </row>
    <row r="21" spans="1:11">
      <c r="A21" s="17">
        <v>43921</v>
      </c>
      <c r="B21" s="9">
        <v>20</v>
      </c>
      <c r="C21" s="18">
        <v>90</v>
      </c>
      <c r="E21" t="s">
        <v>10</v>
      </c>
      <c r="F21" s="7" t="s">
        <v>15</v>
      </c>
      <c r="G21" s="19"/>
      <c r="H21" s="53"/>
    </row>
    <row r="22" spans="1:11">
      <c r="A22" s="12">
        <v>43921</v>
      </c>
      <c r="B22" s="3">
        <v>21</v>
      </c>
      <c r="C22" s="13">
        <v>91</v>
      </c>
      <c r="D22" s="14"/>
      <c r="E22" s="15" t="s">
        <v>14</v>
      </c>
      <c r="F22" s="14" t="s">
        <v>52</v>
      </c>
      <c r="G22" s="16" t="s">
        <v>53</v>
      </c>
      <c r="H22" s="52"/>
    </row>
    <row r="23" spans="1:11">
      <c r="A23" s="8">
        <v>43922</v>
      </c>
      <c r="B23" s="9">
        <v>22</v>
      </c>
      <c r="C23" s="10">
        <v>98</v>
      </c>
      <c r="D23" s="11" t="s">
        <v>29</v>
      </c>
      <c r="E23" s="9" t="s">
        <v>14</v>
      </c>
      <c r="F23" s="11" t="s">
        <v>30</v>
      </c>
      <c r="G23" s="6"/>
      <c r="H23" s="52"/>
    </row>
    <row r="24" spans="1:11">
      <c r="A24" s="17">
        <v>43922</v>
      </c>
      <c r="B24" s="3">
        <v>23</v>
      </c>
      <c r="C24" s="18">
        <v>68</v>
      </c>
      <c r="D24" s="7" t="s">
        <v>33</v>
      </c>
      <c r="E24" t="s">
        <v>14</v>
      </c>
      <c r="F24" s="7" t="s">
        <v>11</v>
      </c>
      <c r="G24" s="19"/>
      <c r="H24" s="53"/>
    </row>
    <row r="25" spans="1:11">
      <c r="A25" s="17">
        <v>43922</v>
      </c>
      <c r="B25" s="9">
        <v>24</v>
      </c>
      <c r="C25" s="18">
        <v>74</v>
      </c>
      <c r="D25" s="7" t="s">
        <v>57</v>
      </c>
      <c r="E25" t="s">
        <v>10</v>
      </c>
      <c r="F25" s="7" t="s">
        <v>15</v>
      </c>
      <c r="G25" s="19"/>
      <c r="H25" s="53"/>
    </row>
    <row r="26" spans="1:11">
      <c r="A26" s="17">
        <v>43922</v>
      </c>
      <c r="B26" s="3">
        <v>25</v>
      </c>
      <c r="C26" s="18">
        <v>66</v>
      </c>
      <c r="D26" s="7" t="s">
        <v>42</v>
      </c>
      <c r="E26" t="s">
        <v>10</v>
      </c>
      <c r="F26" s="7" t="s">
        <v>15</v>
      </c>
      <c r="G26" s="19"/>
      <c r="H26" s="53"/>
    </row>
    <row r="27" spans="1:11">
      <c r="A27" s="17">
        <v>43922</v>
      </c>
      <c r="B27" s="9">
        <v>26</v>
      </c>
      <c r="C27" s="18">
        <v>66</v>
      </c>
      <c r="D27" s="7" t="s">
        <v>42</v>
      </c>
      <c r="E27" t="s">
        <v>14</v>
      </c>
      <c r="F27" s="7" t="s">
        <v>23</v>
      </c>
      <c r="G27" s="21" t="s">
        <v>60</v>
      </c>
      <c r="H27" s="52"/>
    </row>
    <row r="28" spans="1:11">
      <c r="A28" s="17">
        <v>43922</v>
      </c>
      <c r="B28" s="3">
        <v>27</v>
      </c>
      <c r="C28" s="18">
        <v>95</v>
      </c>
      <c r="E28" t="s">
        <v>10</v>
      </c>
      <c r="F28" s="7" t="s">
        <v>23</v>
      </c>
      <c r="G28" s="19"/>
      <c r="H28" s="53"/>
    </row>
    <row r="29" spans="1:11">
      <c r="A29" s="12">
        <v>43922</v>
      </c>
      <c r="B29" s="9">
        <v>28</v>
      </c>
      <c r="C29" s="13">
        <v>72</v>
      </c>
      <c r="D29" s="14" t="s">
        <v>42</v>
      </c>
      <c r="E29" s="15" t="s">
        <v>10</v>
      </c>
      <c r="F29" s="14" t="s">
        <v>11</v>
      </c>
      <c r="G29" s="16"/>
      <c r="H29" s="52"/>
    </row>
    <row r="30" spans="1:11">
      <c r="A30" s="8">
        <v>43923</v>
      </c>
      <c r="B30" s="3">
        <v>29</v>
      </c>
      <c r="C30" s="10">
        <v>77</v>
      </c>
      <c r="D30" s="11" t="s">
        <v>42</v>
      </c>
      <c r="E30" s="9" t="s">
        <v>10</v>
      </c>
      <c r="F30" s="11" t="s">
        <v>25</v>
      </c>
      <c r="G30" s="6" t="s">
        <v>61</v>
      </c>
      <c r="H30" s="52"/>
    </row>
    <row r="31" spans="1:11">
      <c r="A31" s="17">
        <v>43923</v>
      </c>
      <c r="B31" s="9">
        <v>30</v>
      </c>
      <c r="C31" s="18">
        <v>77</v>
      </c>
      <c r="D31" s="7" t="s">
        <v>42</v>
      </c>
      <c r="E31" t="s">
        <v>10</v>
      </c>
      <c r="F31" s="7" t="s">
        <v>25</v>
      </c>
      <c r="G31" s="21" t="s">
        <v>62</v>
      </c>
      <c r="H31" s="52"/>
    </row>
    <row r="32" spans="1:11">
      <c r="A32" s="17">
        <v>43923</v>
      </c>
      <c r="B32" s="3">
        <v>31</v>
      </c>
      <c r="C32" s="18">
        <v>87</v>
      </c>
      <c r="E32" t="s">
        <v>10</v>
      </c>
      <c r="F32" s="7" t="s">
        <v>30</v>
      </c>
      <c r="G32" s="21" t="s">
        <v>63</v>
      </c>
      <c r="H32" s="52"/>
    </row>
    <row r="33" spans="1:8">
      <c r="A33" s="17">
        <v>43923</v>
      </c>
      <c r="B33" s="9">
        <v>32</v>
      </c>
      <c r="C33" s="18">
        <v>72</v>
      </c>
      <c r="D33" s="7" t="s">
        <v>36</v>
      </c>
      <c r="E33" t="s">
        <v>10</v>
      </c>
      <c r="F33" s="7" t="s">
        <v>13</v>
      </c>
      <c r="G33" s="19"/>
      <c r="H33" s="53"/>
    </row>
    <row r="34" spans="1:8">
      <c r="A34" s="17">
        <v>43923</v>
      </c>
      <c r="B34" s="3">
        <v>33</v>
      </c>
      <c r="C34" s="18">
        <v>77</v>
      </c>
      <c r="D34" s="7" t="s">
        <v>64</v>
      </c>
      <c r="E34" t="s">
        <v>10</v>
      </c>
      <c r="F34" s="7" t="s">
        <v>28</v>
      </c>
      <c r="G34" s="19"/>
      <c r="H34" s="53"/>
    </row>
    <row r="35" spans="1:8">
      <c r="A35" s="17">
        <v>43923</v>
      </c>
      <c r="B35" s="9">
        <v>34</v>
      </c>
      <c r="C35" s="18">
        <v>90</v>
      </c>
      <c r="D35" s="7" t="s">
        <v>36</v>
      </c>
      <c r="E35" t="s">
        <v>10</v>
      </c>
      <c r="F35" s="7" t="s">
        <v>13</v>
      </c>
      <c r="G35" s="19"/>
      <c r="H35" s="53"/>
    </row>
    <row r="36" spans="1:8">
      <c r="A36" s="17">
        <v>43923</v>
      </c>
      <c r="B36" s="3">
        <v>35</v>
      </c>
      <c r="C36" s="18">
        <v>98</v>
      </c>
      <c r="D36" s="7" t="s">
        <v>18</v>
      </c>
      <c r="E36" t="s">
        <v>14</v>
      </c>
      <c r="F36" s="7" t="s">
        <v>19</v>
      </c>
      <c r="G36" s="19"/>
      <c r="H36" s="53"/>
    </row>
    <row r="37" spans="1:8">
      <c r="A37" s="17">
        <v>43923</v>
      </c>
      <c r="B37" s="9">
        <v>36</v>
      </c>
      <c r="C37" s="22">
        <v>97</v>
      </c>
      <c r="E37" t="s">
        <v>14</v>
      </c>
      <c r="F37" s="7" t="s">
        <v>19</v>
      </c>
      <c r="G37" s="19"/>
      <c r="H37" s="53"/>
    </row>
    <row r="38" spans="1:8">
      <c r="A38" s="17">
        <v>43923</v>
      </c>
      <c r="B38" s="3">
        <v>37</v>
      </c>
      <c r="C38" s="18">
        <v>84</v>
      </c>
      <c r="D38" s="7" t="s">
        <v>36</v>
      </c>
      <c r="E38" t="s">
        <v>10</v>
      </c>
      <c r="F38" s="7" t="s">
        <v>11</v>
      </c>
      <c r="G38" s="21" t="s">
        <v>65</v>
      </c>
      <c r="H38" s="52"/>
    </row>
    <row r="39" spans="1:8">
      <c r="A39" s="12">
        <v>43923</v>
      </c>
      <c r="B39" s="9">
        <v>38</v>
      </c>
      <c r="C39" s="13">
        <v>90</v>
      </c>
      <c r="D39" s="14" t="s">
        <v>33</v>
      </c>
      <c r="E39" s="15" t="s">
        <v>10</v>
      </c>
      <c r="F39" s="14" t="s">
        <v>34</v>
      </c>
      <c r="G39" s="16" t="s">
        <v>66</v>
      </c>
      <c r="H39" s="52"/>
    </row>
    <row r="40" spans="1:8">
      <c r="A40" s="8">
        <v>43924</v>
      </c>
      <c r="B40" s="3">
        <v>39</v>
      </c>
      <c r="C40" s="10">
        <v>71</v>
      </c>
      <c r="D40" s="11" t="s">
        <v>22</v>
      </c>
      <c r="E40" s="9" t="s">
        <v>10</v>
      </c>
      <c r="F40" s="11" t="s">
        <v>23</v>
      </c>
      <c r="G40" s="6"/>
      <c r="H40" s="52"/>
    </row>
    <row r="41" spans="1:8">
      <c r="A41" s="17">
        <v>43924</v>
      </c>
      <c r="B41" s="9">
        <v>40</v>
      </c>
      <c r="C41" s="18">
        <v>75</v>
      </c>
      <c r="D41" s="7" t="s">
        <v>18</v>
      </c>
      <c r="E41" t="s">
        <v>10</v>
      </c>
      <c r="F41" s="7" t="s">
        <v>27</v>
      </c>
      <c r="G41" s="21" t="s">
        <v>67</v>
      </c>
      <c r="H41" s="52"/>
    </row>
    <row r="42" spans="1:8">
      <c r="A42" s="17">
        <v>43924</v>
      </c>
      <c r="B42" s="3">
        <v>41</v>
      </c>
      <c r="C42" s="24">
        <v>73</v>
      </c>
      <c r="E42" t="s">
        <v>10</v>
      </c>
      <c r="F42" s="7" t="s">
        <v>32</v>
      </c>
      <c r="G42" s="19"/>
      <c r="H42" s="53"/>
    </row>
    <row r="43" spans="1:8">
      <c r="A43" s="12">
        <v>43924</v>
      </c>
      <c r="B43" s="9">
        <v>42</v>
      </c>
      <c r="C43" s="13">
        <v>70</v>
      </c>
      <c r="D43" s="14" t="s">
        <v>42</v>
      </c>
      <c r="E43" s="15" t="s">
        <v>14</v>
      </c>
      <c r="F43" s="14" t="s">
        <v>13</v>
      </c>
      <c r="G43" s="16" t="s">
        <v>68</v>
      </c>
      <c r="H43" s="52"/>
    </row>
    <row r="44" spans="1:8">
      <c r="A44" s="8">
        <v>43925</v>
      </c>
      <c r="B44" s="3">
        <v>43</v>
      </c>
      <c r="C44" s="10">
        <v>88</v>
      </c>
      <c r="D44" s="11" t="s">
        <v>42</v>
      </c>
      <c r="E44" s="9" t="s">
        <v>14</v>
      </c>
      <c r="F44" s="11" t="s">
        <v>44</v>
      </c>
      <c r="G44" s="6" t="s">
        <v>69</v>
      </c>
      <c r="H44" s="52"/>
    </row>
    <row r="45" spans="1:8">
      <c r="A45" s="17">
        <v>43925</v>
      </c>
      <c r="B45" s="9">
        <v>44</v>
      </c>
      <c r="C45" s="18">
        <v>67</v>
      </c>
      <c r="D45" s="7" t="s">
        <v>33</v>
      </c>
      <c r="E45" t="s">
        <v>14</v>
      </c>
      <c r="F45" s="7" t="s">
        <v>30</v>
      </c>
      <c r="G45" s="19"/>
      <c r="H45" s="53"/>
    </row>
    <row r="46" spans="1:8">
      <c r="A46" s="17">
        <v>43925</v>
      </c>
      <c r="B46" s="3">
        <v>45</v>
      </c>
      <c r="C46" s="18">
        <v>76</v>
      </c>
      <c r="E46" t="s">
        <v>10</v>
      </c>
      <c r="F46" s="7" t="s">
        <v>25</v>
      </c>
      <c r="G46" s="21" t="s">
        <v>70</v>
      </c>
      <c r="H46" s="52"/>
    </row>
    <row r="47" spans="1:8">
      <c r="A47" s="12">
        <v>43925</v>
      </c>
      <c r="B47" s="9">
        <v>46</v>
      </c>
      <c r="C47" s="13">
        <v>88</v>
      </c>
      <c r="D47" s="14" t="s">
        <v>71</v>
      </c>
      <c r="E47" s="15" t="s">
        <v>14</v>
      </c>
      <c r="F47" s="14" t="s">
        <v>13</v>
      </c>
      <c r="G47" s="16" t="s">
        <v>72</v>
      </c>
      <c r="H47" s="52"/>
    </row>
    <row r="48" spans="1:8">
      <c r="A48" s="8">
        <v>43926</v>
      </c>
      <c r="B48" s="3">
        <v>47</v>
      </c>
      <c r="C48" s="10">
        <v>63</v>
      </c>
      <c r="D48" s="11" t="s">
        <v>42</v>
      </c>
      <c r="E48" s="9" t="s">
        <v>10</v>
      </c>
      <c r="F48" s="11" t="s">
        <v>11</v>
      </c>
      <c r="G48" s="6" t="s">
        <v>73</v>
      </c>
      <c r="H48" s="52"/>
    </row>
    <row r="49" spans="1:11">
      <c r="A49" s="17">
        <v>43926</v>
      </c>
      <c r="B49" s="9">
        <v>48</v>
      </c>
      <c r="C49" s="18">
        <v>84</v>
      </c>
      <c r="D49" s="7" t="s">
        <v>29</v>
      </c>
      <c r="E49" t="s">
        <v>14</v>
      </c>
      <c r="F49" s="7" t="s">
        <v>30</v>
      </c>
      <c r="G49" s="21" t="s">
        <v>74</v>
      </c>
      <c r="H49" s="52"/>
    </row>
    <row r="50" spans="1:11">
      <c r="A50" s="17">
        <v>43926</v>
      </c>
      <c r="B50" s="3">
        <v>49</v>
      </c>
      <c r="C50" s="18">
        <v>61</v>
      </c>
      <c r="D50" s="7" t="s">
        <v>42</v>
      </c>
      <c r="E50" t="s">
        <v>14</v>
      </c>
      <c r="F50" s="7" t="s">
        <v>15</v>
      </c>
      <c r="G50" s="19"/>
      <c r="H50" s="53"/>
    </row>
    <row r="51" spans="1:11">
      <c r="A51" s="12">
        <v>43925</v>
      </c>
      <c r="B51" s="9">
        <v>50</v>
      </c>
      <c r="C51" s="13">
        <v>98</v>
      </c>
      <c r="D51" s="14" t="s">
        <v>64</v>
      </c>
      <c r="E51" s="15" t="s">
        <v>14</v>
      </c>
      <c r="F51" s="14" t="s">
        <v>11</v>
      </c>
      <c r="G51" s="16"/>
      <c r="H51" s="52"/>
    </row>
    <row r="52" spans="1:11">
      <c r="A52" s="8">
        <v>43927</v>
      </c>
      <c r="B52" s="3">
        <v>51</v>
      </c>
      <c r="C52" s="10">
        <v>95</v>
      </c>
      <c r="D52" s="11" t="s">
        <v>36</v>
      </c>
      <c r="E52" s="9" t="s">
        <v>14</v>
      </c>
      <c r="F52" s="6" t="s">
        <v>44</v>
      </c>
      <c r="G52" s="7" t="s">
        <v>75</v>
      </c>
      <c r="H52" s="54"/>
    </row>
    <row r="53" spans="1:11">
      <c r="A53" s="17">
        <v>43927</v>
      </c>
      <c r="B53" s="9">
        <v>52</v>
      </c>
      <c r="C53" s="18">
        <v>80</v>
      </c>
      <c r="D53" s="7" t="s">
        <v>76</v>
      </c>
      <c r="E53" t="s">
        <v>10</v>
      </c>
      <c r="F53" s="21" t="s">
        <v>44</v>
      </c>
      <c r="G53" s="7" t="s">
        <v>77</v>
      </c>
      <c r="H53" s="54"/>
    </row>
    <row r="54" spans="1:11">
      <c r="A54" s="17">
        <v>43927</v>
      </c>
      <c r="B54" s="3">
        <v>53</v>
      </c>
      <c r="C54" s="18">
        <v>66</v>
      </c>
      <c r="E54" t="s">
        <v>10</v>
      </c>
      <c r="F54" s="21" t="s">
        <v>44</v>
      </c>
      <c r="G54" s="7" t="s">
        <v>78</v>
      </c>
      <c r="H54" s="54"/>
    </row>
    <row r="55" spans="1:11">
      <c r="A55" s="17">
        <v>43927</v>
      </c>
      <c r="B55" s="9">
        <v>54</v>
      </c>
      <c r="C55" s="18">
        <v>77</v>
      </c>
      <c r="D55" s="7" t="s">
        <v>79</v>
      </c>
      <c r="E55" t="s">
        <v>10</v>
      </c>
      <c r="F55" s="21" t="s">
        <v>11</v>
      </c>
      <c r="G55" s="7" t="s">
        <v>80</v>
      </c>
      <c r="H55" s="54"/>
      <c r="K55" s="25"/>
    </row>
    <row r="56" spans="1:11">
      <c r="A56" s="17">
        <v>43927</v>
      </c>
      <c r="B56" s="3">
        <v>55</v>
      </c>
      <c r="C56" s="18">
        <v>91</v>
      </c>
      <c r="D56" s="7" t="s">
        <v>36</v>
      </c>
      <c r="E56" t="s">
        <v>14</v>
      </c>
      <c r="F56" s="21" t="s">
        <v>11</v>
      </c>
    </row>
    <row r="57" spans="1:11">
      <c r="A57" s="17">
        <v>43927</v>
      </c>
      <c r="B57" s="9">
        <v>56</v>
      </c>
      <c r="C57" s="18">
        <v>72</v>
      </c>
      <c r="D57" s="7" t="s">
        <v>36</v>
      </c>
      <c r="E57" t="s">
        <v>10</v>
      </c>
      <c r="F57" s="21" t="s">
        <v>13</v>
      </c>
    </row>
    <row r="58" spans="1:11">
      <c r="A58" s="17">
        <v>43927</v>
      </c>
      <c r="B58" s="3">
        <v>57</v>
      </c>
      <c r="C58" s="18">
        <v>87</v>
      </c>
      <c r="D58" s="7" t="s">
        <v>36</v>
      </c>
      <c r="E58" t="s">
        <v>14</v>
      </c>
      <c r="F58" s="21" t="s">
        <v>13</v>
      </c>
    </row>
    <row r="59" spans="1:11">
      <c r="A59" s="17">
        <v>43927</v>
      </c>
      <c r="B59" s="9">
        <v>58</v>
      </c>
      <c r="C59">
        <v>90</v>
      </c>
      <c r="E59" t="s">
        <v>14</v>
      </c>
      <c r="F59" s="21" t="s">
        <v>56</v>
      </c>
      <c r="G59" s="7" t="s">
        <v>81</v>
      </c>
      <c r="H59" s="54"/>
    </row>
    <row r="60" spans="1:11">
      <c r="A60" s="12">
        <v>43927</v>
      </c>
      <c r="B60" s="3">
        <v>59</v>
      </c>
      <c r="C60" s="13">
        <v>74</v>
      </c>
      <c r="D60" s="14" t="s">
        <v>42</v>
      </c>
      <c r="E60" s="15" t="s">
        <v>14</v>
      </c>
      <c r="F60" s="16" t="s">
        <v>26</v>
      </c>
    </row>
    <row r="61" spans="1:11">
      <c r="A61" s="8">
        <v>43928</v>
      </c>
      <c r="B61" s="9">
        <v>60</v>
      </c>
      <c r="C61" s="10">
        <v>80</v>
      </c>
      <c r="D61" s="11" t="s">
        <v>42</v>
      </c>
      <c r="E61" s="9" t="s">
        <v>10</v>
      </c>
      <c r="F61" s="6" t="s">
        <v>34</v>
      </c>
    </row>
    <row r="62" spans="1:11">
      <c r="A62" s="17">
        <v>43928</v>
      </c>
      <c r="B62" s="3">
        <v>61</v>
      </c>
      <c r="C62" s="18">
        <v>95</v>
      </c>
      <c r="D62" s="7" t="s">
        <v>42</v>
      </c>
      <c r="E62" t="s">
        <v>14</v>
      </c>
      <c r="F62" s="21" t="s">
        <v>13</v>
      </c>
      <c r="G62" s="7" t="s">
        <v>82</v>
      </c>
      <c r="H62" s="54"/>
    </row>
    <row r="63" spans="1:11">
      <c r="A63" s="17">
        <v>43928</v>
      </c>
      <c r="B63" s="9">
        <v>62</v>
      </c>
      <c r="C63" s="18">
        <v>90</v>
      </c>
      <c r="E63" t="s">
        <v>10</v>
      </c>
      <c r="F63" s="21" t="s">
        <v>15</v>
      </c>
    </row>
    <row r="64" spans="1:11">
      <c r="A64" s="17">
        <v>43928</v>
      </c>
      <c r="B64" s="3">
        <v>63</v>
      </c>
      <c r="C64" s="18">
        <v>37</v>
      </c>
      <c r="D64" s="7" t="s">
        <v>33</v>
      </c>
      <c r="E64" t="s">
        <v>10</v>
      </c>
      <c r="F64" s="21" t="s">
        <v>34</v>
      </c>
      <c r="G64" s="7" t="s">
        <v>83</v>
      </c>
      <c r="H64" s="54"/>
    </row>
    <row r="65" spans="1:23">
      <c r="A65" s="26">
        <v>43928</v>
      </c>
      <c r="B65" s="9">
        <v>64</v>
      </c>
      <c r="C65" s="18">
        <v>95</v>
      </c>
      <c r="D65" s="7" t="s">
        <v>64</v>
      </c>
      <c r="E65" t="s">
        <v>14</v>
      </c>
      <c r="F65" s="21" t="s">
        <v>28</v>
      </c>
    </row>
    <row r="66" spans="1:23">
      <c r="A66" s="26">
        <v>43928</v>
      </c>
      <c r="B66" s="3">
        <v>65</v>
      </c>
      <c r="C66" s="27">
        <v>93</v>
      </c>
      <c r="D66" s="27"/>
      <c r="E66" s="27" t="s">
        <v>10</v>
      </c>
      <c r="F66" s="28" t="s">
        <v>55</v>
      </c>
    </row>
    <row r="67" spans="1:23">
      <c r="A67" s="17">
        <v>43928</v>
      </c>
      <c r="B67" s="9">
        <v>66</v>
      </c>
      <c r="C67" s="18">
        <v>97</v>
      </c>
      <c r="D67" s="7" t="s">
        <v>33</v>
      </c>
      <c r="E67" t="s">
        <v>10</v>
      </c>
      <c r="F67" s="7" t="s">
        <v>30</v>
      </c>
      <c r="G67" s="7" t="s">
        <v>84</v>
      </c>
      <c r="H67" s="54"/>
    </row>
    <row r="68" spans="1:23">
      <c r="A68" s="29">
        <v>43928</v>
      </c>
      <c r="B68" s="3">
        <v>67</v>
      </c>
      <c r="C68" s="30">
        <v>74</v>
      </c>
      <c r="D68" s="30"/>
      <c r="E68" s="30" t="s">
        <v>14</v>
      </c>
      <c r="F68" s="31" t="s">
        <v>26</v>
      </c>
    </row>
    <row r="69" spans="1:23">
      <c r="A69" s="32">
        <v>43929</v>
      </c>
      <c r="B69" s="9">
        <v>68</v>
      </c>
      <c r="C69" s="10">
        <v>67</v>
      </c>
      <c r="D69" s="11" t="s">
        <v>42</v>
      </c>
      <c r="E69" s="9" t="s">
        <v>14</v>
      </c>
      <c r="F69" s="6" t="s">
        <v>37</v>
      </c>
      <c r="G69" s="6" t="s">
        <v>85</v>
      </c>
      <c r="H69" s="52"/>
    </row>
    <row r="70" spans="1:23">
      <c r="A70" s="26">
        <v>43929</v>
      </c>
      <c r="B70" s="3">
        <v>69</v>
      </c>
      <c r="C70" s="18">
        <v>75</v>
      </c>
      <c r="D70" s="7" t="s">
        <v>42</v>
      </c>
      <c r="E70" t="s">
        <v>10</v>
      </c>
      <c r="F70" s="21" t="s">
        <v>13</v>
      </c>
      <c r="G70" s="19"/>
      <c r="H70" s="53"/>
    </row>
    <row r="71" spans="1:23">
      <c r="A71" s="17">
        <v>43929</v>
      </c>
      <c r="B71" s="9">
        <v>70</v>
      </c>
      <c r="C71" s="18">
        <v>77</v>
      </c>
      <c r="D71" s="7" t="s">
        <v>42</v>
      </c>
      <c r="E71" t="s">
        <v>10</v>
      </c>
      <c r="F71" s="21" t="s">
        <v>13</v>
      </c>
      <c r="G71" s="19"/>
      <c r="H71" s="53"/>
    </row>
    <row r="72" spans="1:23">
      <c r="A72" s="17">
        <v>43929</v>
      </c>
      <c r="B72" s="3">
        <v>71</v>
      </c>
      <c r="C72" s="18">
        <v>85</v>
      </c>
      <c r="D72" s="7" t="s">
        <v>36</v>
      </c>
      <c r="E72" t="s">
        <v>10</v>
      </c>
      <c r="F72" s="21" t="s">
        <v>28</v>
      </c>
      <c r="G72" s="21" t="s">
        <v>86</v>
      </c>
      <c r="H72" s="52"/>
    </row>
    <row r="73" spans="1:23">
      <c r="A73" s="26">
        <v>43929</v>
      </c>
      <c r="B73" s="33">
        <v>72</v>
      </c>
      <c r="C73" s="18">
        <v>90</v>
      </c>
      <c r="D73" s="7" t="s">
        <v>79</v>
      </c>
      <c r="E73" t="s">
        <v>14</v>
      </c>
      <c r="F73" s="34" t="s">
        <v>11</v>
      </c>
      <c r="G73" s="19"/>
      <c r="H73" s="53"/>
    </row>
    <row r="74" spans="1:23">
      <c r="A74" s="26">
        <v>43929</v>
      </c>
      <c r="B74" s="33">
        <v>73</v>
      </c>
      <c r="C74" s="35">
        <v>63</v>
      </c>
      <c r="D74" s="34" t="s">
        <v>42</v>
      </c>
      <c r="E74" s="36" t="s">
        <v>10</v>
      </c>
      <c r="F74" s="34" t="s">
        <v>30</v>
      </c>
      <c r="G74" s="19"/>
      <c r="H74" s="53"/>
    </row>
    <row r="75" spans="1:23">
      <c r="A75" s="26">
        <v>43929</v>
      </c>
      <c r="B75" s="33">
        <v>74</v>
      </c>
      <c r="C75">
        <v>96</v>
      </c>
      <c r="D75" s="7" t="s">
        <v>33</v>
      </c>
      <c r="E75" t="s">
        <v>10</v>
      </c>
      <c r="F75" s="7" t="s">
        <v>30</v>
      </c>
      <c r="G75" s="37" t="s">
        <v>87</v>
      </c>
      <c r="H75" s="55"/>
      <c r="W75" s="38"/>
    </row>
    <row r="76" spans="1:23">
      <c r="A76" s="17">
        <v>43929</v>
      </c>
      <c r="B76" s="3">
        <v>75</v>
      </c>
      <c r="C76">
        <v>78</v>
      </c>
      <c r="E76" t="s">
        <v>10</v>
      </c>
      <c r="F76" s="7" t="s">
        <v>19</v>
      </c>
      <c r="G76" s="21" t="s">
        <v>88</v>
      </c>
      <c r="H76" s="52"/>
      <c r="W76" s="38"/>
    </row>
    <row r="77" spans="1:23">
      <c r="A77" s="17">
        <v>43929</v>
      </c>
      <c r="B77" s="9">
        <v>76</v>
      </c>
      <c r="C77">
        <v>86</v>
      </c>
      <c r="D77" s="7" t="s">
        <v>36</v>
      </c>
      <c r="E77" t="s">
        <v>10</v>
      </c>
      <c r="F77" s="7" t="s">
        <v>54</v>
      </c>
      <c r="G77" s="19"/>
      <c r="H77" s="53"/>
      <c r="W77" s="38"/>
    </row>
    <row r="78" spans="1:23">
      <c r="A78" s="12">
        <v>43929</v>
      </c>
      <c r="B78" s="3">
        <v>77</v>
      </c>
      <c r="C78" s="13">
        <v>72</v>
      </c>
      <c r="D78" s="14" t="s">
        <v>42</v>
      </c>
      <c r="E78" s="15" t="s">
        <v>10</v>
      </c>
      <c r="F78" s="14" t="s">
        <v>23</v>
      </c>
      <c r="G78" s="39"/>
      <c r="H78" s="53"/>
    </row>
    <row r="79" spans="1:23">
      <c r="A79" s="8">
        <v>43930</v>
      </c>
      <c r="B79" s="9">
        <v>78</v>
      </c>
      <c r="C79" s="9">
        <v>84</v>
      </c>
      <c r="D79" s="9"/>
      <c r="E79" s="9" t="s">
        <v>10</v>
      </c>
      <c r="F79" s="11" t="s">
        <v>15</v>
      </c>
      <c r="G79" s="40"/>
      <c r="H79" s="53"/>
    </row>
    <row r="80" spans="1:23">
      <c r="A80" s="17">
        <v>43930</v>
      </c>
      <c r="B80" s="3">
        <v>79</v>
      </c>
      <c r="C80" s="18">
        <v>89</v>
      </c>
      <c r="D80" s="7" t="s">
        <v>89</v>
      </c>
      <c r="E80" t="s">
        <v>14</v>
      </c>
      <c r="F80" s="7" t="s">
        <v>54</v>
      </c>
      <c r="G80" s="19"/>
      <c r="H80" s="53"/>
    </row>
    <row r="81" spans="1:8">
      <c r="A81" s="17">
        <v>43930</v>
      </c>
      <c r="B81" s="9">
        <v>80</v>
      </c>
      <c r="C81">
        <v>90</v>
      </c>
      <c r="E81" t="s">
        <v>14</v>
      </c>
      <c r="F81" s="7" t="s">
        <v>32</v>
      </c>
      <c r="G81" s="21" t="s">
        <v>90</v>
      </c>
      <c r="H81" s="52"/>
    </row>
    <row r="82" spans="1:8">
      <c r="A82" s="17">
        <v>43930</v>
      </c>
      <c r="B82" s="3">
        <v>81</v>
      </c>
      <c r="C82" s="24">
        <v>72</v>
      </c>
      <c r="E82" t="s">
        <v>10</v>
      </c>
      <c r="F82" t="s">
        <v>26</v>
      </c>
      <c r="G82" s="19"/>
      <c r="H82" s="53"/>
    </row>
    <row r="83" spans="1:8">
      <c r="A83" s="17">
        <v>43930</v>
      </c>
      <c r="B83" s="9">
        <v>82</v>
      </c>
      <c r="C83" s="24">
        <v>75</v>
      </c>
      <c r="E83" t="s">
        <v>10</v>
      </c>
      <c r="F83" t="s">
        <v>26</v>
      </c>
      <c r="G83" s="19"/>
      <c r="H83" s="53"/>
    </row>
    <row r="84" spans="1:8">
      <c r="A84" s="17">
        <v>43930</v>
      </c>
      <c r="B84" s="3">
        <v>83</v>
      </c>
      <c r="C84" s="24">
        <v>72</v>
      </c>
      <c r="E84" t="s">
        <v>10</v>
      </c>
      <c r="F84" t="s">
        <v>23</v>
      </c>
      <c r="G84" s="19"/>
      <c r="H84" s="53"/>
    </row>
    <row r="85" spans="1:8">
      <c r="A85" s="17">
        <v>43930</v>
      </c>
      <c r="B85" s="9">
        <v>84</v>
      </c>
      <c r="C85" s="24">
        <v>84</v>
      </c>
      <c r="E85" t="s">
        <v>14</v>
      </c>
      <c r="F85" t="s">
        <v>56</v>
      </c>
      <c r="G85" s="41" t="s">
        <v>91</v>
      </c>
      <c r="H85" s="56"/>
    </row>
    <row r="86" spans="1:8">
      <c r="A86" s="17">
        <v>43930</v>
      </c>
      <c r="B86" s="3">
        <v>85</v>
      </c>
      <c r="C86" s="18">
        <v>82</v>
      </c>
      <c r="E86" t="s">
        <v>10</v>
      </c>
      <c r="F86" s="7" t="s">
        <v>15</v>
      </c>
      <c r="G86" s="19"/>
      <c r="H86" s="53"/>
    </row>
    <row r="87" spans="1:8">
      <c r="A87" s="29">
        <v>43930</v>
      </c>
      <c r="B87" s="33">
        <v>86</v>
      </c>
      <c r="C87" s="30">
        <v>86</v>
      </c>
      <c r="D87" s="33"/>
      <c r="E87" s="33" t="s">
        <v>10</v>
      </c>
      <c r="F87" s="33" t="s">
        <v>28</v>
      </c>
      <c r="G87" s="33"/>
      <c r="H87" s="53"/>
    </row>
    <row r="88" spans="1:8">
      <c r="A88" s="29">
        <v>43930</v>
      </c>
      <c r="B88" s="33">
        <v>87</v>
      </c>
      <c r="C88" s="24">
        <v>76</v>
      </c>
      <c r="E88" t="s">
        <v>14</v>
      </c>
      <c r="F88" t="s">
        <v>58</v>
      </c>
    </row>
    <row r="89" spans="1:8">
      <c r="A89" s="12">
        <v>43930</v>
      </c>
      <c r="B89" s="9">
        <v>88</v>
      </c>
      <c r="C89" s="24">
        <v>86</v>
      </c>
      <c r="E89" t="s">
        <v>14</v>
      </c>
      <c r="F89" t="s">
        <v>11</v>
      </c>
    </row>
    <row r="90" spans="1:8">
      <c r="A90" s="17">
        <v>43931</v>
      </c>
      <c r="B90" s="3">
        <v>89</v>
      </c>
      <c r="C90" s="24">
        <v>64</v>
      </c>
      <c r="E90" t="s">
        <v>10</v>
      </c>
      <c r="F90" t="s">
        <v>19</v>
      </c>
      <c r="G90" s="41" t="s">
        <v>92</v>
      </c>
      <c r="H90" s="56"/>
    </row>
    <row r="91" spans="1:8">
      <c r="A91" s="17">
        <v>43931</v>
      </c>
      <c r="B91" s="9">
        <v>90</v>
      </c>
      <c r="C91" s="24">
        <v>72</v>
      </c>
      <c r="E91" t="s">
        <v>10</v>
      </c>
      <c r="F91" t="s">
        <v>23</v>
      </c>
    </row>
    <row r="92" spans="1:8">
      <c r="A92" s="17">
        <v>43931</v>
      </c>
      <c r="B92" s="3">
        <v>91</v>
      </c>
      <c r="C92">
        <v>87</v>
      </c>
      <c r="E92" t="s">
        <v>14</v>
      </c>
      <c r="F92" s="7" t="s">
        <v>55</v>
      </c>
      <c r="G92" s="21" t="s">
        <v>93</v>
      </c>
      <c r="H92" s="52"/>
    </row>
    <row r="93" spans="1:8">
      <c r="A93" s="17">
        <v>43931</v>
      </c>
      <c r="B93" s="9">
        <v>92</v>
      </c>
      <c r="C93">
        <v>86</v>
      </c>
      <c r="D93" s="7" t="s">
        <v>64</v>
      </c>
      <c r="E93" t="s">
        <v>14</v>
      </c>
      <c r="F93" s="7" t="s">
        <v>19</v>
      </c>
    </row>
    <row r="94" spans="1:8">
      <c r="A94" s="17">
        <v>43931</v>
      </c>
      <c r="B94" s="3">
        <v>93</v>
      </c>
      <c r="C94">
        <v>84</v>
      </c>
      <c r="D94" s="7" t="s">
        <v>64</v>
      </c>
      <c r="E94" t="s">
        <v>14</v>
      </c>
      <c r="F94" s="7" t="s">
        <v>19</v>
      </c>
    </row>
    <row r="95" spans="1:8">
      <c r="A95" s="17">
        <v>43931</v>
      </c>
      <c r="B95" s="9">
        <v>94</v>
      </c>
      <c r="C95" s="18">
        <v>78</v>
      </c>
      <c r="D95" s="7" t="s">
        <v>42</v>
      </c>
      <c r="E95" t="s">
        <v>14</v>
      </c>
      <c r="F95" s="7" t="s">
        <v>50</v>
      </c>
      <c r="G95" s="41" t="s">
        <v>94</v>
      </c>
      <c r="H95" s="56"/>
    </row>
    <row r="96" spans="1:8">
      <c r="A96" s="17">
        <v>43931</v>
      </c>
      <c r="B96" s="3">
        <v>95</v>
      </c>
      <c r="C96" s="18">
        <v>64</v>
      </c>
      <c r="D96" s="7" t="s">
        <v>64</v>
      </c>
      <c r="E96" t="s">
        <v>10</v>
      </c>
      <c r="F96" s="7" t="s">
        <v>19</v>
      </c>
    </row>
    <row r="97" spans="1:8">
      <c r="A97" s="17">
        <v>43931</v>
      </c>
      <c r="B97" s="9">
        <v>96</v>
      </c>
      <c r="C97" s="18">
        <v>82</v>
      </c>
      <c r="E97" t="s">
        <v>14</v>
      </c>
      <c r="F97" s="7" t="s">
        <v>50</v>
      </c>
      <c r="G97" s="7" t="s">
        <v>95</v>
      </c>
      <c r="H97" s="54"/>
    </row>
    <row r="98" spans="1:8">
      <c r="A98" s="17">
        <v>43931</v>
      </c>
      <c r="B98" s="3">
        <v>97</v>
      </c>
      <c r="C98" s="24">
        <v>89</v>
      </c>
      <c r="E98" t="s">
        <v>10</v>
      </c>
      <c r="F98" t="s">
        <v>27</v>
      </c>
    </row>
    <row r="99" spans="1:8">
      <c r="A99" s="17">
        <v>43931</v>
      </c>
      <c r="B99" s="9">
        <v>98</v>
      </c>
      <c r="C99" s="24">
        <v>84</v>
      </c>
      <c r="E99" t="s">
        <v>14</v>
      </c>
      <c r="F99" t="s">
        <v>11</v>
      </c>
    </row>
    <row r="100" spans="1:8">
      <c r="A100" s="17">
        <v>43932</v>
      </c>
      <c r="B100" s="3">
        <v>99</v>
      </c>
      <c r="C100" s="24">
        <v>96</v>
      </c>
      <c r="E100" t="s">
        <v>14</v>
      </c>
      <c r="F100" t="s">
        <v>56</v>
      </c>
    </row>
    <row r="101" spans="1:8">
      <c r="A101" s="17">
        <v>43932</v>
      </c>
      <c r="B101" s="9">
        <v>100</v>
      </c>
      <c r="C101" s="18">
        <v>91</v>
      </c>
      <c r="D101" s="7" t="s">
        <v>42</v>
      </c>
      <c r="E101" t="s">
        <v>14</v>
      </c>
      <c r="F101" s="7" t="s">
        <v>23</v>
      </c>
    </row>
    <row r="102" spans="1:8">
      <c r="A102" s="17">
        <v>43932</v>
      </c>
      <c r="B102" s="3">
        <v>101</v>
      </c>
      <c r="C102" s="18">
        <v>79</v>
      </c>
      <c r="D102" s="7" t="s">
        <v>64</v>
      </c>
      <c r="E102" t="s">
        <v>10</v>
      </c>
      <c r="F102" s="7" t="s">
        <v>19</v>
      </c>
    </row>
    <row r="103" spans="1:8">
      <c r="A103" s="17">
        <v>43932</v>
      </c>
      <c r="B103" s="9">
        <v>102</v>
      </c>
      <c r="C103" s="18">
        <v>53</v>
      </c>
      <c r="E103" t="s">
        <v>14</v>
      </c>
      <c r="F103" s="7" t="s">
        <v>19</v>
      </c>
      <c r="G103" s="7" t="s">
        <v>96</v>
      </c>
      <c r="H103" s="54"/>
    </row>
    <row r="104" spans="1:8">
      <c r="A104" s="17">
        <v>43933</v>
      </c>
      <c r="B104" s="3">
        <v>103</v>
      </c>
      <c r="C104">
        <v>63</v>
      </c>
      <c r="E104" t="s">
        <v>10</v>
      </c>
      <c r="F104" s="7" t="s">
        <v>54</v>
      </c>
    </row>
    <row r="105" spans="1:8">
      <c r="B105" s="9">
        <v>104</v>
      </c>
    </row>
    <row r="106" spans="1:8">
      <c r="A106" s="8">
        <v>43933</v>
      </c>
      <c r="B106" s="3">
        <v>105</v>
      </c>
      <c r="C106" s="10">
        <v>79</v>
      </c>
      <c r="D106" s="9"/>
      <c r="E106" s="9" t="s">
        <v>10</v>
      </c>
      <c r="F106" s="11" t="s">
        <v>11</v>
      </c>
      <c r="G106" s="6" t="s">
        <v>97</v>
      </c>
      <c r="H106" s="52"/>
    </row>
    <row r="107" spans="1:8">
      <c r="A107" s="12">
        <v>43933</v>
      </c>
      <c r="B107" s="9">
        <v>106</v>
      </c>
      <c r="C107" s="42">
        <v>90</v>
      </c>
      <c r="D107" s="9"/>
      <c r="E107" s="9" t="s">
        <v>10</v>
      </c>
      <c r="F107" s="11" t="s">
        <v>26</v>
      </c>
      <c r="G107" s="6"/>
      <c r="H107" s="52"/>
    </row>
    <row r="108" spans="1:8">
      <c r="A108" s="12">
        <v>43933</v>
      </c>
      <c r="B108" s="3">
        <v>107</v>
      </c>
      <c r="C108" s="13">
        <v>90</v>
      </c>
      <c r="D108" s="14"/>
      <c r="E108" s="15" t="s">
        <v>14</v>
      </c>
      <c r="F108" s="14" t="s">
        <v>37</v>
      </c>
      <c r="G108" s="16" t="s">
        <v>98</v>
      </c>
      <c r="H108" s="52"/>
    </row>
    <row r="109" spans="1:8">
      <c r="A109" s="17">
        <v>43934</v>
      </c>
      <c r="B109" s="9">
        <v>108</v>
      </c>
      <c r="C109" s="18">
        <v>80</v>
      </c>
      <c r="D109" s="7" t="s">
        <v>89</v>
      </c>
      <c r="E109" t="s">
        <v>14</v>
      </c>
      <c r="F109" s="7" t="s">
        <v>54</v>
      </c>
    </row>
    <row r="110" spans="1:8">
      <c r="A110" s="17">
        <v>43934</v>
      </c>
      <c r="B110" s="3">
        <v>109</v>
      </c>
      <c r="C110" s="18">
        <v>78</v>
      </c>
      <c r="D110" s="7" t="s">
        <v>79</v>
      </c>
      <c r="E110" t="s">
        <v>10</v>
      </c>
      <c r="F110" s="7" t="s">
        <v>19</v>
      </c>
      <c r="G110" s="7" t="s">
        <v>88</v>
      </c>
      <c r="H110" s="54"/>
    </row>
    <row r="111" spans="1:8">
      <c r="A111" s="17">
        <v>43934</v>
      </c>
      <c r="B111" s="9">
        <v>110</v>
      </c>
      <c r="C111" s="18">
        <v>81</v>
      </c>
      <c r="D111" s="7" t="s">
        <v>42</v>
      </c>
      <c r="E111" t="s">
        <v>14</v>
      </c>
      <c r="F111" s="7" t="s">
        <v>13</v>
      </c>
    </row>
    <row r="112" spans="1:8">
      <c r="A112" s="17">
        <v>43934</v>
      </c>
      <c r="B112" s="3">
        <v>111</v>
      </c>
      <c r="C112" s="18">
        <v>96</v>
      </c>
      <c r="D112" s="7" t="s">
        <v>42</v>
      </c>
      <c r="E112" t="s">
        <v>14</v>
      </c>
      <c r="F112" s="7" t="s">
        <v>13</v>
      </c>
    </row>
    <row r="113" spans="1:8">
      <c r="B113" s="9">
        <v>112</v>
      </c>
    </row>
    <row r="114" spans="1:8">
      <c r="A114" s="17">
        <v>43934</v>
      </c>
      <c r="B114" s="3">
        <v>113</v>
      </c>
      <c r="C114" s="18">
        <v>41</v>
      </c>
      <c r="D114" s="7" t="s">
        <v>42</v>
      </c>
      <c r="E114" t="s">
        <v>14</v>
      </c>
      <c r="F114" s="7" t="s">
        <v>52</v>
      </c>
      <c r="G114" s="41" t="s">
        <v>99</v>
      </c>
      <c r="H114" s="56"/>
    </row>
    <row r="115" spans="1:8">
      <c r="A115" s="17">
        <v>43934</v>
      </c>
      <c r="B115" s="9">
        <v>114</v>
      </c>
      <c r="C115" s="18">
        <v>80</v>
      </c>
      <c r="D115" s="7" t="s">
        <v>42</v>
      </c>
      <c r="E115" t="s">
        <v>10</v>
      </c>
      <c r="F115" s="7" t="s">
        <v>50</v>
      </c>
    </row>
    <row r="116" spans="1:8">
      <c r="A116" s="17">
        <v>43934</v>
      </c>
      <c r="B116" s="3">
        <v>115</v>
      </c>
      <c r="C116" s="18">
        <v>85</v>
      </c>
      <c r="D116" s="7" t="s">
        <v>64</v>
      </c>
      <c r="E116" t="s">
        <v>14</v>
      </c>
      <c r="F116" s="7" t="s">
        <v>11</v>
      </c>
    </row>
    <row r="117" spans="1:8">
      <c r="A117" s="17">
        <v>43934</v>
      </c>
      <c r="B117" s="9">
        <v>116</v>
      </c>
      <c r="C117" s="18">
        <v>77</v>
      </c>
      <c r="E117" t="s">
        <v>10</v>
      </c>
      <c r="F117" s="7" t="s">
        <v>48</v>
      </c>
    </row>
    <row r="118" spans="1:8">
      <c r="A118" s="17">
        <v>43934</v>
      </c>
      <c r="B118" s="3">
        <v>117</v>
      </c>
      <c r="C118" s="18">
        <v>91</v>
      </c>
      <c r="D118" s="7" t="s">
        <v>42</v>
      </c>
      <c r="E118" t="s">
        <v>14</v>
      </c>
      <c r="F118" s="7" t="s">
        <v>58</v>
      </c>
    </row>
    <row r="119" spans="1:8">
      <c r="B119" s="9">
        <v>118</v>
      </c>
    </row>
    <row r="120" spans="1:8">
      <c r="A120" s="17">
        <v>43935</v>
      </c>
      <c r="B120" s="3">
        <v>119</v>
      </c>
      <c r="C120">
        <v>86</v>
      </c>
      <c r="D120" s="7" t="s">
        <v>42</v>
      </c>
      <c r="E120" t="s">
        <v>14</v>
      </c>
      <c r="F120" s="7" t="s">
        <v>23</v>
      </c>
    </row>
    <row r="121" spans="1:8">
      <c r="A121" s="17">
        <v>43935</v>
      </c>
      <c r="B121" s="9">
        <v>120</v>
      </c>
      <c r="C121">
        <v>81</v>
      </c>
      <c r="D121" s="7" t="s">
        <v>42</v>
      </c>
      <c r="E121" t="s">
        <v>10</v>
      </c>
      <c r="F121" s="7" t="s">
        <v>13</v>
      </c>
    </row>
    <row r="122" spans="1:8">
      <c r="A122" s="17">
        <v>43935</v>
      </c>
      <c r="B122" s="3">
        <v>121</v>
      </c>
      <c r="C122">
        <v>82</v>
      </c>
      <c r="D122" s="7" t="s">
        <v>42</v>
      </c>
      <c r="E122" t="s">
        <v>10</v>
      </c>
      <c r="F122" s="7" t="s">
        <v>15</v>
      </c>
    </row>
    <row r="123" spans="1:8">
      <c r="A123" s="17">
        <v>43935</v>
      </c>
      <c r="B123" s="9">
        <v>122</v>
      </c>
      <c r="C123">
        <v>71</v>
      </c>
      <c r="D123" s="7" t="s">
        <v>36</v>
      </c>
      <c r="E123" t="s">
        <v>14</v>
      </c>
      <c r="F123" s="7" t="s">
        <v>54</v>
      </c>
    </row>
    <row r="124" spans="1:8">
      <c r="A124" s="17">
        <v>43935</v>
      </c>
      <c r="B124" s="3">
        <v>123</v>
      </c>
      <c r="C124">
        <v>90</v>
      </c>
      <c r="D124" s="7" t="s">
        <v>64</v>
      </c>
      <c r="E124" t="s">
        <v>10</v>
      </c>
      <c r="F124" s="7" t="s">
        <v>11</v>
      </c>
    </row>
    <row r="125" spans="1:8">
      <c r="A125" s="17">
        <v>43935</v>
      </c>
      <c r="B125" s="9">
        <v>124</v>
      </c>
      <c r="C125">
        <v>78</v>
      </c>
      <c r="D125" s="7" t="s">
        <v>79</v>
      </c>
      <c r="E125" t="s">
        <v>10</v>
      </c>
      <c r="F125" s="7" t="s">
        <v>19</v>
      </c>
    </row>
    <row r="126" spans="1:8">
      <c r="A126" s="17">
        <v>43936</v>
      </c>
      <c r="B126" s="3">
        <v>125</v>
      </c>
      <c r="C126" s="18">
        <v>82</v>
      </c>
      <c r="D126" t="s">
        <v>42</v>
      </c>
      <c r="E126" t="s">
        <v>14</v>
      </c>
      <c r="F126" t="s">
        <v>30</v>
      </c>
    </row>
    <row r="127" spans="1:8">
      <c r="A127" s="17">
        <v>43936</v>
      </c>
      <c r="B127" s="9">
        <v>126</v>
      </c>
      <c r="C127" s="18">
        <v>80</v>
      </c>
      <c r="D127" t="s">
        <v>42</v>
      </c>
      <c r="E127" t="s">
        <v>10</v>
      </c>
      <c r="F127" t="s">
        <v>13</v>
      </c>
    </row>
    <row r="128" spans="1:8">
      <c r="A128" s="17">
        <v>43936</v>
      </c>
      <c r="B128" s="3">
        <v>127</v>
      </c>
      <c r="C128" s="18">
        <v>94</v>
      </c>
      <c r="D128" s="7" t="s">
        <v>42</v>
      </c>
      <c r="E128" t="s">
        <v>10</v>
      </c>
      <c r="F128" s="7" t="s">
        <v>32</v>
      </c>
    </row>
    <row r="129" spans="1:8">
      <c r="A129" s="17">
        <v>43936</v>
      </c>
      <c r="B129" s="9">
        <v>128</v>
      </c>
      <c r="C129" s="18">
        <v>73</v>
      </c>
      <c r="D129" s="7" t="s">
        <v>42</v>
      </c>
      <c r="E129" t="s">
        <v>10</v>
      </c>
      <c r="F129" t="s">
        <v>100</v>
      </c>
      <c r="G129" s="41" t="s">
        <v>101</v>
      </c>
      <c r="H129" s="56"/>
    </row>
    <row r="130" spans="1:8">
      <c r="A130" s="17">
        <v>43936</v>
      </c>
      <c r="B130" s="3">
        <v>129</v>
      </c>
      <c r="C130" s="18">
        <v>84</v>
      </c>
      <c r="D130" t="s">
        <v>36</v>
      </c>
      <c r="E130" t="s">
        <v>10</v>
      </c>
      <c r="F130" t="s">
        <v>15</v>
      </c>
    </row>
    <row r="131" spans="1:8">
      <c r="A131" s="17">
        <v>43936</v>
      </c>
      <c r="B131" s="9">
        <v>130</v>
      </c>
      <c r="C131" s="18">
        <v>70</v>
      </c>
      <c r="D131" s="7" t="s">
        <v>42</v>
      </c>
      <c r="E131" t="s">
        <v>14</v>
      </c>
      <c r="F131" t="s">
        <v>15</v>
      </c>
    </row>
    <row r="132" spans="1:8">
      <c r="A132" s="17">
        <v>43936</v>
      </c>
      <c r="B132" s="3">
        <v>131</v>
      </c>
      <c r="C132" s="18">
        <v>87</v>
      </c>
      <c r="D132" s="7" t="s">
        <v>42</v>
      </c>
      <c r="E132" t="s">
        <v>10</v>
      </c>
      <c r="F132" t="s">
        <v>11</v>
      </c>
    </row>
    <row r="133" spans="1:8">
      <c r="A133" s="17">
        <v>43936</v>
      </c>
      <c r="B133" s="9">
        <v>132</v>
      </c>
      <c r="C133" s="18">
        <v>84</v>
      </c>
      <c r="D133" s="7" t="s">
        <v>42</v>
      </c>
      <c r="E133" t="s">
        <v>14</v>
      </c>
      <c r="F133" t="s">
        <v>11</v>
      </c>
    </row>
    <row r="134" spans="1:8">
      <c r="A134" s="17">
        <v>43937</v>
      </c>
      <c r="B134" s="3">
        <v>133</v>
      </c>
      <c r="C134" s="18">
        <v>80</v>
      </c>
      <c r="E134" t="s">
        <v>10</v>
      </c>
      <c r="F134" t="s">
        <v>50</v>
      </c>
    </row>
    <row r="135" spans="1:8">
      <c r="A135" s="17">
        <v>43937</v>
      </c>
      <c r="B135" s="9">
        <v>134</v>
      </c>
      <c r="C135" s="18">
        <v>90</v>
      </c>
      <c r="D135" s="7" t="s">
        <v>42</v>
      </c>
      <c r="E135" t="s">
        <v>14</v>
      </c>
      <c r="F135" t="s">
        <v>11</v>
      </c>
    </row>
    <row r="136" spans="1:8">
      <c r="A136" s="17">
        <v>43937</v>
      </c>
      <c r="B136" s="3">
        <v>135</v>
      </c>
      <c r="C136" s="18">
        <v>71</v>
      </c>
      <c r="D136" s="7" t="s">
        <v>42</v>
      </c>
      <c r="E136" t="s">
        <v>14</v>
      </c>
      <c r="F136" t="s">
        <v>11</v>
      </c>
    </row>
    <row r="137" spans="1:8">
      <c r="A137" s="17">
        <v>43937</v>
      </c>
      <c r="B137" s="9">
        <v>136</v>
      </c>
      <c r="C137" s="18">
        <v>73</v>
      </c>
      <c r="D137" t="s">
        <v>102</v>
      </c>
      <c r="E137" t="s">
        <v>10</v>
      </c>
      <c r="F137" t="s">
        <v>23</v>
      </c>
    </row>
    <row r="138" spans="1:8">
      <c r="A138" s="17">
        <v>43937</v>
      </c>
      <c r="B138" s="3">
        <v>137</v>
      </c>
      <c r="C138" s="18">
        <v>87</v>
      </c>
      <c r="D138" t="s">
        <v>22</v>
      </c>
      <c r="E138" t="s">
        <v>10</v>
      </c>
      <c r="F138" t="s">
        <v>23</v>
      </c>
    </row>
    <row r="139" spans="1:8">
      <c r="A139" s="17">
        <v>43937</v>
      </c>
      <c r="B139" s="9">
        <v>138</v>
      </c>
      <c r="C139" s="18">
        <v>74</v>
      </c>
      <c r="D139" t="s">
        <v>22</v>
      </c>
      <c r="E139" t="s">
        <v>14</v>
      </c>
      <c r="F139" t="s">
        <v>23</v>
      </c>
    </row>
    <row r="140" spans="1:8">
      <c r="A140" s="17">
        <v>43937</v>
      </c>
      <c r="B140" s="3">
        <v>139</v>
      </c>
      <c r="C140" s="18">
        <v>82</v>
      </c>
      <c r="E140" t="s">
        <v>14</v>
      </c>
      <c r="F140" t="s">
        <v>54</v>
      </c>
    </row>
    <row r="141" spans="1:8">
      <c r="A141" s="17">
        <v>43937</v>
      </c>
      <c r="B141" s="9">
        <v>140</v>
      </c>
      <c r="C141" s="18">
        <v>76</v>
      </c>
      <c r="D141" s="7" t="s">
        <v>42</v>
      </c>
      <c r="E141" t="s">
        <v>10</v>
      </c>
      <c r="F141" t="s">
        <v>34</v>
      </c>
    </row>
    <row r="142" spans="1:8">
      <c r="A142" s="17">
        <v>43937</v>
      </c>
      <c r="B142" s="9">
        <v>141</v>
      </c>
      <c r="C142" s="18">
        <v>85</v>
      </c>
      <c r="D142" s="7" t="s">
        <v>42</v>
      </c>
      <c r="E142" t="s">
        <v>10</v>
      </c>
      <c r="F142" t="s">
        <v>32</v>
      </c>
    </row>
    <row r="143" spans="1:8">
      <c r="A143" s="17">
        <v>43937</v>
      </c>
      <c r="B143">
        <v>142</v>
      </c>
      <c r="C143">
        <v>86</v>
      </c>
      <c r="D143" s="7" t="s">
        <v>36</v>
      </c>
      <c r="E143" t="s">
        <v>14</v>
      </c>
      <c r="F143" t="s">
        <v>15</v>
      </c>
    </row>
    <row r="144" spans="1:8">
      <c r="A144" s="17">
        <v>43937</v>
      </c>
      <c r="B144">
        <v>143</v>
      </c>
      <c r="C144" s="18">
        <v>84</v>
      </c>
      <c r="E144" t="s">
        <v>14</v>
      </c>
      <c r="F144" t="s">
        <v>11</v>
      </c>
    </row>
    <row r="145" spans="1:7">
      <c r="A145" s="17">
        <v>43938</v>
      </c>
      <c r="B145">
        <v>144</v>
      </c>
      <c r="C145" s="18">
        <v>76</v>
      </c>
      <c r="D145" s="7" t="s">
        <v>42</v>
      </c>
      <c r="E145" t="s">
        <v>14</v>
      </c>
      <c r="F145" t="s">
        <v>15</v>
      </c>
    </row>
    <row r="146" spans="1:7">
      <c r="A146" s="17">
        <v>43938</v>
      </c>
      <c r="B146">
        <v>145</v>
      </c>
      <c r="C146" s="18">
        <v>96</v>
      </c>
      <c r="E146" t="s">
        <v>14</v>
      </c>
      <c r="F146" t="s">
        <v>27</v>
      </c>
    </row>
    <row r="147" spans="1:7">
      <c r="A147" s="17">
        <v>43938</v>
      </c>
      <c r="B147">
        <v>146</v>
      </c>
      <c r="C147" s="18">
        <v>66</v>
      </c>
      <c r="E147" t="s">
        <v>10</v>
      </c>
      <c r="F147" t="s">
        <v>59</v>
      </c>
    </row>
    <row r="148" spans="1:7">
      <c r="A148" s="17">
        <v>43938</v>
      </c>
      <c r="B148">
        <v>147</v>
      </c>
      <c r="C148" s="18">
        <v>91</v>
      </c>
      <c r="E148" t="s">
        <v>14</v>
      </c>
      <c r="F148" t="s">
        <v>32</v>
      </c>
    </row>
    <row r="149" spans="1:7">
      <c r="A149" s="17">
        <v>43938</v>
      </c>
      <c r="B149">
        <v>148</v>
      </c>
      <c r="C149" s="18">
        <v>93</v>
      </c>
      <c r="E149" t="s">
        <v>14</v>
      </c>
      <c r="F149" t="s">
        <v>11</v>
      </c>
      <c r="G149" t="s">
        <v>103</v>
      </c>
    </row>
    <row r="150" spans="1:7">
      <c r="A150" s="17">
        <v>43938</v>
      </c>
      <c r="B150">
        <v>149</v>
      </c>
      <c r="C150" s="18">
        <v>70</v>
      </c>
      <c r="D150" t="s">
        <v>104</v>
      </c>
      <c r="E150" t="s">
        <v>10</v>
      </c>
      <c r="F150" t="s">
        <v>26</v>
      </c>
    </row>
    <row r="151" spans="1:7">
      <c r="A151" s="17">
        <v>43938</v>
      </c>
      <c r="B151">
        <v>150</v>
      </c>
      <c r="C151" s="18">
        <v>90</v>
      </c>
      <c r="D151" s="7" t="s">
        <v>42</v>
      </c>
      <c r="E151" t="s">
        <v>14</v>
      </c>
      <c r="F151" t="s">
        <v>23</v>
      </c>
    </row>
    <row r="152" spans="1:7">
      <c r="B152">
        <v>151</v>
      </c>
    </row>
    <row r="153" spans="1:7">
      <c r="A153" s="17">
        <v>43938</v>
      </c>
      <c r="B153">
        <v>152</v>
      </c>
      <c r="C153" s="18">
        <v>70</v>
      </c>
      <c r="E153" t="s">
        <v>14</v>
      </c>
      <c r="F153" t="s">
        <v>13</v>
      </c>
    </row>
    <row r="154" spans="1:7">
      <c r="A154" s="17">
        <v>43939</v>
      </c>
      <c r="B154">
        <v>153</v>
      </c>
      <c r="C154">
        <v>89</v>
      </c>
      <c r="E154" t="s">
        <v>14</v>
      </c>
      <c r="F154" t="s">
        <v>13</v>
      </c>
    </row>
    <row r="155" spans="1:7">
      <c r="A155" s="17">
        <v>43939</v>
      </c>
      <c r="B155">
        <v>154</v>
      </c>
      <c r="C155" s="18">
        <v>77</v>
      </c>
      <c r="D155" t="s">
        <v>89</v>
      </c>
      <c r="E155" t="s">
        <v>10</v>
      </c>
      <c r="F155" t="s">
        <v>54</v>
      </c>
    </row>
    <row r="156" spans="1:7">
      <c r="B156">
        <v>155</v>
      </c>
    </row>
    <row r="157" spans="1:7">
      <c r="A157" s="17">
        <v>43939</v>
      </c>
      <c r="B157">
        <v>156</v>
      </c>
      <c r="C157" s="18">
        <v>85</v>
      </c>
      <c r="D157" t="s">
        <v>89</v>
      </c>
      <c r="E157" t="s">
        <v>14</v>
      </c>
      <c r="F157" t="s">
        <v>23</v>
      </c>
    </row>
    <row r="158" spans="1:7">
      <c r="A158" s="17">
        <v>43939</v>
      </c>
      <c r="B158">
        <v>157</v>
      </c>
      <c r="C158" s="18">
        <v>82</v>
      </c>
      <c r="D158" t="s">
        <v>89</v>
      </c>
      <c r="E158" t="s">
        <v>10</v>
      </c>
      <c r="F158" t="s">
        <v>23</v>
      </c>
    </row>
    <row r="159" spans="1:7">
      <c r="A159" s="17">
        <v>43939</v>
      </c>
      <c r="B159">
        <v>158</v>
      </c>
      <c r="C159" s="18">
        <v>87</v>
      </c>
      <c r="D159" t="s">
        <v>89</v>
      </c>
      <c r="E159" t="s">
        <v>10</v>
      </c>
      <c r="F159" t="s">
        <v>23</v>
      </c>
    </row>
    <row r="160" spans="1:7">
      <c r="A160" s="17">
        <v>43939</v>
      </c>
      <c r="B160">
        <v>159</v>
      </c>
      <c r="C160" s="18">
        <v>82</v>
      </c>
      <c r="D160" s="7" t="s">
        <v>42</v>
      </c>
      <c r="E160" t="s">
        <v>10</v>
      </c>
      <c r="F160" t="s">
        <v>13</v>
      </c>
    </row>
    <row r="161" spans="1:6">
      <c r="A161" s="17">
        <v>43939</v>
      </c>
      <c r="B161">
        <v>160</v>
      </c>
      <c r="C161">
        <v>61</v>
      </c>
      <c r="E161" t="s">
        <v>10</v>
      </c>
      <c r="F161" t="s">
        <v>32</v>
      </c>
    </row>
    <row r="162" spans="1:6">
      <c r="B162">
        <v>161</v>
      </c>
    </row>
    <row r="163" spans="1:6">
      <c r="B163">
        <v>162</v>
      </c>
    </row>
    <row r="164" spans="1:6">
      <c r="B164">
        <v>163</v>
      </c>
    </row>
    <row r="165" spans="1:6">
      <c r="A165" s="17">
        <v>43939</v>
      </c>
      <c r="B165">
        <v>164</v>
      </c>
      <c r="C165">
        <v>80</v>
      </c>
      <c r="D165" t="s">
        <v>18</v>
      </c>
      <c r="E165" t="s">
        <v>10</v>
      </c>
      <c r="F165" t="s">
        <v>27</v>
      </c>
    </row>
    <row r="166" spans="1:6">
      <c r="A166" s="17">
        <v>43939</v>
      </c>
      <c r="B166">
        <v>165</v>
      </c>
      <c r="C166" s="18">
        <v>85</v>
      </c>
      <c r="E166" t="s">
        <v>14</v>
      </c>
      <c r="F166" t="s">
        <v>54</v>
      </c>
    </row>
    <row r="167" spans="1:6">
      <c r="A167" s="17">
        <v>43940</v>
      </c>
      <c r="B167">
        <v>166</v>
      </c>
      <c r="C167">
        <v>96</v>
      </c>
      <c r="E167" t="s">
        <v>10</v>
      </c>
      <c r="F167" t="s">
        <v>50</v>
      </c>
    </row>
    <row r="168" spans="1:6">
      <c r="A168" s="17">
        <v>43940</v>
      </c>
      <c r="B168">
        <v>167</v>
      </c>
      <c r="C168">
        <v>76</v>
      </c>
      <c r="E168" t="s">
        <v>14</v>
      </c>
      <c r="F168" t="s">
        <v>19</v>
      </c>
    </row>
    <row r="169" spans="1:6">
      <c r="A169" s="17">
        <v>43940</v>
      </c>
      <c r="B169">
        <v>168</v>
      </c>
      <c r="C169">
        <v>29</v>
      </c>
      <c r="D169" t="s">
        <v>105</v>
      </c>
      <c r="E169" t="s">
        <v>14</v>
      </c>
      <c r="F169" t="s">
        <v>19</v>
      </c>
    </row>
    <row r="170" spans="1:6">
      <c r="A170" s="17">
        <v>43940</v>
      </c>
      <c r="B170">
        <v>169</v>
      </c>
      <c r="C170" s="18">
        <v>71</v>
      </c>
      <c r="E170" t="s">
        <v>10</v>
      </c>
      <c r="F170" t="s">
        <v>54</v>
      </c>
    </row>
    <row r="171" spans="1:6">
      <c r="A171" s="17">
        <v>43940</v>
      </c>
      <c r="B171">
        <v>170</v>
      </c>
      <c r="C171">
        <v>88</v>
      </c>
      <c r="E171" t="s">
        <v>14</v>
      </c>
      <c r="F171" t="s">
        <v>17</v>
      </c>
    </row>
    <row r="172" spans="1:6">
      <c r="A172" s="17">
        <v>43940</v>
      </c>
      <c r="B172">
        <v>171</v>
      </c>
      <c r="C172">
        <v>87</v>
      </c>
      <c r="E172" t="s">
        <v>14</v>
      </c>
      <c r="F172" t="s">
        <v>26</v>
      </c>
    </row>
    <row r="173" spans="1:6">
      <c r="A173" s="17">
        <v>43941</v>
      </c>
      <c r="B173">
        <v>172</v>
      </c>
      <c r="C173" s="18">
        <v>90</v>
      </c>
      <c r="E173" t="s">
        <v>14</v>
      </c>
      <c r="F173" t="s">
        <v>58</v>
      </c>
    </row>
    <row r="174" spans="1:6">
      <c r="A174" s="17">
        <v>43941</v>
      </c>
      <c r="B174">
        <v>173</v>
      </c>
      <c r="C174" s="18">
        <v>89</v>
      </c>
      <c r="D174" t="s">
        <v>36</v>
      </c>
      <c r="E174" t="s">
        <v>10</v>
      </c>
      <c r="F174" t="s">
        <v>44</v>
      </c>
    </row>
    <row r="175" spans="1:6">
      <c r="A175" s="17">
        <v>43941</v>
      </c>
      <c r="B175">
        <v>174</v>
      </c>
      <c r="C175">
        <v>62</v>
      </c>
      <c r="E175" t="s">
        <v>10</v>
      </c>
      <c r="F175" t="s">
        <v>23</v>
      </c>
    </row>
    <row r="176" spans="1:6">
      <c r="A176" s="17">
        <v>43941</v>
      </c>
      <c r="B176">
        <v>175</v>
      </c>
      <c r="C176" s="18">
        <v>71</v>
      </c>
      <c r="D176" t="s">
        <v>18</v>
      </c>
      <c r="E176" t="s">
        <v>10</v>
      </c>
      <c r="F176" t="s">
        <v>27</v>
      </c>
    </row>
    <row r="177" spans="1:7">
      <c r="A177" s="17">
        <v>43941</v>
      </c>
      <c r="B177">
        <v>176</v>
      </c>
      <c r="C177" s="18">
        <v>63</v>
      </c>
      <c r="D177" t="s">
        <v>42</v>
      </c>
      <c r="E177" t="s">
        <v>10</v>
      </c>
      <c r="F177" t="s">
        <v>19</v>
      </c>
    </row>
    <row r="178" spans="1:7">
      <c r="A178" s="17">
        <v>43941</v>
      </c>
      <c r="B178">
        <v>177</v>
      </c>
      <c r="C178" s="18">
        <v>85</v>
      </c>
      <c r="D178" s="43" t="s">
        <v>42</v>
      </c>
      <c r="E178" t="s">
        <v>14</v>
      </c>
      <c r="F178" t="s">
        <v>19</v>
      </c>
    </row>
    <row r="179" spans="1:7">
      <c r="A179" s="17">
        <v>43942</v>
      </c>
      <c r="B179">
        <v>178</v>
      </c>
      <c r="C179">
        <v>48</v>
      </c>
      <c r="D179" t="s">
        <v>106</v>
      </c>
      <c r="E179" t="s">
        <v>10</v>
      </c>
      <c r="F179" t="s">
        <v>13</v>
      </c>
    </row>
    <row r="180" spans="1:7">
      <c r="A180" s="17">
        <v>43942</v>
      </c>
      <c r="B180">
        <v>179</v>
      </c>
      <c r="C180">
        <v>58</v>
      </c>
      <c r="D180" s="43" t="s">
        <v>42</v>
      </c>
      <c r="E180" t="s">
        <v>14</v>
      </c>
      <c r="F180" t="s">
        <v>19</v>
      </c>
    </row>
    <row r="181" spans="1:7">
      <c r="A181" s="17">
        <v>43942</v>
      </c>
      <c r="B181">
        <v>180</v>
      </c>
      <c r="C181">
        <v>100</v>
      </c>
      <c r="D181" t="s">
        <v>18</v>
      </c>
      <c r="E181" t="s">
        <v>14</v>
      </c>
      <c r="F181" t="s">
        <v>52</v>
      </c>
    </row>
    <row r="182" spans="1:7">
      <c r="A182" s="17">
        <v>43942</v>
      </c>
      <c r="B182">
        <v>181</v>
      </c>
      <c r="C182">
        <v>85</v>
      </c>
      <c r="E182" t="s">
        <v>10</v>
      </c>
      <c r="F182" t="s">
        <v>58</v>
      </c>
    </row>
    <row r="183" spans="1:7">
      <c r="A183" s="17"/>
      <c r="B183">
        <v>182</v>
      </c>
    </row>
    <row r="184" spans="1:7">
      <c r="A184" s="17"/>
      <c r="B184">
        <v>183</v>
      </c>
    </row>
    <row r="185" spans="1:7">
      <c r="A185" s="17">
        <v>43943</v>
      </c>
      <c r="B185">
        <v>184</v>
      </c>
      <c r="C185">
        <v>95</v>
      </c>
      <c r="D185" t="s">
        <v>130</v>
      </c>
      <c r="E185" t="s">
        <v>14</v>
      </c>
      <c r="F185" t="s">
        <v>30</v>
      </c>
    </row>
    <row r="186" spans="1:7">
      <c r="A186" s="17">
        <v>43943</v>
      </c>
      <c r="B186">
        <v>185</v>
      </c>
      <c r="C186">
        <v>52</v>
      </c>
      <c r="D186" s="43" t="s">
        <v>42</v>
      </c>
      <c r="E186" t="s">
        <v>14</v>
      </c>
      <c r="F186" t="s">
        <v>11</v>
      </c>
      <c r="G186" t="s">
        <v>140</v>
      </c>
    </row>
    <row r="187" spans="1:7">
      <c r="A187" s="17">
        <v>43943</v>
      </c>
      <c r="B187">
        <v>186</v>
      </c>
      <c r="C187">
        <v>79</v>
      </c>
      <c r="E187" t="s">
        <v>10</v>
      </c>
      <c r="F187" t="s">
        <v>26</v>
      </c>
    </row>
    <row r="188" spans="1:7">
      <c r="A188" s="17">
        <v>43943</v>
      </c>
      <c r="B188">
        <v>187</v>
      </c>
      <c r="C188">
        <v>98</v>
      </c>
      <c r="E188" t="s">
        <v>14</v>
      </c>
      <c r="F188" t="s">
        <v>11</v>
      </c>
      <c r="G188" t="s">
        <v>131</v>
      </c>
    </row>
    <row r="189" spans="1:7">
      <c r="A189" s="17">
        <v>43943</v>
      </c>
      <c r="B189">
        <v>188</v>
      </c>
      <c r="C189">
        <v>74</v>
      </c>
      <c r="E189" t="s">
        <v>14</v>
      </c>
      <c r="F189" t="s">
        <v>132</v>
      </c>
      <c r="G189" t="s">
        <v>136</v>
      </c>
    </row>
    <row r="190" spans="1:7">
      <c r="A190" s="17">
        <v>43943</v>
      </c>
      <c r="B190">
        <v>189</v>
      </c>
      <c r="C190">
        <v>94</v>
      </c>
      <c r="E190" t="s">
        <v>10</v>
      </c>
      <c r="F190" t="s">
        <v>132</v>
      </c>
    </row>
    <row r="191" spans="1:7">
      <c r="A191" s="17">
        <v>43944</v>
      </c>
      <c r="B191">
        <v>190</v>
      </c>
      <c r="C191">
        <v>76</v>
      </c>
      <c r="D191" s="43" t="s">
        <v>42</v>
      </c>
      <c r="E191" t="s">
        <v>14</v>
      </c>
      <c r="F191" t="s">
        <v>32</v>
      </c>
    </row>
    <row r="192" spans="1:7">
      <c r="A192" s="17">
        <v>43944</v>
      </c>
      <c r="B192">
        <v>191</v>
      </c>
      <c r="C192">
        <v>55</v>
      </c>
      <c r="E192" t="s">
        <v>10</v>
      </c>
      <c r="F192" t="s">
        <v>19</v>
      </c>
      <c r="G192" t="s">
        <v>139</v>
      </c>
    </row>
    <row r="193" spans="1:7">
      <c r="B193">
        <v>192</v>
      </c>
    </row>
    <row r="194" spans="1:7">
      <c r="B194">
        <v>193</v>
      </c>
    </row>
    <row r="195" spans="1:7">
      <c r="A195" s="17">
        <v>43945</v>
      </c>
      <c r="B195">
        <v>194</v>
      </c>
      <c r="C195">
        <v>86</v>
      </c>
      <c r="D195" t="s">
        <v>18</v>
      </c>
      <c r="E195" t="s">
        <v>14</v>
      </c>
      <c r="F195" t="s">
        <v>52</v>
      </c>
      <c r="G195" t="s">
        <v>142</v>
      </c>
    </row>
    <row r="196" spans="1:7">
      <c r="A196" s="17">
        <v>43945</v>
      </c>
      <c r="B196">
        <v>195</v>
      </c>
      <c r="C196">
        <v>58</v>
      </c>
      <c r="E196" t="s">
        <v>10</v>
      </c>
      <c r="F196" t="s">
        <v>11</v>
      </c>
      <c r="G196" t="s">
        <v>141</v>
      </c>
    </row>
    <row r="197" spans="1:7">
      <c r="A197" s="17">
        <v>43946</v>
      </c>
      <c r="B197">
        <v>196</v>
      </c>
      <c r="C197">
        <v>84</v>
      </c>
      <c r="D197" s="43" t="s">
        <v>42</v>
      </c>
      <c r="E197" t="s">
        <v>14</v>
      </c>
      <c r="F197" t="s">
        <v>11</v>
      </c>
    </row>
    <row r="198" spans="1:7">
      <c r="B198">
        <v>197</v>
      </c>
    </row>
    <row r="199" spans="1:7">
      <c r="B199">
        <v>198</v>
      </c>
    </row>
    <row r="200" spans="1:7">
      <c r="B200">
        <v>199</v>
      </c>
    </row>
    <row r="201" spans="1:7">
      <c r="A201" s="17">
        <v>43947</v>
      </c>
      <c r="B201">
        <v>200</v>
      </c>
      <c r="C201">
        <v>90</v>
      </c>
      <c r="D201" t="s">
        <v>42</v>
      </c>
      <c r="E201" t="s">
        <v>10</v>
      </c>
      <c r="F201" t="s">
        <v>144</v>
      </c>
      <c r="G201" t="s">
        <v>143</v>
      </c>
    </row>
    <row r="202" spans="1:7">
      <c r="A202" s="17">
        <v>43947</v>
      </c>
      <c r="B202">
        <v>201</v>
      </c>
      <c r="C202">
        <v>65</v>
      </c>
      <c r="E202" t="s">
        <v>14</v>
      </c>
      <c r="F202" t="s">
        <v>23</v>
      </c>
      <c r="G202" t="s">
        <v>145</v>
      </c>
    </row>
    <row r="203" spans="1:7">
      <c r="A203" s="17">
        <v>43948</v>
      </c>
      <c r="B203">
        <v>202</v>
      </c>
      <c r="C203">
        <v>89</v>
      </c>
      <c r="D203" t="s">
        <v>42</v>
      </c>
      <c r="E203" t="s">
        <v>14</v>
      </c>
      <c r="F203" t="s">
        <v>26</v>
      </c>
    </row>
    <row r="204" spans="1:7">
      <c r="A204" s="17">
        <v>43948</v>
      </c>
      <c r="B204">
        <v>203</v>
      </c>
      <c r="C204">
        <v>90</v>
      </c>
      <c r="E204" t="s">
        <v>14</v>
      </c>
      <c r="F204" t="s">
        <v>32</v>
      </c>
    </row>
    <row r="205" spans="1:7">
      <c r="A205" s="17">
        <v>43948</v>
      </c>
      <c r="B205">
        <v>204</v>
      </c>
      <c r="C205">
        <v>82</v>
      </c>
      <c r="D205" t="s">
        <v>42</v>
      </c>
      <c r="E205" t="s">
        <v>10</v>
      </c>
      <c r="F205" t="s">
        <v>26</v>
      </c>
    </row>
    <row r="206" spans="1:7">
      <c r="B206">
        <v>205</v>
      </c>
    </row>
    <row r="207" spans="1:7">
      <c r="B207">
        <v>206</v>
      </c>
    </row>
    <row r="208" spans="1:7">
      <c r="B208">
        <v>207</v>
      </c>
    </row>
    <row r="209" spans="1:7">
      <c r="B209">
        <v>208</v>
      </c>
    </row>
    <row r="210" spans="1:7">
      <c r="B210">
        <v>209</v>
      </c>
    </row>
    <row r="211" spans="1:7">
      <c r="B211">
        <v>210</v>
      </c>
    </row>
    <row r="212" spans="1:7">
      <c r="B212">
        <v>211</v>
      </c>
    </row>
    <row r="213" spans="1:7">
      <c r="B213">
        <v>212</v>
      </c>
    </row>
    <row r="214" spans="1:7">
      <c r="A214" s="17">
        <v>43949</v>
      </c>
      <c r="B214">
        <v>213</v>
      </c>
      <c r="C214">
        <v>71</v>
      </c>
      <c r="D214" t="s">
        <v>76</v>
      </c>
      <c r="E214" t="s">
        <v>14</v>
      </c>
      <c r="F214" t="s">
        <v>34</v>
      </c>
    </row>
    <row r="215" spans="1:7">
      <c r="A215" s="17">
        <v>43950</v>
      </c>
      <c r="B215">
        <v>214</v>
      </c>
      <c r="C215">
        <v>80</v>
      </c>
      <c r="D215" t="s">
        <v>18</v>
      </c>
      <c r="E215" t="s">
        <v>10</v>
      </c>
      <c r="F215" t="s">
        <v>52</v>
      </c>
    </row>
    <row r="216" spans="1:7">
      <c r="A216" s="17">
        <v>43950</v>
      </c>
      <c r="B216">
        <v>215</v>
      </c>
      <c r="C216">
        <v>86</v>
      </c>
      <c r="E216" t="s">
        <v>10</v>
      </c>
      <c r="F216" t="s">
        <v>50</v>
      </c>
    </row>
    <row r="217" spans="1:7">
      <c r="A217" s="17">
        <v>43951</v>
      </c>
      <c r="B217">
        <v>216</v>
      </c>
      <c r="C217">
        <v>88</v>
      </c>
      <c r="E217" t="s">
        <v>14</v>
      </c>
      <c r="F217" t="s">
        <v>11</v>
      </c>
      <c r="G217" t="s">
        <v>146</v>
      </c>
    </row>
    <row r="218" spans="1:7">
      <c r="A218" s="17">
        <v>43951</v>
      </c>
      <c r="B218">
        <v>217</v>
      </c>
      <c r="C218">
        <v>94</v>
      </c>
      <c r="E218" t="s">
        <v>14</v>
      </c>
      <c r="F218" s="48" t="s">
        <v>58</v>
      </c>
    </row>
    <row r="219" spans="1:7">
      <c r="B219">
        <v>218</v>
      </c>
    </row>
    <row r="220" spans="1:7">
      <c r="B220">
        <v>219</v>
      </c>
    </row>
    <row r="221" spans="1:7">
      <c r="B221">
        <v>220</v>
      </c>
    </row>
    <row r="222" spans="1:7">
      <c r="B222">
        <v>221</v>
      </c>
    </row>
    <row r="223" spans="1:7">
      <c r="B223">
        <v>222</v>
      </c>
    </row>
    <row r="224" spans="1:7">
      <c r="A224" s="17">
        <v>43952</v>
      </c>
      <c r="B224">
        <v>223</v>
      </c>
      <c r="C224">
        <v>62</v>
      </c>
      <c r="E224" t="s">
        <v>10</v>
      </c>
      <c r="F224" t="s">
        <v>54</v>
      </c>
    </row>
    <row r="225" spans="1:7">
      <c r="A225" s="17">
        <v>43952</v>
      </c>
      <c r="B225">
        <v>224</v>
      </c>
      <c r="C225">
        <v>97</v>
      </c>
      <c r="D225" t="s">
        <v>42</v>
      </c>
      <c r="E225" t="s">
        <v>14</v>
      </c>
      <c r="F225" t="s">
        <v>26</v>
      </c>
    </row>
    <row r="226" spans="1:7">
      <c r="A226" s="17">
        <v>43952</v>
      </c>
      <c r="B226">
        <v>225</v>
      </c>
      <c r="C226">
        <v>71</v>
      </c>
      <c r="D226" t="s">
        <v>42</v>
      </c>
      <c r="E226" t="s">
        <v>10</v>
      </c>
      <c r="F226" t="s">
        <v>26</v>
      </c>
    </row>
    <row r="227" spans="1:7">
      <c r="B227">
        <v>226</v>
      </c>
    </row>
    <row r="228" spans="1:7">
      <c r="B228">
        <v>227</v>
      </c>
    </row>
    <row r="229" spans="1:7">
      <c r="B229">
        <v>228</v>
      </c>
    </row>
    <row r="230" spans="1:7">
      <c r="A230" s="17">
        <v>43953</v>
      </c>
      <c r="B230">
        <v>229</v>
      </c>
      <c r="C230">
        <v>97</v>
      </c>
      <c r="D230" t="s">
        <v>147</v>
      </c>
      <c r="E230" t="s">
        <v>10</v>
      </c>
      <c r="F230" t="s">
        <v>52</v>
      </c>
    </row>
    <row r="231" spans="1:7">
      <c r="A231" s="17"/>
      <c r="B231">
        <v>230</v>
      </c>
    </row>
    <row r="232" spans="1:7">
      <c r="A232" s="17">
        <v>43954</v>
      </c>
      <c r="B232">
        <v>231</v>
      </c>
      <c r="C232">
        <v>86</v>
      </c>
      <c r="E232" t="s">
        <v>10</v>
      </c>
      <c r="F232" t="s">
        <v>54</v>
      </c>
    </row>
    <row r="233" spans="1:7">
      <c r="A233" s="17">
        <v>43954</v>
      </c>
      <c r="B233">
        <v>232</v>
      </c>
      <c r="C233">
        <v>79</v>
      </c>
      <c r="D233" t="s">
        <v>18</v>
      </c>
      <c r="E233" t="s">
        <v>14</v>
      </c>
      <c r="F233" t="s">
        <v>52</v>
      </c>
    </row>
    <row r="234" spans="1:7">
      <c r="B234">
        <v>233</v>
      </c>
    </row>
    <row r="235" spans="1:7">
      <c r="B235">
        <v>234</v>
      </c>
    </row>
    <row r="236" spans="1:7">
      <c r="A236" s="17">
        <v>43955</v>
      </c>
      <c r="B236">
        <v>235</v>
      </c>
      <c r="C236">
        <v>66</v>
      </c>
      <c r="D236" t="s">
        <v>130</v>
      </c>
      <c r="E236" t="s">
        <v>10</v>
      </c>
      <c r="F236" t="s">
        <v>30</v>
      </c>
    </row>
    <row r="237" spans="1:7">
      <c r="B237">
        <v>236</v>
      </c>
    </row>
    <row r="238" spans="1:7">
      <c r="B238">
        <v>237</v>
      </c>
    </row>
    <row r="239" spans="1:7">
      <c r="A239" s="17">
        <v>43956</v>
      </c>
      <c r="B239">
        <v>238</v>
      </c>
      <c r="C239">
        <v>76</v>
      </c>
      <c r="D239" t="s">
        <v>33</v>
      </c>
      <c r="E239" t="s">
        <v>10</v>
      </c>
      <c r="F239" t="s">
        <v>34</v>
      </c>
      <c r="G239" t="s">
        <v>148</v>
      </c>
    </row>
    <row r="240" spans="1:7">
      <c r="B240">
        <v>239</v>
      </c>
      <c r="C240" s="65"/>
      <c r="E240" t="s">
        <v>10</v>
      </c>
      <c r="F240" t="s">
        <v>50</v>
      </c>
      <c r="G240" t="s">
        <v>149</v>
      </c>
    </row>
    <row r="241" spans="1:6">
      <c r="B241">
        <v>240</v>
      </c>
    </row>
    <row r="242" spans="1:6">
      <c r="B242">
        <v>241</v>
      </c>
    </row>
    <row r="243" spans="1:6">
      <c r="B243">
        <v>242</v>
      </c>
    </row>
    <row r="244" spans="1:6">
      <c r="B244">
        <v>243</v>
      </c>
    </row>
    <row r="245" spans="1:6">
      <c r="B245">
        <v>244</v>
      </c>
    </row>
    <row r="246" spans="1:6">
      <c r="A246" s="17">
        <v>43959</v>
      </c>
      <c r="B246">
        <v>245</v>
      </c>
      <c r="C246">
        <v>88</v>
      </c>
      <c r="E246" t="s">
        <v>10</v>
      </c>
      <c r="F246" t="s">
        <v>150</v>
      </c>
    </row>
    <row r="247" spans="1:6">
      <c r="B247">
        <v>246</v>
      </c>
    </row>
    <row r="248" spans="1:6">
      <c r="B248">
        <v>247</v>
      </c>
    </row>
    <row r="249" spans="1:6">
      <c r="B249">
        <v>248</v>
      </c>
    </row>
    <row r="250" spans="1:6">
      <c r="B250">
        <v>249</v>
      </c>
    </row>
    <row r="251" spans="1:6">
      <c r="B251">
        <v>250</v>
      </c>
    </row>
    <row r="252" spans="1:6">
      <c r="B252">
        <v>251</v>
      </c>
    </row>
    <row r="253" spans="1:6">
      <c r="B253">
        <v>252</v>
      </c>
    </row>
    <row r="254" spans="1:6">
      <c r="B254">
        <v>253</v>
      </c>
    </row>
    <row r="255" spans="1:6">
      <c r="B255">
        <v>254</v>
      </c>
    </row>
    <row r="256" spans="1:6">
      <c r="B256">
        <v>255</v>
      </c>
    </row>
    <row r="257" spans="1:6">
      <c r="B257">
        <v>256</v>
      </c>
    </row>
    <row r="258" spans="1:6">
      <c r="A258" s="17">
        <v>43962</v>
      </c>
      <c r="B258">
        <v>257</v>
      </c>
      <c r="C258">
        <v>76</v>
      </c>
      <c r="D258" t="s">
        <v>42</v>
      </c>
      <c r="E258" t="s">
        <v>14</v>
      </c>
      <c r="F258" t="s">
        <v>34</v>
      </c>
    </row>
    <row r="259" spans="1:6">
      <c r="A259" s="17">
        <v>43962</v>
      </c>
      <c r="B259">
        <v>258</v>
      </c>
      <c r="C259">
        <v>52</v>
      </c>
      <c r="D259" t="s">
        <v>151</v>
      </c>
      <c r="E259" t="s">
        <v>14</v>
      </c>
      <c r="F259" t="s">
        <v>19</v>
      </c>
    </row>
    <row r="260" spans="1:6">
      <c r="B260">
        <v>259</v>
      </c>
    </row>
    <row r="261" spans="1:6">
      <c r="B261">
        <v>260</v>
      </c>
    </row>
    <row r="262" spans="1:6">
      <c r="B262">
        <v>261</v>
      </c>
    </row>
    <row r="263" spans="1:6">
      <c r="B263">
        <v>262</v>
      </c>
    </row>
    <row r="264" spans="1:6">
      <c r="B264">
        <v>263</v>
      </c>
    </row>
    <row r="265" spans="1:6">
      <c r="B265">
        <v>264</v>
      </c>
    </row>
    <row r="266" spans="1:6">
      <c r="B266">
        <v>265</v>
      </c>
    </row>
    <row r="267" spans="1:6">
      <c r="B267">
        <v>266</v>
      </c>
    </row>
    <row r="268" spans="1:6">
      <c r="B268">
        <v>267</v>
      </c>
    </row>
    <row r="269" spans="1:6">
      <c r="B269">
        <v>268</v>
      </c>
    </row>
    <row r="270" spans="1:6">
      <c r="B270">
        <v>269</v>
      </c>
    </row>
    <row r="271" spans="1:6">
      <c r="B271">
        <v>270</v>
      </c>
    </row>
    <row r="272" spans="1:6">
      <c r="B272">
        <v>271</v>
      </c>
    </row>
    <row r="273" spans="1:6">
      <c r="B273">
        <v>272</v>
      </c>
    </row>
    <row r="274" spans="1:6">
      <c r="B274">
        <v>273</v>
      </c>
    </row>
    <row r="275" spans="1:6">
      <c r="B275">
        <v>274</v>
      </c>
    </row>
    <row r="276" spans="1:6">
      <c r="B276">
        <v>275</v>
      </c>
    </row>
    <row r="277" spans="1:6">
      <c r="A277" s="17">
        <v>43969</v>
      </c>
      <c r="B277">
        <v>276</v>
      </c>
      <c r="C277">
        <v>80</v>
      </c>
      <c r="D277" t="s">
        <v>18</v>
      </c>
      <c r="E277" t="s">
        <v>10</v>
      </c>
      <c r="F277" s="48" t="s">
        <v>27</v>
      </c>
    </row>
    <row r="278" spans="1:6">
      <c r="B278">
        <v>277</v>
      </c>
    </row>
    <row r="279" spans="1:6">
      <c r="B279">
        <v>278</v>
      </c>
    </row>
    <row r="280" spans="1:6">
      <c r="B280">
        <v>279</v>
      </c>
    </row>
    <row r="281" spans="1:6">
      <c r="B281">
        <v>280</v>
      </c>
    </row>
    <row r="282" spans="1:6">
      <c r="B282">
        <v>281</v>
      </c>
    </row>
    <row r="283" spans="1:6">
      <c r="B283">
        <v>282</v>
      </c>
    </row>
    <row r="284" spans="1:6">
      <c r="B284">
        <v>283</v>
      </c>
    </row>
    <row r="285" spans="1:6">
      <c r="B285">
        <v>284</v>
      </c>
    </row>
    <row r="286" spans="1:6">
      <c r="B286">
        <v>285</v>
      </c>
    </row>
    <row r="287" spans="1:6">
      <c r="B287">
        <v>286</v>
      </c>
    </row>
    <row r="288" spans="1:6">
      <c r="B288">
        <v>287</v>
      </c>
    </row>
    <row r="289" spans="1:6">
      <c r="B289">
        <v>288</v>
      </c>
    </row>
    <row r="290" spans="1:6">
      <c r="B290">
        <v>289</v>
      </c>
    </row>
    <row r="291" spans="1:6">
      <c r="B291">
        <v>290</v>
      </c>
    </row>
    <row r="292" spans="1:6">
      <c r="A292" s="17">
        <v>43985</v>
      </c>
      <c r="B292">
        <v>291</v>
      </c>
      <c r="C292">
        <v>71</v>
      </c>
      <c r="D292" t="s">
        <v>152</v>
      </c>
      <c r="E292" t="s">
        <v>10</v>
      </c>
      <c r="F292" t="s">
        <v>19</v>
      </c>
    </row>
    <row r="293" spans="1:6">
      <c r="B293">
        <v>292</v>
      </c>
    </row>
    <row r="294" spans="1:6">
      <c r="B294">
        <v>293</v>
      </c>
    </row>
    <row r="295" spans="1:6">
      <c r="B295">
        <v>294</v>
      </c>
    </row>
    <row r="296" spans="1:6">
      <c r="B296">
        <v>295</v>
      </c>
    </row>
    <row r="297" spans="1:6">
      <c r="B297">
        <v>296</v>
      </c>
    </row>
    <row r="298" spans="1:6">
      <c r="B298">
        <v>297</v>
      </c>
    </row>
    <row r="299" spans="1:6">
      <c r="B299">
        <v>298</v>
      </c>
    </row>
    <row r="300" spans="1:6">
      <c r="B300">
        <v>299</v>
      </c>
    </row>
    <row r="301" spans="1:6">
      <c r="B301">
        <v>300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1:L21"/>
  <sheetViews>
    <sheetView zoomScaleNormal="100" workbookViewId="0">
      <selection activeCell="M38" sqref="M38"/>
    </sheetView>
  </sheetViews>
  <sheetFormatPr defaultRowHeight="12.75"/>
  <cols>
    <col min="1" max="1025" width="11.5703125"/>
  </cols>
  <sheetData>
    <row r="1" spans="7:12">
      <c r="I1" t="s">
        <v>2</v>
      </c>
      <c r="J1" t="s">
        <v>7</v>
      </c>
      <c r="L1" s="25">
        <f ca="1">TODAY()</f>
        <v>43996</v>
      </c>
    </row>
    <row r="2" spans="7:12">
      <c r="G2">
        <v>0</v>
      </c>
      <c r="H2">
        <v>5</v>
      </c>
      <c r="I2" t="str">
        <f>CONCATENATE(G2,"-",H2)</f>
        <v>0-5</v>
      </c>
      <c r="J2">
        <f>COUNTIFS('10yr'!$C$2:$C$200,"&gt;="&amp;G2,'10yr'!$C$2:$C$200,"&lt;="&amp;H2)</f>
        <v>0</v>
      </c>
      <c r="L2" s="44">
        <f t="shared" ref="L2:L21" si="0">J2/SUM($J$2:$J$21)</f>
        <v>0</v>
      </c>
    </row>
    <row r="3" spans="7:12">
      <c r="G3">
        <f t="shared" ref="G3:G21" si="1">H2+1</f>
        <v>6</v>
      </c>
      <c r="H3">
        <f t="shared" ref="H3:H21" si="2">G3+4</f>
        <v>10</v>
      </c>
      <c r="I3" t="str">
        <f t="shared" ref="I3:I21" si="3">CONCATENATE(G3,"-",H3)</f>
        <v>6-10</v>
      </c>
      <c r="J3">
        <f>COUNTIFS('10yr'!$C$2:$C$200,"&gt;="&amp;G3,'10yr'!$C$2:$C$200,"&lt;="&amp;H3)</f>
        <v>0</v>
      </c>
      <c r="L3" s="44">
        <f t="shared" si="0"/>
        <v>0</v>
      </c>
    </row>
    <row r="4" spans="7:12">
      <c r="G4">
        <f t="shared" si="1"/>
        <v>11</v>
      </c>
      <c r="H4">
        <f t="shared" si="2"/>
        <v>15</v>
      </c>
      <c r="I4" t="str">
        <f t="shared" si="3"/>
        <v>11-15</v>
      </c>
      <c r="J4">
        <f>COUNTIFS('10yr'!$C$2:$C$200,"&gt;="&amp;G4,'10yr'!$C$2:$C$200,"&lt;="&amp;H4)</f>
        <v>0</v>
      </c>
      <c r="L4" s="44">
        <f t="shared" si="0"/>
        <v>0</v>
      </c>
    </row>
    <row r="5" spans="7:12">
      <c r="G5">
        <f t="shared" si="1"/>
        <v>16</v>
      </c>
      <c r="H5">
        <f t="shared" si="2"/>
        <v>20</v>
      </c>
      <c r="I5" t="str">
        <f t="shared" si="3"/>
        <v>16-20</v>
      </c>
      <c r="J5">
        <f>COUNTIFS('10yr'!$C$2:$C$200,"&gt;="&amp;G5,'10yr'!$C$2:$C$200,"&lt;="&amp;H5)</f>
        <v>0</v>
      </c>
      <c r="L5" s="44">
        <f t="shared" si="0"/>
        <v>0</v>
      </c>
    </row>
    <row r="6" spans="7:12">
      <c r="G6">
        <f t="shared" si="1"/>
        <v>21</v>
      </c>
      <c r="H6">
        <f t="shared" si="2"/>
        <v>25</v>
      </c>
      <c r="I6" t="str">
        <f t="shared" si="3"/>
        <v>21-25</v>
      </c>
      <c r="J6">
        <f>COUNTIFS('10yr'!$C$2:$C$200,"&gt;="&amp;G6,'10yr'!$C$2:$C$200,"&lt;="&amp;H6)</f>
        <v>0</v>
      </c>
      <c r="L6" s="44">
        <f t="shared" si="0"/>
        <v>0</v>
      </c>
    </row>
    <row r="7" spans="7:12">
      <c r="G7">
        <f t="shared" si="1"/>
        <v>26</v>
      </c>
      <c r="H7">
        <f t="shared" si="2"/>
        <v>30</v>
      </c>
      <c r="I7" t="str">
        <f t="shared" si="3"/>
        <v>26-30</v>
      </c>
      <c r="J7">
        <f>COUNTIFS('10yr'!$C$2:$C$200,"&gt;="&amp;G7,'10yr'!$C$2:$C$200,"&lt;="&amp;H7)</f>
        <v>1</v>
      </c>
      <c r="L7" s="44">
        <f t="shared" si="0"/>
        <v>5.434782608695652E-3</v>
      </c>
    </row>
    <row r="8" spans="7:12">
      <c r="G8">
        <f t="shared" si="1"/>
        <v>31</v>
      </c>
      <c r="H8">
        <f t="shared" si="2"/>
        <v>35</v>
      </c>
      <c r="I8" t="str">
        <f t="shared" si="3"/>
        <v>31-35</v>
      </c>
      <c r="J8">
        <f>COUNTIFS('10yr'!$C$2:$C$200,"&gt;="&amp;G8,'10yr'!$C$2:$C$200,"&lt;="&amp;H8)</f>
        <v>0</v>
      </c>
      <c r="L8" s="44">
        <f t="shared" si="0"/>
        <v>0</v>
      </c>
    </row>
    <row r="9" spans="7:12">
      <c r="G9">
        <f t="shared" si="1"/>
        <v>36</v>
      </c>
      <c r="H9">
        <f t="shared" si="2"/>
        <v>40</v>
      </c>
      <c r="I9" t="str">
        <f t="shared" si="3"/>
        <v>36-40</v>
      </c>
      <c r="J9">
        <f>COUNTIFS('10yr'!$C$2:$C$200,"&gt;="&amp;G9,'10yr'!$C$2:$C$200,"&lt;="&amp;H9)</f>
        <v>1</v>
      </c>
      <c r="L9" s="44">
        <f t="shared" si="0"/>
        <v>5.434782608695652E-3</v>
      </c>
    </row>
    <row r="10" spans="7:12">
      <c r="G10">
        <f t="shared" si="1"/>
        <v>41</v>
      </c>
      <c r="H10">
        <f t="shared" si="2"/>
        <v>45</v>
      </c>
      <c r="I10" t="str">
        <f t="shared" si="3"/>
        <v>41-45</v>
      </c>
      <c r="J10">
        <f>COUNTIFS('10yr'!$C$2:$C$200,"&gt;="&amp;G10,'10yr'!$C$2:$C$200,"&lt;="&amp;H10)</f>
        <v>1</v>
      </c>
      <c r="L10" s="44">
        <f t="shared" si="0"/>
        <v>5.434782608695652E-3</v>
      </c>
    </row>
    <row r="11" spans="7:12">
      <c r="G11">
        <f t="shared" si="1"/>
        <v>46</v>
      </c>
      <c r="H11">
        <f t="shared" si="2"/>
        <v>50</v>
      </c>
      <c r="I11" t="str">
        <f t="shared" si="3"/>
        <v>46-50</v>
      </c>
      <c r="J11">
        <f>COUNTIFS('10yr'!$C$2:$C$200,"&gt;="&amp;G11,'10yr'!$C$2:$C$200,"&lt;="&amp;H11)</f>
        <v>3</v>
      </c>
      <c r="L11" s="44">
        <f t="shared" si="0"/>
        <v>1.6304347826086956E-2</v>
      </c>
    </row>
    <row r="12" spans="7:12">
      <c r="G12">
        <f t="shared" si="1"/>
        <v>51</v>
      </c>
      <c r="H12">
        <f t="shared" si="2"/>
        <v>55</v>
      </c>
      <c r="I12" t="str">
        <f t="shared" si="3"/>
        <v>51-55</v>
      </c>
      <c r="J12">
        <f>COUNTIFS('10yr'!$C$2:$C$200,"&gt;="&amp;G12,'10yr'!$C$2:$C$200,"&lt;="&amp;H12)</f>
        <v>3</v>
      </c>
      <c r="L12" s="44">
        <f t="shared" si="0"/>
        <v>1.6304347826086956E-2</v>
      </c>
    </row>
    <row r="13" spans="7:12">
      <c r="G13">
        <f t="shared" si="1"/>
        <v>56</v>
      </c>
      <c r="H13">
        <f t="shared" si="2"/>
        <v>60</v>
      </c>
      <c r="I13" t="str">
        <f t="shared" si="3"/>
        <v>56-60</v>
      </c>
      <c r="J13">
        <f>COUNTIFS('10yr'!$C$2:$C$200,"&gt;="&amp;G13,'10yr'!$C$2:$C$200,"&lt;="&amp;H13)</f>
        <v>3</v>
      </c>
      <c r="L13" s="44">
        <f t="shared" si="0"/>
        <v>1.6304347826086956E-2</v>
      </c>
    </row>
    <row r="14" spans="7:12">
      <c r="G14">
        <f t="shared" si="1"/>
        <v>61</v>
      </c>
      <c r="H14">
        <f t="shared" si="2"/>
        <v>65</v>
      </c>
      <c r="I14" t="str">
        <f t="shared" si="3"/>
        <v>61-65</v>
      </c>
      <c r="J14">
        <f>COUNTIFS('10yr'!$C$2:$C$200,"&gt;="&amp;G14,'10yr'!$C$2:$C$200,"&lt;="&amp;H14)</f>
        <v>9</v>
      </c>
      <c r="L14" s="44">
        <f t="shared" si="0"/>
        <v>4.8913043478260872E-2</v>
      </c>
    </row>
    <row r="15" spans="7:12">
      <c r="G15">
        <f t="shared" si="1"/>
        <v>66</v>
      </c>
      <c r="H15">
        <f t="shared" si="2"/>
        <v>70</v>
      </c>
      <c r="I15" t="str">
        <f t="shared" si="3"/>
        <v>66-70</v>
      </c>
      <c r="J15">
        <f>COUNTIFS('10yr'!$C$2:$C$200,"&gt;="&amp;G15,'10yr'!$C$2:$C$200,"&lt;="&amp;H15)</f>
        <v>12</v>
      </c>
      <c r="L15" s="44">
        <f t="shared" si="0"/>
        <v>6.5217391304347824E-2</v>
      </c>
    </row>
    <row r="16" spans="7:12">
      <c r="G16">
        <f t="shared" si="1"/>
        <v>71</v>
      </c>
      <c r="H16">
        <f t="shared" si="2"/>
        <v>75</v>
      </c>
      <c r="I16" t="str">
        <f t="shared" si="3"/>
        <v>71-75</v>
      </c>
      <c r="J16">
        <f>COUNTIFS('10yr'!$C$2:$C$200,"&gt;="&amp;G16,'10yr'!$C$2:$C$200,"&lt;="&amp;H16)</f>
        <v>25</v>
      </c>
      <c r="L16" s="44">
        <f t="shared" si="0"/>
        <v>0.1358695652173913</v>
      </c>
    </row>
    <row r="17" spans="7:12">
      <c r="G17">
        <f t="shared" si="1"/>
        <v>76</v>
      </c>
      <c r="H17">
        <f t="shared" si="2"/>
        <v>80</v>
      </c>
      <c r="I17" t="str">
        <f t="shared" si="3"/>
        <v>76-80</v>
      </c>
      <c r="J17">
        <f>COUNTIFS('10yr'!$C$2:$C$200,"&gt;="&amp;G17,'10yr'!$C$2:$C$200,"&lt;="&amp;H17)</f>
        <v>30</v>
      </c>
      <c r="L17" s="44">
        <f t="shared" si="0"/>
        <v>0.16304347826086957</v>
      </c>
    </row>
    <row r="18" spans="7:12">
      <c r="G18">
        <f t="shared" si="1"/>
        <v>81</v>
      </c>
      <c r="H18">
        <f t="shared" si="2"/>
        <v>85</v>
      </c>
      <c r="I18" t="str">
        <f t="shared" si="3"/>
        <v>81-85</v>
      </c>
      <c r="J18">
        <f>COUNTIFS('10yr'!$C$2:$C$200,"&gt;="&amp;G18,'10yr'!$C$2:$C$200,"&lt;="&amp;H18)</f>
        <v>28</v>
      </c>
      <c r="L18" s="44">
        <f t="shared" si="0"/>
        <v>0.15217391304347827</v>
      </c>
    </row>
    <row r="19" spans="7:12">
      <c r="G19">
        <f t="shared" si="1"/>
        <v>86</v>
      </c>
      <c r="H19">
        <f t="shared" si="2"/>
        <v>90</v>
      </c>
      <c r="I19" t="str">
        <f t="shared" si="3"/>
        <v>86-90</v>
      </c>
      <c r="J19">
        <f>COUNTIFS('10yr'!$C$2:$C$200,"&gt;="&amp;G19,'10yr'!$C$2:$C$200,"&lt;="&amp;H19)</f>
        <v>38</v>
      </c>
      <c r="L19" s="44">
        <f t="shared" si="0"/>
        <v>0.20652173913043478</v>
      </c>
    </row>
    <row r="20" spans="7:12">
      <c r="G20">
        <f t="shared" si="1"/>
        <v>91</v>
      </c>
      <c r="H20">
        <f t="shared" si="2"/>
        <v>95</v>
      </c>
      <c r="I20" t="str">
        <f t="shared" si="3"/>
        <v>91-95</v>
      </c>
      <c r="J20">
        <f>COUNTIFS('10yr'!$C$2:$C$200,"&gt;="&amp;G20,'10yr'!$C$2:$C$200,"&lt;="&amp;H20)</f>
        <v>18</v>
      </c>
      <c r="L20" s="44">
        <f t="shared" si="0"/>
        <v>9.7826086956521743E-2</v>
      </c>
    </row>
    <row r="21" spans="7:12">
      <c r="G21">
        <f t="shared" si="1"/>
        <v>96</v>
      </c>
      <c r="H21">
        <f t="shared" si="2"/>
        <v>100</v>
      </c>
      <c r="I21" t="str">
        <f t="shared" si="3"/>
        <v>96-100</v>
      </c>
      <c r="J21">
        <f>COUNTIFS('10yr'!$C$2:$C$200,"&gt;="&amp;G21,'10yr'!$C$2:$C$200,"&lt;="&amp;H21)</f>
        <v>12</v>
      </c>
      <c r="L21" s="44">
        <f t="shared" si="0"/>
        <v>6.5217391304347824E-2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4"/>
  <sheetViews>
    <sheetView zoomScaleNormal="100" workbookViewId="0">
      <selection activeCell="F1" sqref="F1"/>
    </sheetView>
  </sheetViews>
  <sheetFormatPr defaultRowHeight="12.75"/>
  <cols>
    <col min="1" max="1" width="13.85546875" customWidth="1"/>
    <col min="2" max="2" width="11.5703125"/>
    <col min="3" max="3" width="20.7109375" customWidth="1"/>
    <col min="4" max="5" width="11.5703125"/>
    <col min="6" max="6" width="20.42578125" customWidth="1"/>
    <col min="7" max="7" width="29.85546875" customWidth="1"/>
    <col min="8" max="1025" width="11.5703125"/>
  </cols>
  <sheetData>
    <row r="1" spans="1:6" ht="51">
      <c r="A1" s="45" t="s">
        <v>107</v>
      </c>
    </row>
    <row r="3" spans="1:6">
      <c r="A3" t="s">
        <v>0</v>
      </c>
      <c r="B3" t="s">
        <v>108</v>
      </c>
      <c r="C3" t="s">
        <v>6</v>
      </c>
      <c r="D3" t="s">
        <v>2</v>
      </c>
      <c r="E3" t="s">
        <v>4</v>
      </c>
      <c r="F3" t="s">
        <v>5</v>
      </c>
    </row>
    <row r="4" spans="1:6">
      <c r="A4" s="25">
        <v>43910</v>
      </c>
      <c r="B4">
        <v>1</v>
      </c>
      <c r="C4" s="7" t="s">
        <v>12</v>
      </c>
      <c r="D4">
        <v>88</v>
      </c>
      <c r="E4" s="7" t="s">
        <v>109</v>
      </c>
    </row>
    <row r="5" spans="1:6">
      <c r="A5" s="25">
        <v>43914</v>
      </c>
      <c r="B5">
        <v>2</v>
      </c>
      <c r="C5" s="7" t="s">
        <v>16</v>
      </c>
      <c r="D5">
        <v>67</v>
      </c>
      <c r="E5" s="7" t="s">
        <v>110</v>
      </c>
      <c r="F5" s="7" t="s">
        <v>15</v>
      </c>
    </row>
    <row r="6" spans="1:6">
      <c r="A6" s="25">
        <v>43914</v>
      </c>
      <c r="B6">
        <v>3</v>
      </c>
      <c r="C6" s="7" t="s">
        <v>24</v>
      </c>
      <c r="D6">
        <v>87</v>
      </c>
      <c r="E6" s="7" t="s">
        <v>109</v>
      </c>
    </row>
    <row r="7" spans="1:6">
      <c r="A7" s="25">
        <v>43915</v>
      </c>
      <c r="B7">
        <v>4</v>
      </c>
      <c r="D7">
        <v>87</v>
      </c>
      <c r="E7" s="7" t="s">
        <v>109</v>
      </c>
      <c r="F7" s="7" t="s">
        <v>111</v>
      </c>
    </row>
    <row r="8" spans="1:6">
      <c r="A8" s="25">
        <v>43915</v>
      </c>
      <c r="B8">
        <v>5</v>
      </c>
      <c r="C8" s="7" t="s">
        <v>112</v>
      </c>
      <c r="D8">
        <v>76</v>
      </c>
      <c r="E8" s="7" t="s">
        <v>109</v>
      </c>
      <c r="F8" s="7" t="s">
        <v>23</v>
      </c>
    </row>
    <row r="9" spans="1:6">
      <c r="A9" s="25">
        <v>43916</v>
      </c>
      <c r="B9">
        <v>6</v>
      </c>
      <c r="D9">
        <v>89</v>
      </c>
      <c r="E9" s="7" t="s">
        <v>110</v>
      </c>
      <c r="F9" s="7" t="s">
        <v>19</v>
      </c>
    </row>
    <row r="10" spans="1:6">
      <c r="A10" s="25">
        <v>43916</v>
      </c>
      <c r="B10">
        <v>7</v>
      </c>
      <c r="D10">
        <v>83</v>
      </c>
      <c r="E10" s="7" t="s">
        <v>109</v>
      </c>
      <c r="F10" s="7" t="s">
        <v>111</v>
      </c>
    </row>
    <row r="11" spans="1:6">
      <c r="A11" s="25">
        <v>43916</v>
      </c>
      <c r="B11">
        <v>8</v>
      </c>
      <c r="D11">
        <v>91</v>
      </c>
      <c r="E11" s="7" t="s">
        <v>110</v>
      </c>
      <c r="F11" s="7" t="s">
        <v>15</v>
      </c>
    </row>
    <row r="12" spans="1:6">
      <c r="A12" s="25">
        <v>43917</v>
      </c>
      <c r="B12">
        <v>9</v>
      </c>
      <c r="C12" s="7" t="s">
        <v>31</v>
      </c>
      <c r="D12">
        <v>93</v>
      </c>
      <c r="E12" s="7" t="s">
        <v>109</v>
      </c>
      <c r="F12" s="7" t="s">
        <v>30</v>
      </c>
    </row>
    <row r="13" spans="1:6">
      <c r="A13" s="25">
        <v>43917</v>
      </c>
      <c r="B13">
        <v>10</v>
      </c>
      <c r="C13" s="7" t="s">
        <v>35</v>
      </c>
      <c r="D13">
        <v>76</v>
      </c>
      <c r="E13" s="7" t="s">
        <v>110</v>
      </c>
      <c r="F13" s="7" t="s">
        <v>34</v>
      </c>
    </row>
    <row r="14" spans="1:6">
      <c r="A14" s="25">
        <v>43917</v>
      </c>
      <c r="B14">
        <v>11</v>
      </c>
      <c r="C14" s="7" t="s">
        <v>39</v>
      </c>
      <c r="D14">
        <v>80</v>
      </c>
      <c r="E14" s="7" t="s">
        <v>109</v>
      </c>
      <c r="F14" s="7" t="s">
        <v>15</v>
      </c>
    </row>
    <row r="15" spans="1:6">
      <c r="A15" s="25">
        <v>43917</v>
      </c>
      <c r="B15">
        <v>12</v>
      </c>
      <c r="C15" s="7" t="s">
        <v>38</v>
      </c>
      <c r="D15">
        <v>73</v>
      </c>
      <c r="E15" s="7" t="s">
        <v>109</v>
      </c>
      <c r="F15" s="7" t="s">
        <v>113</v>
      </c>
    </row>
    <row r="16" spans="1:6">
      <c r="A16" s="25">
        <v>43919</v>
      </c>
      <c r="B16">
        <v>13</v>
      </c>
      <c r="C16" s="7" t="s">
        <v>43</v>
      </c>
      <c r="D16">
        <v>94</v>
      </c>
      <c r="E16" s="7" t="s">
        <v>110</v>
      </c>
      <c r="F16" s="7" t="s">
        <v>111</v>
      </c>
    </row>
    <row r="17" spans="1:6">
      <c r="A17" s="25">
        <v>43919</v>
      </c>
      <c r="B17">
        <v>14</v>
      </c>
      <c r="C17" s="7" t="s">
        <v>41</v>
      </c>
      <c r="D17">
        <v>92</v>
      </c>
      <c r="E17" s="7" t="s">
        <v>109</v>
      </c>
      <c r="F17" s="7" t="s">
        <v>11</v>
      </c>
    </row>
    <row r="18" spans="1:6">
      <c r="A18" s="25">
        <v>43919</v>
      </c>
      <c r="B18">
        <v>15</v>
      </c>
      <c r="C18" s="7" t="s">
        <v>114</v>
      </c>
      <c r="D18">
        <v>84</v>
      </c>
      <c r="E18" s="7" t="s">
        <v>110</v>
      </c>
      <c r="F18" s="7" t="s">
        <v>11</v>
      </c>
    </row>
    <row r="19" spans="1:6">
      <c r="A19" s="25">
        <v>43921</v>
      </c>
      <c r="B19">
        <v>16</v>
      </c>
      <c r="C19" s="7" t="s">
        <v>53</v>
      </c>
      <c r="D19">
        <v>91</v>
      </c>
      <c r="E19" s="7" t="s">
        <v>110</v>
      </c>
      <c r="F19" s="7" t="s">
        <v>52</v>
      </c>
    </row>
    <row r="20" spans="1:6">
      <c r="A20" s="25">
        <v>43921</v>
      </c>
      <c r="B20">
        <v>17</v>
      </c>
      <c r="C20" s="7" t="s">
        <v>49</v>
      </c>
      <c r="D20">
        <v>50</v>
      </c>
      <c r="E20" s="7" t="s">
        <v>110</v>
      </c>
      <c r="F20" s="7" t="s">
        <v>23</v>
      </c>
    </row>
    <row r="21" spans="1:6">
      <c r="A21" s="25">
        <v>43921</v>
      </c>
      <c r="B21">
        <v>18</v>
      </c>
      <c r="C21" s="7" t="s">
        <v>47</v>
      </c>
      <c r="D21">
        <v>49</v>
      </c>
      <c r="E21" s="7" t="s">
        <v>110</v>
      </c>
      <c r="F21" s="7" t="s">
        <v>115</v>
      </c>
    </row>
    <row r="22" spans="1:6">
      <c r="A22" s="25">
        <v>43921</v>
      </c>
      <c r="B22">
        <v>19</v>
      </c>
      <c r="D22">
        <v>90</v>
      </c>
      <c r="E22" s="7" t="s">
        <v>109</v>
      </c>
      <c r="F22" s="7" t="s">
        <v>15</v>
      </c>
    </row>
    <row r="23" spans="1:6">
      <c r="A23" s="25">
        <v>43921</v>
      </c>
      <c r="B23">
        <v>20</v>
      </c>
      <c r="C23" s="7" t="s">
        <v>51</v>
      </c>
      <c r="D23">
        <v>72</v>
      </c>
      <c r="E23" s="7" t="s">
        <v>109</v>
      </c>
      <c r="F23" s="7" t="s">
        <v>116</v>
      </c>
    </row>
    <row r="24" spans="1:6">
      <c r="A24" s="25">
        <v>43922</v>
      </c>
      <c r="B24">
        <v>21</v>
      </c>
      <c r="D24">
        <v>98</v>
      </c>
      <c r="E24" s="7" t="s">
        <v>110</v>
      </c>
      <c r="F24" s="7" t="s">
        <v>30</v>
      </c>
    </row>
    <row r="25" spans="1:6">
      <c r="A25" s="25">
        <v>43922</v>
      </c>
      <c r="B25">
        <v>22</v>
      </c>
      <c r="D25">
        <v>68</v>
      </c>
      <c r="E25" s="7" t="s">
        <v>110</v>
      </c>
      <c r="F25" s="7" t="s">
        <v>11</v>
      </c>
    </row>
    <row r="26" spans="1:6">
      <c r="A26" s="25">
        <v>43922</v>
      </c>
      <c r="B26">
        <v>23</v>
      </c>
      <c r="D26">
        <v>74</v>
      </c>
      <c r="E26" s="7" t="s">
        <v>109</v>
      </c>
      <c r="F26" s="7" t="s">
        <v>15</v>
      </c>
    </row>
    <row r="27" spans="1:6">
      <c r="A27" s="25">
        <v>43922</v>
      </c>
      <c r="B27">
        <v>24</v>
      </c>
      <c r="D27">
        <v>95</v>
      </c>
      <c r="E27" s="7" t="s">
        <v>109</v>
      </c>
      <c r="F27" s="7" t="s">
        <v>23</v>
      </c>
    </row>
    <row r="28" spans="1:6">
      <c r="A28" s="25">
        <v>43922</v>
      </c>
      <c r="B28">
        <v>25</v>
      </c>
      <c r="C28" s="7" t="s">
        <v>117</v>
      </c>
      <c r="D28">
        <v>66</v>
      </c>
      <c r="E28" s="7" t="s">
        <v>109</v>
      </c>
      <c r="F28" s="7" t="s">
        <v>15</v>
      </c>
    </row>
    <row r="29" spans="1:6">
      <c r="A29" s="25">
        <v>43922</v>
      </c>
      <c r="B29">
        <v>26</v>
      </c>
      <c r="C29" s="7" t="s">
        <v>60</v>
      </c>
      <c r="D29">
        <v>66</v>
      </c>
      <c r="E29" s="7" t="s">
        <v>110</v>
      </c>
      <c r="F29" s="7" t="s">
        <v>23</v>
      </c>
    </row>
    <row r="30" spans="1:6">
      <c r="A30" s="25">
        <v>43922</v>
      </c>
      <c r="B30">
        <v>27</v>
      </c>
      <c r="D30">
        <v>72</v>
      </c>
      <c r="E30" s="7" t="s">
        <v>109</v>
      </c>
      <c r="F30" s="7" t="s">
        <v>11</v>
      </c>
    </row>
    <row r="31" spans="1:6">
      <c r="A31" s="25">
        <v>43923</v>
      </c>
      <c r="B31">
        <v>28</v>
      </c>
      <c r="D31">
        <v>98</v>
      </c>
      <c r="E31" s="7" t="s">
        <v>110</v>
      </c>
      <c r="F31" s="7" t="s">
        <v>19</v>
      </c>
    </row>
    <row r="32" spans="1:6">
      <c r="A32" s="25">
        <v>43923</v>
      </c>
      <c r="B32">
        <v>29</v>
      </c>
      <c r="D32">
        <v>97</v>
      </c>
      <c r="E32" s="7" t="s">
        <v>110</v>
      </c>
      <c r="F32" s="7" t="s">
        <v>19</v>
      </c>
    </row>
    <row r="33" spans="1:6">
      <c r="A33" s="25">
        <v>43923</v>
      </c>
      <c r="B33">
        <v>30</v>
      </c>
      <c r="C33" s="7" t="s">
        <v>61</v>
      </c>
      <c r="D33">
        <v>77</v>
      </c>
      <c r="E33" s="7" t="s">
        <v>109</v>
      </c>
      <c r="F33" s="7" t="s">
        <v>25</v>
      </c>
    </row>
    <row r="34" spans="1:6">
      <c r="A34" s="25">
        <v>43923</v>
      </c>
      <c r="B34">
        <v>31</v>
      </c>
      <c r="C34" s="7" t="s">
        <v>62</v>
      </c>
      <c r="D34">
        <v>77</v>
      </c>
      <c r="E34" s="7" t="s">
        <v>109</v>
      </c>
      <c r="F34" s="7" t="s">
        <v>25</v>
      </c>
    </row>
    <row r="35" spans="1:6">
      <c r="A35" s="25">
        <v>43923</v>
      </c>
      <c r="B35">
        <v>32</v>
      </c>
      <c r="D35">
        <v>72</v>
      </c>
      <c r="E35" s="7" t="s">
        <v>109</v>
      </c>
      <c r="F35" s="7" t="s">
        <v>13</v>
      </c>
    </row>
    <row r="36" spans="1:6">
      <c r="A36" s="25">
        <v>43923</v>
      </c>
      <c r="B36">
        <v>33</v>
      </c>
      <c r="C36" s="7" t="s">
        <v>118</v>
      </c>
      <c r="D36">
        <v>90</v>
      </c>
      <c r="E36" s="7" t="s">
        <v>109</v>
      </c>
      <c r="F36" s="7" t="s">
        <v>34</v>
      </c>
    </row>
    <row r="37" spans="1:6">
      <c r="A37" s="25">
        <v>43923</v>
      </c>
      <c r="B37">
        <v>34</v>
      </c>
      <c r="C37" s="7" t="s">
        <v>65</v>
      </c>
      <c r="D37">
        <v>84</v>
      </c>
      <c r="E37" s="7" t="s">
        <v>109</v>
      </c>
      <c r="F37" s="7" t="s">
        <v>11</v>
      </c>
    </row>
    <row r="38" spans="1:6">
      <c r="A38" s="25">
        <v>43923</v>
      </c>
      <c r="B38">
        <v>35</v>
      </c>
      <c r="D38">
        <v>77</v>
      </c>
      <c r="E38" s="7" t="s">
        <v>109</v>
      </c>
      <c r="F38" s="7" t="s">
        <v>119</v>
      </c>
    </row>
    <row r="39" spans="1:6">
      <c r="A39" s="25">
        <v>43923</v>
      </c>
      <c r="B39">
        <v>36</v>
      </c>
      <c r="C39" s="7" t="s">
        <v>63</v>
      </c>
      <c r="D39">
        <v>87</v>
      </c>
      <c r="E39" s="7" t="s">
        <v>109</v>
      </c>
      <c r="F39" s="7" t="s">
        <v>30</v>
      </c>
    </row>
    <row r="40" spans="1:6">
      <c r="A40" s="25">
        <v>43923</v>
      </c>
      <c r="B40">
        <v>37</v>
      </c>
      <c r="D40">
        <v>90</v>
      </c>
      <c r="E40" s="7" t="s">
        <v>109</v>
      </c>
      <c r="F40" s="7" t="s">
        <v>13</v>
      </c>
    </row>
    <row r="41" spans="1:6">
      <c r="A41" s="25">
        <v>43924</v>
      </c>
      <c r="B41">
        <v>38</v>
      </c>
      <c r="D41">
        <v>73</v>
      </c>
      <c r="E41" s="7" t="s">
        <v>109</v>
      </c>
      <c r="F41" s="7" t="s">
        <v>32</v>
      </c>
    </row>
    <row r="42" spans="1:6">
      <c r="A42" s="25">
        <v>43924</v>
      </c>
      <c r="B42">
        <v>39</v>
      </c>
      <c r="C42" s="7" t="s">
        <v>68</v>
      </c>
      <c r="D42">
        <v>70</v>
      </c>
      <c r="E42" s="7" t="s">
        <v>110</v>
      </c>
      <c r="F42" s="7" t="s">
        <v>13</v>
      </c>
    </row>
    <row r="43" spans="1:6">
      <c r="A43" s="25">
        <v>43924</v>
      </c>
      <c r="B43">
        <v>40</v>
      </c>
      <c r="C43" s="7" t="s">
        <v>67</v>
      </c>
      <c r="D43">
        <v>75</v>
      </c>
      <c r="E43" s="7" t="s">
        <v>109</v>
      </c>
      <c r="F43" s="7" t="s">
        <v>27</v>
      </c>
    </row>
    <row r="44" spans="1:6">
      <c r="A44" s="25">
        <v>43924</v>
      </c>
      <c r="B44">
        <v>41</v>
      </c>
      <c r="C44" s="46" t="s">
        <v>70</v>
      </c>
      <c r="D44">
        <v>76</v>
      </c>
      <c r="E44" s="7" t="s">
        <v>109</v>
      </c>
      <c r="F44" s="7" t="s">
        <v>25</v>
      </c>
    </row>
    <row r="45" spans="1:6">
      <c r="A45" s="25">
        <v>43925</v>
      </c>
      <c r="B45">
        <v>42</v>
      </c>
      <c r="D45">
        <v>67</v>
      </c>
      <c r="E45" s="7" t="s">
        <v>110</v>
      </c>
      <c r="F45" s="7" t="s">
        <v>30</v>
      </c>
    </row>
    <row r="46" spans="1:6">
      <c r="A46" s="25">
        <v>43925</v>
      </c>
      <c r="B46">
        <v>43</v>
      </c>
      <c r="C46" s="7" t="s">
        <v>72</v>
      </c>
      <c r="D46">
        <v>88</v>
      </c>
      <c r="E46" s="7" t="s">
        <v>110</v>
      </c>
      <c r="F46" s="7" t="s">
        <v>13</v>
      </c>
    </row>
    <row r="47" spans="1:6">
      <c r="A47" s="25">
        <v>43925</v>
      </c>
      <c r="B47">
        <v>44</v>
      </c>
      <c r="C47" s="46" t="s">
        <v>69</v>
      </c>
      <c r="D47">
        <v>88</v>
      </c>
      <c r="E47" s="7" t="s">
        <v>110</v>
      </c>
      <c r="F47" s="7" t="s">
        <v>115</v>
      </c>
    </row>
    <row r="48" spans="1:6">
      <c r="A48" s="25">
        <v>43925</v>
      </c>
      <c r="B48">
        <v>45</v>
      </c>
      <c r="D48">
        <v>97</v>
      </c>
      <c r="E48" s="7" t="s">
        <v>110</v>
      </c>
      <c r="F48" s="7" t="s">
        <v>11</v>
      </c>
    </row>
    <row r="49" spans="1:6">
      <c r="A49" s="25">
        <v>43926</v>
      </c>
      <c r="B49">
        <v>46</v>
      </c>
      <c r="C49" s="46" t="s">
        <v>73</v>
      </c>
      <c r="D49">
        <v>63</v>
      </c>
      <c r="E49" s="7" t="s">
        <v>109</v>
      </c>
      <c r="F49" s="7" t="s">
        <v>11</v>
      </c>
    </row>
    <row r="50" spans="1:6">
      <c r="A50" s="25">
        <v>43926</v>
      </c>
      <c r="B50">
        <v>47</v>
      </c>
      <c r="C50" s="7" t="s">
        <v>120</v>
      </c>
      <c r="D50">
        <v>86</v>
      </c>
      <c r="E50" s="7" t="s">
        <v>110</v>
      </c>
      <c r="F50" s="7" t="s">
        <v>121</v>
      </c>
    </row>
    <row r="51" spans="1:6">
      <c r="A51" s="25">
        <v>43926</v>
      </c>
      <c r="B51">
        <v>48</v>
      </c>
      <c r="D51">
        <v>61</v>
      </c>
      <c r="E51" s="7" t="s">
        <v>110</v>
      </c>
      <c r="F51" s="7" t="s">
        <v>15</v>
      </c>
    </row>
    <row r="52" spans="1:6">
      <c r="A52" s="25">
        <v>43926</v>
      </c>
      <c r="B52">
        <v>49</v>
      </c>
      <c r="C52" s="7" t="s">
        <v>74</v>
      </c>
      <c r="D52">
        <v>84</v>
      </c>
      <c r="E52" s="7" t="s">
        <v>110</v>
      </c>
      <c r="F52" s="7" t="s">
        <v>30</v>
      </c>
    </row>
    <row r="53" spans="1:6">
      <c r="A53" s="25">
        <v>43927</v>
      </c>
      <c r="B53">
        <v>50</v>
      </c>
      <c r="D53">
        <v>87</v>
      </c>
      <c r="E53" s="7" t="s">
        <v>110</v>
      </c>
      <c r="F53" s="7" t="s">
        <v>13</v>
      </c>
    </row>
    <row r="54" spans="1:6">
      <c r="A54" s="25">
        <v>43927</v>
      </c>
      <c r="B54">
        <v>51</v>
      </c>
      <c r="C54" s="7" t="s">
        <v>80</v>
      </c>
      <c r="D54">
        <v>77</v>
      </c>
      <c r="E54" s="7" t="s">
        <v>109</v>
      </c>
      <c r="F54" s="7" t="s">
        <v>11</v>
      </c>
    </row>
    <row r="55" spans="1:6">
      <c r="A55" s="25">
        <v>43927</v>
      </c>
      <c r="B55">
        <v>52</v>
      </c>
      <c r="C55" s="7" t="s">
        <v>81</v>
      </c>
      <c r="D55">
        <v>90</v>
      </c>
      <c r="E55" s="7" t="s">
        <v>110</v>
      </c>
      <c r="F55" s="7" t="s">
        <v>122</v>
      </c>
    </row>
    <row r="56" spans="1:6">
      <c r="A56" s="25">
        <v>43927</v>
      </c>
      <c r="B56">
        <v>53</v>
      </c>
      <c r="D56">
        <v>91</v>
      </c>
      <c r="E56" s="7" t="s">
        <v>110</v>
      </c>
      <c r="F56" s="7" t="s">
        <v>11</v>
      </c>
    </row>
    <row r="57" spans="1:6">
      <c r="A57" s="25">
        <v>43927</v>
      </c>
      <c r="B57">
        <v>54</v>
      </c>
      <c r="C57" s="7" t="s">
        <v>78</v>
      </c>
      <c r="D57">
        <v>66</v>
      </c>
      <c r="E57" s="7" t="s">
        <v>109</v>
      </c>
      <c r="F57" s="7" t="s">
        <v>123</v>
      </c>
    </row>
    <row r="58" spans="1:6">
      <c r="A58" s="25">
        <v>43927</v>
      </c>
      <c r="B58">
        <v>55</v>
      </c>
      <c r="C58" s="7" t="s">
        <v>75</v>
      </c>
      <c r="D58">
        <v>95</v>
      </c>
      <c r="E58" s="7" t="s">
        <v>110</v>
      </c>
      <c r="F58" s="7" t="s">
        <v>121</v>
      </c>
    </row>
    <row r="59" spans="1:6">
      <c r="A59" s="25">
        <v>43927</v>
      </c>
      <c r="B59">
        <v>56</v>
      </c>
      <c r="D59">
        <v>72</v>
      </c>
      <c r="E59" s="7" t="s">
        <v>109</v>
      </c>
      <c r="F59" s="7" t="s">
        <v>13</v>
      </c>
    </row>
    <row r="60" spans="1:6">
      <c r="A60" s="25">
        <v>43927</v>
      </c>
      <c r="B60">
        <v>57</v>
      </c>
      <c r="C60" s="46" t="s">
        <v>77</v>
      </c>
      <c r="D60">
        <v>80</v>
      </c>
      <c r="E60" s="7" t="s">
        <v>109</v>
      </c>
      <c r="F60" s="7" t="s">
        <v>123</v>
      </c>
    </row>
    <row r="61" spans="1:6">
      <c r="A61" s="25">
        <v>43928</v>
      </c>
      <c r="B61">
        <v>58</v>
      </c>
      <c r="C61" s="46" t="s">
        <v>82</v>
      </c>
      <c r="D61">
        <v>95</v>
      </c>
      <c r="E61" s="7" t="s">
        <v>110</v>
      </c>
      <c r="F61" s="7" t="s">
        <v>13</v>
      </c>
    </row>
    <row r="62" spans="1:6">
      <c r="A62" s="25">
        <v>43928</v>
      </c>
      <c r="B62">
        <v>59</v>
      </c>
      <c r="C62" s="46" t="s">
        <v>83</v>
      </c>
      <c r="D62">
        <v>37</v>
      </c>
      <c r="E62" s="7" t="s">
        <v>109</v>
      </c>
      <c r="F62" s="7" t="s">
        <v>34</v>
      </c>
    </row>
    <row r="63" spans="1:6">
      <c r="A63" s="25">
        <v>43928</v>
      </c>
      <c r="B63">
        <v>60</v>
      </c>
      <c r="D63">
        <v>95</v>
      </c>
      <c r="E63" s="7" t="s">
        <v>110</v>
      </c>
      <c r="F63" s="7" t="s">
        <v>119</v>
      </c>
    </row>
    <row r="64" spans="1:6">
      <c r="A64" s="25">
        <v>43928</v>
      </c>
      <c r="B64">
        <v>61</v>
      </c>
      <c r="D64">
        <v>74</v>
      </c>
      <c r="E64" s="7" t="s">
        <v>110</v>
      </c>
      <c r="F64" s="7" t="s">
        <v>111</v>
      </c>
    </row>
    <row r="65" spans="1:6">
      <c r="A65" s="25">
        <v>43928</v>
      </c>
      <c r="B65">
        <v>62</v>
      </c>
      <c r="D65">
        <v>93</v>
      </c>
      <c r="E65" s="7" t="s">
        <v>109</v>
      </c>
      <c r="F65" s="7" t="s">
        <v>124</v>
      </c>
    </row>
    <row r="66" spans="1:6">
      <c r="A66" s="25">
        <v>43928</v>
      </c>
      <c r="B66">
        <v>63</v>
      </c>
      <c r="C66" s="46" t="s">
        <v>84</v>
      </c>
      <c r="D66">
        <v>97</v>
      </c>
      <c r="E66" s="7" t="s">
        <v>109</v>
      </c>
      <c r="F66" s="7" t="s">
        <v>30</v>
      </c>
    </row>
    <row r="67" spans="1:6">
      <c r="A67" s="25">
        <v>43928</v>
      </c>
      <c r="B67">
        <v>64</v>
      </c>
      <c r="D67">
        <v>75</v>
      </c>
      <c r="E67" s="7" t="s">
        <v>109</v>
      </c>
      <c r="F67" s="7" t="s">
        <v>13</v>
      </c>
    </row>
    <row r="68" spans="1:6">
      <c r="A68" s="25">
        <v>43928</v>
      </c>
      <c r="B68">
        <v>65</v>
      </c>
      <c r="D68">
        <v>90</v>
      </c>
      <c r="E68" s="7" t="s">
        <v>110</v>
      </c>
      <c r="F68" s="7" t="s">
        <v>15</v>
      </c>
    </row>
    <row r="69" spans="1:6">
      <c r="A69" s="25">
        <v>43929</v>
      </c>
      <c r="B69">
        <v>66</v>
      </c>
      <c r="C69" s="46" t="s">
        <v>87</v>
      </c>
      <c r="D69">
        <v>96</v>
      </c>
      <c r="E69" s="7" t="s">
        <v>109</v>
      </c>
      <c r="F69" s="7" t="s">
        <v>30</v>
      </c>
    </row>
    <row r="70" spans="1:6">
      <c r="A70" s="25">
        <v>43929</v>
      </c>
      <c r="B70">
        <v>67</v>
      </c>
      <c r="D70">
        <v>63</v>
      </c>
      <c r="E70" s="7" t="s">
        <v>109</v>
      </c>
      <c r="F70" s="7" t="s">
        <v>30</v>
      </c>
    </row>
    <row r="71" spans="1:6">
      <c r="A71" s="25">
        <v>43929</v>
      </c>
      <c r="B71">
        <v>68</v>
      </c>
      <c r="D71">
        <v>75</v>
      </c>
      <c r="E71" s="7" t="s">
        <v>109</v>
      </c>
      <c r="F71" s="7" t="s">
        <v>13</v>
      </c>
    </row>
    <row r="72" spans="1:6">
      <c r="A72" s="25">
        <v>43929</v>
      </c>
      <c r="B72">
        <v>69</v>
      </c>
      <c r="D72">
        <v>77</v>
      </c>
      <c r="E72" s="7" t="s">
        <v>109</v>
      </c>
      <c r="F72" s="7" t="s">
        <v>13</v>
      </c>
    </row>
    <row r="73" spans="1:6">
      <c r="A73" s="25">
        <v>43929</v>
      </c>
      <c r="B73">
        <v>70</v>
      </c>
      <c r="C73" s="46" t="s">
        <v>86</v>
      </c>
      <c r="D73">
        <v>85</v>
      </c>
      <c r="E73" s="7" t="s">
        <v>109</v>
      </c>
      <c r="F73" s="7" t="s">
        <v>119</v>
      </c>
    </row>
    <row r="74" spans="1:6">
      <c r="A74" s="25">
        <v>43929</v>
      </c>
      <c r="B74">
        <v>71</v>
      </c>
      <c r="D74">
        <v>90</v>
      </c>
      <c r="E74" s="7" t="s">
        <v>110</v>
      </c>
      <c r="F74" s="7" t="s">
        <v>11</v>
      </c>
    </row>
    <row r="75" spans="1:6">
      <c r="A75" s="25">
        <v>43929</v>
      </c>
      <c r="B75">
        <v>72</v>
      </c>
      <c r="C75" s="46" t="s">
        <v>85</v>
      </c>
      <c r="D75">
        <v>67</v>
      </c>
      <c r="E75" s="7" t="s">
        <v>110</v>
      </c>
      <c r="F75" s="7" t="s">
        <v>113</v>
      </c>
    </row>
    <row r="76" spans="1:6">
      <c r="A76" s="25">
        <v>43929</v>
      </c>
      <c r="B76">
        <v>73</v>
      </c>
      <c r="C76" s="46" t="s">
        <v>90</v>
      </c>
      <c r="D76">
        <v>90</v>
      </c>
      <c r="E76" s="7" t="s">
        <v>110</v>
      </c>
      <c r="F76" s="7" t="s">
        <v>32</v>
      </c>
    </row>
    <row r="77" spans="1:6">
      <c r="A77" s="25">
        <v>43930</v>
      </c>
      <c r="B77">
        <v>74</v>
      </c>
      <c r="D77">
        <v>72</v>
      </c>
      <c r="E77" s="7" t="s">
        <v>109</v>
      </c>
      <c r="F77" s="7" t="s">
        <v>111</v>
      </c>
    </row>
    <row r="78" spans="1:6">
      <c r="A78" s="25">
        <v>43930</v>
      </c>
      <c r="B78">
        <v>75</v>
      </c>
      <c r="D78">
        <v>75</v>
      </c>
      <c r="E78" s="7" t="s">
        <v>109</v>
      </c>
      <c r="F78" s="7" t="s">
        <v>111</v>
      </c>
    </row>
    <row r="79" spans="1:6">
      <c r="A79" s="25">
        <v>43930</v>
      </c>
      <c r="B79">
        <v>76</v>
      </c>
      <c r="D79">
        <v>72</v>
      </c>
      <c r="E79" s="7" t="s">
        <v>109</v>
      </c>
      <c r="F79" s="7" t="s">
        <v>23</v>
      </c>
    </row>
    <row r="80" spans="1:6">
      <c r="A80" s="25">
        <v>43930</v>
      </c>
      <c r="B80">
        <v>77</v>
      </c>
      <c r="D80">
        <v>82</v>
      </c>
      <c r="E80" s="7" t="s">
        <v>109</v>
      </c>
      <c r="F80" s="7" t="s">
        <v>15</v>
      </c>
    </row>
    <row r="81" spans="1:7">
      <c r="A81" s="25">
        <v>43930</v>
      </c>
      <c r="B81">
        <v>78</v>
      </c>
      <c r="C81" s="46" t="s">
        <v>91</v>
      </c>
      <c r="D81">
        <v>84</v>
      </c>
      <c r="E81" s="7" t="s">
        <v>110</v>
      </c>
      <c r="F81" s="7" t="s">
        <v>122</v>
      </c>
    </row>
    <row r="82" spans="1:7">
      <c r="A82" s="25">
        <v>43930</v>
      </c>
      <c r="B82">
        <v>79</v>
      </c>
      <c r="D82">
        <v>89</v>
      </c>
      <c r="E82" s="7" t="s">
        <v>110</v>
      </c>
      <c r="F82" s="7" t="s">
        <v>54</v>
      </c>
    </row>
    <row r="83" spans="1:7">
      <c r="A83" s="25">
        <v>43930</v>
      </c>
      <c r="B83">
        <v>80</v>
      </c>
      <c r="D83">
        <v>86</v>
      </c>
      <c r="E83" s="7" t="s">
        <v>109</v>
      </c>
      <c r="F83" s="7" t="s">
        <v>119</v>
      </c>
      <c r="G83" s="46" t="s">
        <v>125</v>
      </c>
    </row>
    <row r="84" spans="1:7">
      <c r="A84" s="25">
        <v>43930</v>
      </c>
      <c r="B84">
        <v>81</v>
      </c>
      <c r="D84">
        <v>76</v>
      </c>
      <c r="E84" s="7" t="s">
        <v>110</v>
      </c>
      <c r="F84" s="7" t="s">
        <v>126</v>
      </c>
    </row>
    <row r="85" spans="1:7">
      <c r="A85" s="25">
        <v>43930</v>
      </c>
      <c r="B85">
        <v>82</v>
      </c>
      <c r="D85">
        <v>86</v>
      </c>
      <c r="E85" s="7" t="s">
        <v>110</v>
      </c>
      <c r="F85" s="7" t="s">
        <v>11</v>
      </c>
    </row>
    <row r="86" spans="1:7">
      <c r="A86" s="25">
        <v>43930</v>
      </c>
      <c r="B86">
        <v>83</v>
      </c>
      <c r="D86">
        <v>72</v>
      </c>
      <c r="E86" s="7" t="s">
        <v>109</v>
      </c>
      <c r="F86" s="7" t="s">
        <v>23</v>
      </c>
    </row>
    <row r="87" spans="1:7">
      <c r="A87" s="25">
        <v>43931</v>
      </c>
      <c r="B87">
        <v>84</v>
      </c>
      <c r="C87" s="7" t="s">
        <v>93</v>
      </c>
      <c r="D87">
        <v>87</v>
      </c>
      <c r="E87" s="7" t="s">
        <v>110</v>
      </c>
      <c r="F87" s="7" t="s">
        <v>124</v>
      </c>
    </row>
    <row r="88" spans="1:7">
      <c r="A88" s="25">
        <v>43931</v>
      </c>
      <c r="B88">
        <v>85</v>
      </c>
      <c r="C88" s="46" t="s">
        <v>92</v>
      </c>
      <c r="D88">
        <v>64</v>
      </c>
      <c r="E88" s="7" t="s">
        <v>109</v>
      </c>
      <c r="F88" s="7" t="s">
        <v>19</v>
      </c>
    </row>
    <row r="89" spans="1:7">
      <c r="A89" s="25">
        <v>43931</v>
      </c>
      <c r="B89">
        <v>86</v>
      </c>
      <c r="C89" s="46" t="s">
        <v>94</v>
      </c>
      <c r="D89">
        <v>78</v>
      </c>
      <c r="E89" s="7" t="s">
        <v>110</v>
      </c>
      <c r="F89" s="7" t="s">
        <v>50</v>
      </c>
    </row>
    <row r="90" spans="1:7">
      <c r="A90" s="25">
        <v>43931</v>
      </c>
      <c r="B90">
        <v>87</v>
      </c>
      <c r="C90" s="46" t="s">
        <v>95</v>
      </c>
      <c r="D90">
        <v>82</v>
      </c>
      <c r="E90" s="7" t="s">
        <v>110</v>
      </c>
      <c r="F90" s="7" t="s">
        <v>50</v>
      </c>
    </row>
    <row r="91" spans="1:7">
      <c r="A91" s="25">
        <v>43931</v>
      </c>
      <c r="B91">
        <v>88</v>
      </c>
      <c r="D91">
        <v>84</v>
      </c>
      <c r="E91" s="7" t="s">
        <v>110</v>
      </c>
      <c r="F91" s="7" t="s">
        <v>11</v>
      </c>
    </row>
    <row r="92" spans="1:7">
      <c r="A92" s="25">
        <v>43931</v>
      </c>
      <c r="B92">
        <v>89</v>
      </c>
      <c r="D92">
        <v>89</v>
      </c>
      <c r="E92" s="7" t="s">
        <v>109</v>
      </c>
      <c r="F92" s="7" t="s">
        <v>27</v>
      </c>
    </row>
    <row r="93" spans="1:7">
      <c r="A93" s="25">
        <v>43931</v>
      </c>
      <c r="B93">
        <v>90</v>
      </c>
      <c r="D93">
        <v>96</v>
      </c>
      <c r="E93" s="7" t="s">
        <v>110</v>
      </c>
      <c r="F93" s="7" t="s">
        <v>122</v>
      </c>
    </row>
    <row r="94" spans="1:7">
      <c r="A94" s="25">
        <v>43932</v>
      </c>
      <c r="B94">
        <v>91</v>
      </c>
      <c r="D94">
        <v>79</v>
      </c>
      <c r="E94" s="7" t="s">
        <v>109</v>
      </c>
      <c r="F94" s="7" t="s">
        <v>19</v>
      </c>
    </row>
    <row r="95" spans="1:7">
      <c r="A95" s="25">
        <v>43932</v>
      </c>
      <c r="B95">
        <v>92</v>
      </c>
      <c r="D95">
        <v>91</v>
      </c>
      <c r="E95" s="7" t="s">
        <v>110</v>
      </c>
      <c r="F95" s="7" t="s">
        <v>23</v>
      </c>
    </row>
    <row r="96" spans="1:7">
      <c r="A96" s="25">
        <v>43932</v>
      </c>
      <c r="B96">
        <v>93</v>
      </c>
      <c r="C96" s="46" t="s">
        <v>96</v>
      </c>
      <c r="D96">
        <v>53</v>
      </c>
      <c r="E96" s="7" t="s">
        <v>110</v>
      </c>
      <c r="F96" s="7" t="s">
        <v>19</v>
      </c>
    </row>
    <row r="97" spans="1:6">
      <c r="A97" s="25">
        <v>43933</v>
      </c>
      <c r="B97">
        <v>94</v>
      </c>
      <c r="D97">
        <v>63</v>
      </c>
      <c r="E97" s="7" t="s">
        <v>109</v>
      </c>
      <c r="F97" s="7" t="s">
        <v>54</v>
      </c>
    </row>
    <row r="98" spans="1:6">
      <c r="A98" s="25">
        <v>43933</v>
      </c>
      <c r="B98">
        <v>95</v>
      </c>
      <c r="D98">
        <v>90</v>
      </c>
      <c r="E98" s="7" t="s">
        <v>109</v>
      </c>
      <c r="F98" s="7" t="s">
        <v>111</v>
      </c>
    </row>
    <row r="99" spans="1:6">
      <c r="A99" s="25">
        <v>43933</v>
      </c>
      <c r="B99">
        <v>96</v>
      </c>
      <c r="C99" s="46" t="s">
        <v>127</v>
      </c>
      <c r="D99">
        <v>79</v>
      </c>
      <c r="E99" s="7" t="s">
        <v>109</v>
      </c>
      <c r="F99" s="7" t="s">
        <v>11</v>
      </c>
    </row>
    <row r="100" spans="1:6">
      <c r="A100" s="25">
        <v>43933</v>
      </c>
      <c r="B100">
        <v>97</v>
      </c>
      <c r="C100" s="46" t="s">
        <v>128</v>
      </c>
      <c r="D100">
        <v>90</v>
      </c>
      <c r="E100" s="7" t="s">
        <v>110</v>
      </c>
      <c r="F100" s="7" t="s">
        <v>113</v>
      </c>
    </row>
    <row r="101" spans="1:6">
      <c r="A101" s="25">
        <v>43934</v>
      </c>
      <c r="B101">
        <v>98</v>
      </c>
      <c r="C101" s="46" t="s">
        <v>88</v>
      </c>
      <c r="D101">
        <v>78</v>
      </c>
      <c r="E101" s="7" t="s">
        <v>109</v>
      </c>
      <c r="F101" s="7" t="s">
        <v>19</v>
      </c>
    </row>
    <row r="102" spans="1:6">
      <c r="A102" s="25">
        <v>43934</v>
      </c>
      <c r="B102">
        <v>99</v>
      </c>
      <c r="D102">
        <v>96</v>
      </c>
      <c r="E102" s="7" t="s">
        <v>110</v>
      </c>
      <c r="F102" s="7" t="s">
        <v>13</v>
      </c>
    </row>
    <row r="103" spans="1:6">
      <c r="A103" s="25">
        <v>43934</v>
      </c>
      <c r="B103">
        <v>100</v>
      </c>
      <c r="D103">
        <v>81</v>
      </c>
      <c r="E103" s="7" t="s">
        <v>110</v>
      </c>
      <c r="F103" s="7" t="s">
        <v>13</v>
      </c>
    </row>
    <row r="104" spans="1:6">
      <c r="A104" s="25">
        <v>43934</v>
      </c>
      <c r="B104">
        <v>101</v>
      </c>
      <c r="D104">
        <v>80</v>
      </c>
      <c r="E104" s="7" t="s">
        <v>110</v>
      </c>
      <c r="F104" s="7" t="s">
        <v>54</v>
      </c>
    </row>
    <row r="105" spans="1:6">
      <c r="A105" s="25">
        <v>43934</v>
      </c>
      <c r="B105">
        <v>102</v>
      </c>
      <c r="C105" s="46" t="s">
        <v>99</v>
      </c>
      <c r="D105">
        <v>40</v>
      </c>
      <c r="E105" s="7" t="s">
        <v>110</v>
      </c>
    </row>
    <row r="106" spans="1:6">
      <c r="A106" s="25">
        <v>43934</v>
      </c>
      <c r="B106">
        <v>103</v>
      </c>
      <c r="D106">
        <v>80</v>
      </c>
      <c r="E106" s="7" t="s">
        <v>109</v>
      </c>
      <c r="F106" s="7" t="s">
        <v>50</v>
      </c>
    </row>
    <row r="107" spans="1:6">
      <c r="A107" s="25">
        <v>43934</v>
      </c>
      <c r="B107">
        <v>104</v>
      </c>
      <c r="D107">
        <v>85</v>
      </c>
      <c r="E107" s="7" t="s">
        <v>110</v>
      </c>
      <c r="F107" s="7" t="s">
        <v>11</v>
      </c>
    </row>
    <row r="108" spans="1:6">
      <c r="A108" s="25">
        <v>43934</v>
      </c>
      <c r="B108">
        <v>105</v>
      </c>
      <c r="D108">
        <v>91</v>
      </c>
      <c r="E108" s="7" t="s">
        <v>110</v>
      </c>
      <c r="F108" s="7" t="s">
        <v>126</v>
      </c>
    </row>
    <row r="109" spans="1:6">
      <c r="A109" s="25">
        <v>43934</v>
      </c>
      <c r="B109">
        <v>106</v>
      </c>
      <c r="D109">
        <v>77</v>
      </c>
      <c r="E109" s="7" t="s">
        <v>109</v>
      </c>
      <c r="F109" s="7" t="s">
        <v>48</v>
      </c>
    </row>
    <row r="110" spans="1:6">
      <c r="A110" s="25">
        <v>43935</v>
      </c>
      <c r="B110">
        <v>107</v>
      </c>
      <c r="D110">
        <v>86</v>
      </c>
      <c r="E110" s="7" t="s">
        <v>110</v>
      </c>
      <c r="F110" s="7" t="s">
        <v>23</v>
      </c>
    </row>
    <row r="111" spans="1:6">
      <c r="A111" s="25">
        <v>43935</v>
      </c>
      <c r="B111">
        <v>108</v>
      </c>
      <c r="D111">
        <v>81</v>
      </c>
      <c r="E111" s="7" t="s">
        <v>109</v>
      </c>
      <c r="F111" s="7" t="s">
        <v>13</v>
      </c>
    </row>
    <row r="112" spans="1:6">
      <c r="A112" s="25">
        <v>43935</v>
      </c>
      <c r="B112">
        <v>109</v>
      </c>
      <c r="D112">
        <v>82</v>
      </c>
      <c r="E112" s="7" t="s">
        <v>109</v>
      </c>
      <c r="F112" s="7" t="s">
        <v>15</v>
      </c>
    </row>
    <row r="113" spans="1:6">
      <c r="A113" s="25">
        <v>43935</v>
      </c>
      <c r="B113">
        <v>110</v>
      </c>
      <c r="D113">
        <v>71</v>
      </c>
      <c r="E113" s="7" t="s">
        <v>110</v>
      </c>
      <c r="F113" s="7" t="s">
        <v>54</v>
      </c>
    </row>
    <row r="114" spans="1:6">
      <c r="A114" s="25">
        <v>43935</v>
      </c>
      <c r="B114">
        <v>111</v>
      </c>
      <c r="D114">
        <v>90</v>
      </c>
      <c r="E114" s="7" t="s">
        <v>109</v>
      </c>
      <c r="F114" s="7" t="s">
        <v>11</v>
      </c>
    </row>
    <row r="115" spans="1:6">
      <c r="A115" s="25">
        <v>43935</v>
      </c>
      <c r="B115">
        <v>112</v>
      </c>
      <c r="D115">
        <v>78</v>
      </c>
      <c r="E115" s="7" t="s">
        <v>109</v>
      </c>
      <c r="F115" s="7" t="s">
        <v>19</v>
      </c>
    </row>
    <row r="116" spans="1:6">
      <c r="A116" s="25">
        <v>43935</v>
      </c>
      <c r="B116">
        <v>113</v>
      </c>
      <c r="C116" s="46" t="s">
        <v>129</v>
      </c>
      <c r="D116">
        <v>82</v>
      </c>
      <c r="E116" s="7" t="s">
        <v>110</v>
      </c>
      <c r="F116" s="7" t="s">
        <v>30</v>
      </c>
    </row>
    <row r="117" spans="1:6">
      <c r="A117" s="25">
        <v>43936</v>
      </c>
      <c r="B117">
        <v>114</v>
      </c>
      <c r="C117" s="41" t="s">
        <v>101</v>
      </c>
      <c r="D117">
        <v>73</v>
      </c>
      <c r="E117" t="s">
        <v>109</v>
      </c>
      <c r="F117" t="s">
        <v>113</v>
      </c>
    </row>
    <row r="118" spans="1:6">
      <c r="B118">
        <v>115</v>
      </c>
    </row>
    <row r="119" spans="1:6">
      <c r="B119">
        <v>116</v>
      </c>
    </row>
    <row r="120" spans="1:6">
      <c r="B120">
        <v>117</v>
      </c>
    </row>
    <row r="121" spans="1:6">
      <c r="B121">
        <v>118</v>
      </c>
    </row>
    <row r="122" spans="1:6">
      <c r="B122">
        <v>119</v>
      </c>
    </row>
    <row r="123" spans="1:6">
      <c r="B123">
        <v>120</v>
      </c>
    </row>
    <row r="124" spans="1:6">
      <c r="B124">
        <v>121</v>
      </c>
    </row>
    <row r="125" spans="1:6">
      <c r="B125">
        <v>122</v>
      </c>
    </row>
    <row r="126" spans="1:6">
      <c r="B126">
        <v>123</v>
      </c>
    </row>
    <row r="127" spans="1:6">
      <c r="B127">
        <v>124</v>
      </c>
    </row>
    <row r="128" spans="1:6">
      <c r="B128">
        <v>125</v>
      </c>
    </row>
    <row r="129" spans="1:2">
      <c r="B129">
        <v>126</v>
      </c>
    </row>
    <row r="130" spans="1:2">
      <c r="B130">
        <v>127</v>
      </c>
    </row>
    <row r="131" spans="1:2">
      <c r="B131">
        <v>128</v>
      </c>
    </row>
    <row r="132" spans="1:2">
      <c r="B132">
        <v>129</v>
      </c>
    </row>
    <row r="133" spans="1:2">
      <c r="B133">
        <v>130</v>
      </c>
    </row>
    <row r="134" spans="1:2">
      <c r="B134">
        <v>131</v>
      </c>
    </row>
    <row r="135" spans="1:2">
      <c r="B135">
        <v>132</v>
      </c>
    </row>
    <row r="136" spans="1:2">
      <c r="B136">
        <v>133</v>
      </c>
    </row>
    <row r="137" spans="1:2">
      <c r="B137">
        <v>134</v>
      </c>
    </row>
    <row r="138" spans="1:2">
      <c r="B138">
        <v>135</v>
      </c>
    </row>
    <row r="139" spans="1:2">
      <c r="B139">
        <v>136</v>
      </c>
    </row>
    <row r="140" spans="1:2">
      <c r="B140">
        <v>137</v>
      </c>
    </row>
    <row r="141" spans="1:2">
      <c r="B141">
        <v>138</v>
      </c>
    </row>
    <row r="142" spans="1:2">
      <c r="B142">
        <v>139</v>
      </c>
    </row>
    <row r="143" spans="1:2">
      <c r="B143">
        <v>140</v>
      </c>
    </row>
    <row r="144" spans="1:2">
      <c r="A144" s="25"/>
      <c r="B144">
        <v>141</v>
      </c>
    </row>
  </sheetData>
  <hyperlinks>
    <hyperlink ref="A1" r:id="rId1" xr:uid="{00000000-0004-0000-0200-000000000000}"/>
  </hyperlink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D886-0327-44C4-956A-351B4E9C68F7}">
  <dimension ref="A1:F28"/>
  <sheetViews>
    <sheetView topLeftCell="A2" workbookViewId="0">
      <selection activeCell="F22" sqref="F22"/>
    </sheetView>
  </sheetViews>
  <sheetFormatPr defaultRowHeight="12.75"/>
  <cols>
    <col min="1" max="1" width="20.140625" bestFit="1" customWidth="1"/>
    <col min="3" max="3" width="9.5703125" bestFit="1" customWidth="1"/>
  </cols>
  <sheetData>
    <row r="1" spans="1:4">
      <c r="A1" s="47" t="s">
        <v>8</v>
      </c>
      <c r="B1" s="47" t="s">
        <v>9</v>
      </c>
      <c r="C1" t="s">
        <v>138</v>
      </c>
      <c r="D1" t="s">
        <v>137</v>
      </c>
    </row>
    <row r="2" spans="1:4">
      <c r="A2" s="48" t="s">
        <v>13</v>
      </c>
      <c r="B2" s="49">
        <f>COUNTIF('10yr'!$F$1:$F$400,A2)</f>
        <v>17</v>
      </c>
      <c r="C2">
        <v>32.080367000000003</v>
      </c>
      <c r="D2">
        <v>34.790143999999998</v>
      </c>
    </row>
    <row r="3" spans="1:4">
      <c r="A3" s="48" t="s">
        <v>17</v>
      </c>
      <c r="B3" s="49">
        <f>COUNTIF('10yr'!$F$1:$F$400,A3)</f>
        <v>2</v>
      </c>
      <c r="C3">
        <v>31.779046000000001</v>
      </c>
      <c r="D3">
        <v>34.656897000000001</v>
      </c>
    </row>
    <row r="4" spans="1:4">
      <c r="A4" s="48" t="s">
        <v>21</v>
      </c>
      <c r="B4" s="49">
        <f>COUNTIF('10yr'!$F$1:$F$400,A4)</f>
        <v>0</v>
      </c>
      <c r="C4">
        <v>32.089302000000004</v>
      </c>
      <c r="D4">
        <v>34.866619999999998</v>
      </c>
    </row>
    <row r="5" spans="1:4">
      <c r="A5" s="48" t="s">
        <v>25</v>
      </c>
      <c r="B5" s="49">
        <f>COUNTIF('10yr'!$F$1:$F$400,A5)</f>
        <v>3</v>
      </c>
      <c r="C5">
        <v>31.662534000000001</v>
      </c>
      <c r="D5">
        <v>34.559545</v>
      </c>
    </row>
    <row r="6" spans="1:4">
      <c r="A6" s="48" t="s">
        <v>19</v>
      </c>
      <c r="B6" s="49">
        <f>COUNTIF('10yr'!$F$1:$F$400,A6)</f>
        <v>21</v>
      </c>
      <c r="C6">
        <v>31.764911999999999</v>
      </c>
      <c r="D6">
        <v>35.149611999999998</v>
      </c>
    </row>
    <row r="7" spans="1:4">
      <c r="A7" s="48" t="s">
        <v>27</v>
      </c>
      <c r="B7" s="49">
        <f>COUNTIF('10yr'!$F$1:$F$400,A7)</f>
        <v>6</v>
      </c>
      <c r="C7">
        <v>32.451450999999999</v>
      </c>
      <c r="D7">
        <v>34.895947</v>
      </c>
    </row>
    <row r="8" spans="1:4">
      <c r="A8" s="48" t="s">
        <v>28</v>
      </c>
      <c r="B8" s="49">
        <f>COUNTIF('10yr'!$F$1:$F$400,A8)</f>
        <v>4</v>
      </c>
      <c r="C8">
        <v>32.621091999999997</v>
      </c>
      <c r="D8">
        <v>35.316761999999997</v>
      </c>
    </row>
    <row r="9" spans="1:4">
      <c r="A9" s="48" t="s">
        <v>15</v>
      </c>
      <c r="B9" s="49">
        <f>COUNTIF('10yr'!$F$1:$F$400,A9)</f>
        <v>15</v>
      </c>
      <c r="C9">
        <v>32.035321000000003</v>
      </c>
      <c r="D9">
        <v>34.762053000000002</v>
      </c>
    </row>
    <row r="10" spans="1:4">
      <c r="A10" s="48" t="s">
        <v>32</v>
      </c>
      <c r="B10" s="49">
        <f>COUNTIF('10yr'!$F$1:$F$400,A10)</f>
        <v>8</v>
      </c>
      <c r="C10">
        <v>32.182386999999999</v>
      </c>
      <c r="D10">
        <v>34.895615999999997</v>
      </c>
    </row>
    <row r="11" spans="1:4">
      <c r="A11" s="48" t="s">
        <v>26</v>
      </c>
      <c r="B11" s="49">
        <f>COUNTIF('10yr'!$F$1:$F$400,A11)</f>
        <v>15</v>
      </c>
      <c r="C11">
        <v>32.084935999999999</v>
      </c>
      <c r="D11">
        <v>34.844137000000003</v>
      </c>
    </row>
    <row r="12" spans="1:4">
      <c r="A12" s="48" t="s">
        <v>30</v>
      </c>
      <c r="B12" s="49">
        <f>COUNTIF('10yr'!$F$1:$F$400,A12)</f>
        <v>11</v>
      </c>
      <c r="C12">
        <v>31.259087000000001</v>
      </c>
      <c r="D12">
        <v>34.801893999999997</v>
      </c>
    </row>
    <row r="13" spans="1:4">
      <c r="A13" s="48" t="s">
        <v>37</v>
      </c>
      <c r="B13" s="49">
        <f>COUNTIF('10yr'!$F$1:$F$400,A13)</f>
        <v>4</v>
      </c>
      <c r="C13">
        <v>32.832977999999997</v>
      </c>
      <c r="D13">
        <v>34.985835000000002</v>
      </c>
    </row>
    <row r="14" spans="1:4">
      <c r="A14" s="48" t="s">
        <v>23</v>
      </c>
      <c r="B14" s="49">
        <f>COUNTIF('10yr'!$F$1:$F$400,A14)</f>
        <v>19</v>
      </c>
      <c r="C14">
        <v>32.046719000000003</v>
      </c>
      <c r="D14">
        <v>34.842990999999998</v>
      </c>
    </row>
    <row r="15" spans="1:4">
      <c r="A15" s="48" t="s">
        <v>44</v>
      </c>
      <c r="B15" s="49">
        <f>COUNTIF('10yr'!$F$1:$F$400,A15)</f>
        <v>7</v>
      </c>
      <c r="C15">
        <v>31.966152999999998</v>
      </c>
      <c r="D15">
        <v>34.83916</v>
      </c>
    </row>
    <row r="16" spans="1:4">
      <c r="A16" s="48" t="s">
        <v>11</v>
      </c>
      <c r="B16" s="49">
        <f>COUNTIF('10yr'!$F$1:$F$400,A16)</f>
        <v>27</v>
      </c>
      <c r="C16">
        <v>31.773156</v>
      </c>
      <c r="D16">
        <v>35.185318000000002</v>
      </c>
    </row>
    <row r="17" spans="1:6">
      <c r="A17" s="48" t="s">
        <v>34</v>
      </c>
      <c r="B17" s="49">
        <f>COUNTIF('10yr'!$F$1:$F$400,A17)</f>
        <v>8</v>
      </c>
      <c r="C17">
        <v>32.079410000000003</v>
      </c>
      <c r="D17">
        <v>34.881759000000002</v>
      </c>
    </row>
    <row r="18" spans="1:6">
      <c r="A18" s="48" t="s">
        <v>48</v>
      </c>
      <c r="B18" s="49">
        <f>COUNTIF('10yr'!$F$1:$F$400,A18)</f>
        <v>1</v>
      </c>
      <c r="C18">
        <v>32.954192999999997</v>
      </c>
      <c r="D18">
        <v>35.492764000000001</v>
      </c>
    </row>
    <row r="19" spans="1:6">
      <c r="A19" s="48" t="s">
        <v>50</v>
      </c>
      <c r="B19" s="49">
        <f>COUNTIF('10yr'!$F$1:$F$400,A19)</f>
        <v>7</v>
      </c>
      <c r="C19">
        <v>32.345587999999999</v>
      </c>
      <c r="D19">
        <v>34.855981999999997</v>
      </c>
    </row>
    <row r="20" spans="1:6">
      <c r="A20" s="48" t="s">
        <v>52</v>
      </c>
      <c r="B20" s="49">
        <f>COUNTIF('10yr'!$F$1:$F$400,A20)</f>
        <v>7</v>
      </c>
      <c r="C20">
        <v>31.873035999999999</v>
      </c>
      <c r="D20">
        <v>34.814439999999998</v>
      </c>
    </row>
    <row r="21" spans="1:6">
      <c r="A21" s="48" t="s">
        <v>54</v>
      </c>
      <c r="B21" s="49">
        <f>COUNTIF('10yr'!$F$1:$F$400,A21)</f>
        <v>11</v>
      </c>
      <c r="C21">
        <v>32.752341999999999</v>
      </c>
      <c r="D21">
        <v>35.539546000000001</v>
      </c>
    </row>
    <row r="22" spans="1:6">
      <c r="A22" s="48" t="s">
        <v>55</v>
      </c>
      <c r="B22" s="49">
        <f>COUNTIF('10yr'!$F$1:$F$400,A22)</f>
        <v>2</v>
      </c>
      <c r="C22">
        <v>32.295668999999997</v>
      </c>
      <c r="D22">
        <v>34.859389</v>
      </c>
    </row>
    <row r="23" spans="1:6">
      <c r="A23" s="48" t="s">
        <v>56</v>
      </c>
      <c r="B23" s="49">
        <f>COUNTIF('10yr'!$F$1:$F$400,A23)</f>
        <v>3</v>
      </c>
      <c r="C23">
        <v>32.047831000000002</v>
      </c>
      <c r="D23">
        <v>34.753089000000003</v>
      </c>
    </row>
    <row r="24" spans="1:6">
      <c r="A24" s="48" t="s">
        <v>58</v>
      </c>
      <c r="B24" s="49">
        <f>COUNTIF('10yr'!$F$1:$F$400,A24)</f>
        <v>5</v>
      </c>
      <c r="C24">
        <v>32.485508000000003</v>
      </c>
      <c r="D24">
        <v>34.969892000000002</v>
      </c>
    </row>
    <row r="25" spans="1:6">
      <c r="A25" s="50" t="s">
        <v>59</v>
      </c>
      <c r="B25" s="49">
        <f>COUNTIF('10yr'!$F$1:$F$400,A25)</f>
        <v>1</v>
      </c>
      <c r="C25">
        <v>32.786436000000002</v>
      </c>
      <c r="D25">
        <v>34.980910000000002</v>
      </c>
    </row>
    <row r="26" spans="1:6">
      <c r="A26" s="50" t="s">
        <v>132</v>
      </c>
      <c r="B26" s="49">
        <f>COUNTIF('10yr'!$F$1:$F$400,A26)</f>
        <v>2</v>
      </c>
      <c r="C26">
        <v>32.049712999999997</v>
      </c>
      <c r="D26">
        <v>34.849843999999997</v>
      </c>
    </row>
    <row r="27" spans="1:6">
      <c r="A27" s="50" t="s">
        <v>150</v>
      </c>
      <c r="B27" s="49">
        <f>COUNTIF('10yr'!$F$1:$F$400,A27)</f>
        <v>1</v>
      </c>
      <c r="C27">
        <v>32.805875</v>
      </c>
      <c r="D27">
        <v>34.992907000000002</v>
      </c>
      <c r="F27" s="66"/>
    </row>
    <row r="28" spans="1:6">
      <c r="A28" s="50" t="s">
        <v>144</v>
      </c>
      <c r="B28" s="49">
        <f>COUNTIF('10yr'!$F$1:$F$400,A28)</f>
        <v>1</v>
      </c>
      <c r="C28">
        <v>33.008367999999997</v>
      </c>
      <c r="D28">
        <v>35.11692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10yr</vt:lpstr>
      <vt:lpstr>5yr</vt:lpstr>
      <vt:lpstr>ynet</vt:lpstr>
      <vt:lpstr>hospitals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dennis</cp:lastModifiedBy>
  <cp:revision>235</cp:revision>
  <dcterms:created xsi:type="dcterms:W3CDTF">2020-03-29T12:55:27Z</dcterms:created>
  <dcterms:modified xsi:type="dcterms:W3CDTF">2020-06-14T21:10:02Z</dcterms:modified>
  <dc:language>en</dc:language>
</cp:coreProperties>
</file>