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universidad\Semestre8(tiempo)\Arqui-hard\ProyectoFinal-ArquiHard\"/>
    </mc:Choice>
  </mc:AlternateContent>
  <xr:revisionPtr revIDLastSave="0" documentId="13_ncr:1_{2A5F78A2-1425-4652-BF5C-864629C66547}" xr6:coauthVersionLast="45" xr6:coauthVersionMax="45" xr10:uidLastSave="{00000000-0000-0000-0000-000000000000}"/>
  <bookViews>
    <workbookView xWindow="-120" yWindow="-120" windowWidth="20730" windowHeight="11760" xr2:uid="{D7037D96-2046-4484-9B87-9C9E2FB113E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30" i="2" l="1"/>
  <c r="Z130" i="2"/>
  <c r="Y130" i="2"/>
  <c r="AA129" i="2"/>
  <c r="Z129" i="2"/>
  <c r="Y129" i="2"/>
  <c r="AA128" i="2"/>
  <c r="Z128" i="2"/>
  <c r="Y128" i="2"/>
  <c r="AA114" i="2"/>
  <c r="Z114" i="2"/>
  <c r="Y114" i="2"/>
  <c r="AA113" i="2"/>
  <c r="Z113" i="2"/>
  <c r="Y113" i="2"/>
  <c r="AA112" i="2"/>
  <c r="Z112" i="2"/>
  <c r="Y112" i="2"/>
  <c r="AA98" i="2"/>
  <c r="Z98" i="2"/>
  <c r="Y98" i="2"/>
  <c r="AA97" i="2"/>
  <c r="Z97" i="2"/>
  <c r="Y97" i="2"/>
  <c r="AA96" i="2"/>
  <c r="Z96" i="2"/>
  <c r="Y96" i="2"/>
  <c r="AA82" i="2"/>
  <c r="Z82" i="2"/>
  <c r="Y82" i="2"/>
  <c r="AA81" i="2"/>
  <c r="Z81" i="2"/>
  <c r="Y81" i="2"/>
  <c r="AA80" i="2"/>
  <c r="Z80" i="2"/>
  <c r="Y80" i="2"/>
  <c r="AA66" i="2"/>
  <c r="Z66" i="2"/>
  <c r="Y66" i="2"/>
  <c r="AA65" i="2"/>
  <c r="Z65" i="2"/>
  <c r="Y65" i="2"/>
  <c r="AA64" i="2"/>
  <c r="Z64" i="2"/>
  <c r="Y64" i="2"/>
  <c r="AA49" i="2"/>
  <c r="Z49" i="2"/>
  <c r="Y49" i="2"/>
  <c r="AA48" i="2"/>
  <c r="Z48" i="2"/>
  <c r="Y48" i="2"/>
  <c r="AA47" i="2"/>
  <c r="Z47" i="2"/>
  <c r="Y47" i="2"/>
  <c r="AA33" i="2"/>
  <c r="Z33" i="2"/>
  <c r="Y33" i="2"/>
  <c r="AA32" i="2"/>
  <c r="Z32" i="2"/>
  <c r="Y32" i="2"/>
  <c r="AA31" i="2"/>
  <c r="Z31" i="2"/>
  <c r="Y31" i="2"/>
  <c r="Z17" i="2"/>
  <c r="AA17" i="2"/>
  <c r="Y17" i="2"/>
  <c r="Z16" i="2"/>
  <c r="AA16" i="2"/>
  <c r="Y16" i="2"/>
  <c r="Z15" i="2" l="1"/>
  <c r="AA15" i="2"/>
  <c r="Y15" i="2"/>
  <c r="I80" i="2" l="1"/>
  <c r="J80" i="2"/>
  <c r="K80" i="2"/>
  <c r="I81" i="2"/>
  <c r="J81" i="2"/>
  <c r="K81" i="2"/>
  <c r="I82" i="2"/>
  <c r="J82" i="2"/>
  <c r="K82" i="2"/>
  <c r="I83" i="2"/>
  <c r="J83" i="2"/>
  <c r="K83" i="2"/>
  <c r="J79" i="2"/>
  <c r="K79" i="2"/>
  <c r="I79" i="2"/>
  <c r="I75" i="2"/>
  <c r="J75" i="2"/>
  <c r="K75" i="2"/>
  <c r="I76" i="2"/>
  <c r="J76" i="2"/>
  <c r="K76" i="2"/>
  <c r="I77" i="2"/>
  <c r="J77" i="2"/>
  <c r="K77" i="2"/>
  <c r="I78" i="2"/>
  <c r="J78" i="2"/>
  <c r="K78" i="2"/>
  <c r="J74" i="2"/>
  <c r="K74" i="2"/>
  <c r="I74" i="2"/>
  <c r="I70" i="2"/>
  <c r="J70" i="2"/>
  <c r="K70" i="2"/>
  <c r="I71" i="2"/>
  <c r="J71" i="2"/>
  <c r="K71" i="2"/>
  <c r="I72" i="2"/>
  <c r="J72" i="2"/>
  <c r="K72" i="2"/>
  <c r="I73" i="2"/>
  <c r="J73" i="2"/>
  <c r="K73" i="2"/>
  <c r="J69" i="2"/>
  <c r="K69" i="2"/>
  <c r="I69" i="2"/>
  <c r="I65" i="2"/>
  <c r="J65" i="2"/>
  <c r="K65" i="2"/>
  <c r="I66" i="2"/>
  <c r="J66" i="2"/>
  <c r="K66" i="2"/>
  <c r="I67" i="2"/>
  <c r="J67" i="2"/>
  <c r="K67" i="2"/>
  <c r="I68" i="2"/>
  <c r="J68" i="2"/>
  <c r="K68" i="2"/>
  <c r="J64" i="2"/>
  <c r="K64" i="2"/>
  <c r="I64" i="2"/>
  <c r="I60" i="2"/>
  <c r="J60" i="2"/>
  <c r="K60" i="2"/>
  <c r="I61" i="2"/>
  <c r="J61" i="2"/>
  <c r="K61" i="2"/>
  <c r="I62" i="2"/>
  <c r="J62" i="2"/>
  <c r="K62" i="2"/>
  <c r="I63" i="2"/>
  <c r="J63" i="2"/>
  <c r="K63" i="2"/>
  <c r="J59" i="2"/>
  <c r="K59" i="2"/>
  <c r="I59" i="2"/>
  <c r="I55" i="2"/>
  <c r="J55" i="2"/>
  <c r="K55" i="2"/>
  <c r="I56" i="2"/>
  <c r="J56" i="2"/>
  <c r="K56" i="2"/>
  <c r="I57" i="2"/>
  <c r="J57" i="2"/>
  <c r="K57" i="2"/>
  <c r="I58" i="2"/>
  <c r="J58" i="2"/>
  <c r="K58" i="2"/>
  <c r="J54" i="2"/>
  <c r="K54" i="2"/>
  <c r="I54" i="2"/>
  <c r="I50" i="2"/>
  <c r="J50" i="2"/>
  <c r="K50" i="2"/>
  <c r="I51" i="2"/>
  <c r="J51" i="2"/>
  <c r="K51" i="2"/>
  <c r="I52" i="2"/>
  <c r="J52" i="2"/>
  <c r="K52" i="2"/>
  <c r="I53" i="2"/>
  <c r="J53" i="2"/>
  <c r="K53" i="2"/>
  <c r="J49" i="2"/>
  <c r="K49" i="2"/>
  <c r="I49" i="2"/>
  <c r="I45" i="2"/>
  <c r="J45" i="2"/>
  <c r="K45" i="2"/>
  <c r="I46" i="2"/>
  <c r="J46" i="2"/>
  <c r="K46" i="2"/>
  <c r="I47" i="2"/>
  <c r="J47" i="2"/>
  <c r="K47" i="2"/>
  <c r="I48" i="2"/>
  <c r="J48" i="2"/>
  <c r="K48" i="2"/>
  <c r="J44" i="2"/>
  <c r="K44" i="2"/>
  <c r="I44" i="2"/>
  <c r="I30" i="2"/>
  <c r="J30" i="2"/>
  <c r="K30" i="2"/>
  <c r="I31" i="2"/>
  <c r="J31" i="2"/>
  <c r="K31" i="2"/>
  <c r="I32" i="2"/>
  <c r="J32" i="2"/>
  <c r="K32" i="2"/>
  <c r="I33" i="2"/>
  <c r="J33" i="2"/>
  <c r="K33" i="2"/>
  <c r="J29" i="2"/>
  <c r="K29" i="2"/>
  <c r="I35" i="2"/>
  <c r="J35" i="2"/>
  <c r="K35" i="2"/>
  <c r="I36" i="2"/>
  <c r="J36" i="2"/>
  <c r="K36" i="2"/>
  <c r="I37" i="2"/>
  <c r="J37" i="2"/>
  <c r="K37" i="2"/>
  <c r="I38" i="2"/>
  <c r="J38" i="2"/>
  <c r="K38" i="2"/>
  <c r="J34" i="2"/>
  <c r="K34" i="2"/>
  <c r="I40" i="2"/>
  <c r="J40" i="2"/>
  <c r="K40" i="2"/>
  <c r="I41" i="2"/>
  <c r="J41" i="2"/>
  <c r="K41" i="2"/>
  <c r="I42" i="2"/>
  <c r="J42" i="2"/>
  <c r="K42" i="2"/>
  <c r="I43" i="2"/>
  <c r="J43" i="2"/>
  <c r="K43" i="2"/>
  <c r="J39" i="2"/>
  <c r="K39" i="2"/>
  <c r="I39" i="2"/>
  <c r="I34" i="2"/>
  <c r="I29" i="2"/>
  <c r="I25" i="2"/>
  <c r="J25" i="2"/>
  <c r="K25" i="2"/>
  <c r="I26" i="2"/>
  <c r="J26" i="2"/>
  <c r="K26" i="2"/>
  <c r="I27" i="2"/>
  <c r="J27" i="2"/>
  <c r="K27" i="2"/>
  <c r="I28" i="2"/>
  <c r="J28" i="2"/>
  <c r="K28" i="2"/>
  <c r="J24" i="2"/>
  <c r="K24" i="2"/>
  <c r="I24" i="2"/>
  <c r="I20" i="2"/>
  <c r="J20" i="2"/>
  <c r="K20" i="2"/>
  <c r="I21" i="2"/>
  <c r="J21" i="2"/>
  <c r="K21" i="2"/>
  <c r="I22" i="2"/>
  <c r="J22" i="2"/>
  <c r="K22" i="2"/>
  <c r="I23" i="2"/>
  <c r="J23" i="2"/>
  <c r="K23" i="2"/>
  <c r="J19" i="2"/>
  <c r="K19" i="2"/>
  <c r="I19" i="2"/>
  <c r="I15" i="2"/>
  <c r="J15" i="2"/>
  <c r="K15" i="2"/>
  <c r="I16" i="2"/>
  <c r="J16" i="2"/>
  <c r="K16" i="2"/>
  <c r="I17" i="2"/>
  <c r="J17" i="2"/>
  <c r="K17" i="2"/>
  <c r="I18" i="2"/>
  <c r="J18" i="2"/>
  <c r="K18" i="2"/>
  <c r="J14" i="2"/>
  <c r="K14" i="2"/>
  <c r="I14" i="2"/>
  <c r="I10" i="2"/>
  <c r="J10" i="2"/>
  <c r="K10" i="2"/>
  <c r="I11" i="2"/>
  <c r="J11" i="2"/>
  <c r="K11" i="2"/>
  <c r="I12" i="2"/>
  <c r="J12" i="2"/>
  <c r="K12" i="2"/>
  <c r="I13" i="2"/>
  <c r="J13" i="2"/>
  <c r="K13" i="2"/>
  <c r="J9" i="2"/>
  <c r="K9" i="2"/>
  <c r="I9" i="2"/>
  <c r="K5" i="2"/>
  <c r="K6" i="2"/>
  <c r="K7" i="2"/>
  <c r="K8" i="2"/>
  <c r="J5" i="2"/>
  <c r="K4" i="2"/>
  <c r="J4" i="2"/>
  <c r="J6" i="2"/>
  <c r="J7" i="2"/>
  <c r="J8" i="2"/>
  <c r="I5" i="2"/>
  <c r="I6" i="2"/>
  <c r="I7" i="2"/>
  <c r="I8" i="2"/>
  <c r="I4" i="2"/>
</calcChain>
</file>

<file path=xl/sharedStrings.xml><?xml version="1.0" encoding="utf-8"?>
<sst xmlns="http://schemas.openxmlformats.org/spreadsheetml/2006/main" count="374" uniqueCount="31">
  <si>
    <t>Tamaño</t>
  </si>
  <si>
    <t>Equipo</t>
  </si>
  <si>
    <t>Lenguaje</t>
  </si>
  <si>
    <t>r1</t>
  </si>
  <si>
    <t>r2</t>
  </si>
  <si>
    <t>r3</t>
  </si>
  <si>
    <t>Version algoritmo</t>
  </si>
  <si>
    <t>T1</t>
  </si>
  <si>
    <t>T2</t>
  </si>
  <si>
    <t>T3</t>
  </si>
  <si>
    <t>T4</t>
  </si>
  <si>
    <t>T5</t>
  </si>
  <si>
    <t>T6</t>
  </si>
  <si>
    <t>T7</t>
  </si>
  <si>
    <t>T8</t>
  </si>
  <si>
    <t>Resultados</t>
  </si>
  <si>
    <t>Resultados normalizados</t>
  </si>
  <si>
    <t>Java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</si>
  <si>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</si>
  <si>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</si>
  <si>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</si>
  <si>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</si>
  <si>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</si>
  <si>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</si>
  <si>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</si>
  <si>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</si>
  <si>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</si>
  <si>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</si>
  <si>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promedio</t>
  </si>
  <si>
    <t>varianza</t>
  </si>
  <si>
    <t>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</si>
</sst>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/>
      <right/>
      <top style="thin">
        <color theme="8"/>
      </top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5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0" xfId="0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E8F692"/>
      <color rgb="FFCEE8FA"/>
      <color rgb="FFFECAF0"/>
      <color rgb="FF90A9F8"/>
      <color rgb="FFC9F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DE0D9-7E22-4ED9-B11A-8B3432C05BC3}" name="Tabla1" displayName="Tabla1" ref="B1:K83" totalsRowShown="0" headerRowDxfId="0" dataDxfId="1" headerRowBorderDxfId="12" tableBorderDxfId="13">
  <autoFilter ref="B1:K83" xr:uid="{EBBF0158-8BEC-467C-AB78-1DDFE0BD1F9F}"/>
  <tableColumns count="10">
    <tableColumn id="1" xr3:uid="{0A937548-12DC-40D0-A561-3748822E04C8}" name="Columna1" dataDxfId="11"/>
    <tableColumn id="2" xr3:uid="{925DCEEF-7713-401F-9D5F-177251A55F10}" name="Columna2" dataDxfId="10"/>
    <tableColumn id="3" xr3:uid="{73F690EB-E0B8-49FD-A223-7EF5BF9992E9}" name="Columna3" dataDxfId="9"/>
    <tableColumn id="4" xr3:uid="{346F6353-60EE-4C56-93D9-686169FEB495}" name="Columna4" dataDxfId="8"/>
    <tableColumn id="5" xr3:uid="{34A4B662-C0CA-4DFE-80D0-D31919657C7A}" name="Columna5" dataDxfId="7"/>
    <tableColumn id="6" xr3:uid="{61496647-D66A-4CA1-A276-C9FF6049A1F1}" name="Columna6" dataDxfId="6"/>
    <tableColumn id="7" xr3:uid="{1D047626-95BC-4A70-9459-7605140912F7}" name="Columna7" dataDxfId="5"/>
    <tableColumn id="8" xr3:uid="{3EC826EB-63C2-4921-860C-5F6D01B806B4}" name="Columna8" dataDxfId="4">
      <calculatedColumnFormula>F2/($O$9*$O$9)</calculatedColumnFormula>
    </tableColumn>
    <tableColumn id="9" xr3:uid="{59B63A41-F6EA-4C49-97A4-6CD7DAD572AC}" name="Columna9" dataDxfId="3">
      <calculatedColumnFormula>G2/($O$9*$O$9)</calculatedColumnFormula>
    </tableColumn>
    <tableColumn id="10" xr3:uid="{02E30082-3655-402C-8A16-AB6A548CB196}" name="Columna10" dataDxfId="2">
      <calculatedColumnFormula>H2/($O$9*$O$9)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1DAD-BCD4-45CC-BE21-59272911C8BB}">
  <dimension ref="A1:AB130"/>
  <sheetViews>
    <sheetView tabSelected="1" topLeftCell="A4" zoomScale="25" zoomScaleNormal="25" workbookViewId="0">
      <selection activeCell="O94" sqref="O94"/>
    </sheetView>
  </sheetViews>
  <sheetFormatPr baseColWidth="10" defaultRowHeight="15" x14ac:dyDescent="0.25"/>
  <cols>
    <col min="2" max="2" width="14.28515625" customWidth="1"/>
    <col min="3" max="10" width="14.7109375" customWidth="1"/>
    <col min="11" max="11" width="15.7109375" customWidth="1"/>
    <col min="15" max="15" width="14.85546875" bestFit="1" customWidth="1"/>
    <col min="25" max="25" width="15.28515625" bestFit="1" customWidth="1"/>
    <col min="26" max="26" width="15.7109375" bestFit="1" customWidth="1"/>
    <col min="27" max="27" width="14.42578125" bestFit="1" customWidth="1"/>
  </cols>
  <sheetData>
    <row r="1" spans="2:28" ht="15.75" thickBot="1" x14ac:dyDescent="0.3">
      <c r="B1" s="44" t="s">
        <v>18</v>
      </c>
      <c r="C1" s="45" t="s">
        <v>19</v>
      </c>
      <c r="D1" s="45" t="s">
        <v>20</v>
      </c>
      <c r="E1" s="46" t="s">
        <v>21</v>
      </c>
      <c r="F1" s="44" t="s">
        <v>22</v>
      </c>
      <c r="G1" s="45" t="s">
        <v>23</v>
      </c>
      <c r="H1" s="46" t="s">
        <v>24</v>
      </c>
      <c r="I1" s="44" t="s">
        <v>25</v>
      </c>
      <c r="J1" s="45" t="s">
        <v>26</v>
      </c>
      <c r="K1" s="47" t="s">
        <v>27</v>
      </c>
    </row>
    <row r="2" spans="2:28" ht="30" x14ac:dyDescent="0.25">
      <c r="B2" s="5" t="s">
        <v>1</v>
      </c>
      <c r="C2" s="3" t="s">
        <v>2</v>
      </c>
      <c r="D2" s="3" t="s">
        <v>0</v>
      </c>
      <c r="E2" s="4" t="s">
        <v>6</v>
      </c>
      <c r="F2" s="5" t="s">
        <v>15</v>
      </c>
      <c r="G2" s="3"/>
      <c r="H2" s="4"/>
      <c r="I2" s="5" t="s">
        <v>16</v>
      </c>
      <c r="J2" s="3"/>
      <c r="K2" s="42"/>
      <c r="N2" s="2" t="s">
        <v>7</v>
      </c>
      <c r="O2" s="1">
        <v>400</v>
      </c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2:28" ht="15.75" thickBot="1" x14ac:dyDescent="0.3">
      <c r="B3" s="41"/>
      <c r="C3" s="6"/>
      <c r="D3" s="6"/>
      <c r="E3" s="7"/>
      <c r="F3" s="8" t="s">
        <v>3</v>
      </c>
      <c r="G3" s="9" t="s">
        <v>4</v>
      </c>
      <c r="H3" s="10" t="s">
        <v>5</v>
      </c>
      <c r="I3" s="8" t="s">
        <v>3</v>
      </c>
      <c r="J3" s="9" t="s">
        <v>4</v>
      </c>
      <c r="K3" s="43" t="s">
        <v>5</v>
      </c>
      <c r="N3" s="2" t="s">
        <v>8</v>
      </c>
      <c r="O3" s="1">
        <v>700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2:28" ht="15.75" thickBot="1" x14ac:dyDescent="0.3">
      <c r="B4" s="12">
        <v>2</v>
      </c>
      <c r="C4" s="12" t="s">
        <v>17</v>
      </c>
      <c r="D4" s="12" t="s">
        <v>7</v>
      </c>
      <c r="E4" s="13">
        <v>1</v>
      </c>
      <c r="F4" s="11">
        <v>742</v>
      </c>
      <c r="G4" s="12">
        <v>222</v>
      </c>
      <c r="H4" s="13">
        <v>123</v>
      </c>
      <c r="I4" s="20">
        <f>F4/($O$2*$O$2)</f>
        <v>4.6375000000000001E-3</v>
      </c>
      <c r="J4" s="21">
        <f>G4/POWER($O$2,2)</f>
        <v>1.3875000000000001E-3</v>
      </c>
      <c r="K4" s="21">
        <f>H4/POWER($O$2,2)</f>
        <v>7.6875000000000001E-4</v>
      </c>
      <c r="N4" s="2" t="s">
        <v>9</v>
      </c>
      <c r="O4" s="1">
        <v>1000</v>
      </c>
    </row>
    <row r="5" spans="2:28" x14ac:dyDescent="0.25">
      <c r="B5" s="15">
        <v>2</v>
      </c>
      <c r="C5" s="15" t="s">
        <v>17</v>
      </c>
      <c r="D5" s="15" t="s">
        <v>7</v>
      </c>
      <c r="E5" s="16">
        <v>2</v>
      </c>
      <c r="F5" s="14">
        <v>425</v>
      </c>
      <c r="G5" s="15">
        <v>625</v>
      </c>
      <c r="H5" s="16">
        <v>241</v>
      </c>
      <c r="I5" s="22">
        <f t="shared" ref="I5:I8" si="0">F5/($O$2*$O$2)</f>
        <v>2.6562500000000002E-3</v>
      </c>
      <c r="J5" s="23">
        <f t="shared" ref="J5:J9" si="1">G5/POWER($O$3,2)</f>
        <v>1.2755102040816326E-3</v>
      </c>
      <c r="K5" s="23">
        <f t="shared" ref="K5:K8" si="2">H5/POWER($O$2,2)</f>
        <v>1.50625E-3</v>
      </c>
      <c r="N5" s="2" t="s">
        <v>10</v>
      </c>
      <c r="O5" s="1">
        <v>1300</v>
      </c>
      <c r="R5" s="48">
        <v>2</v>
      </c>
      <c r="S5" s="49" t="s">
        <v>17</v>
      </c>
      <c r="T5" s="49" t="s">
        <v>7</v>
      </c>
      <c r="U5" s="50">
        <v>1</v>
      </c>
      <c r="V5" s="48">
        <v>742</v>
      </c>
      <c r="W5" s="49">
        <v>222</v>
      </c>
      <c r="X5" s="50">
        <v>123</v>
      </c>
      <c r="Y5" s="51">
        <v>4.6375000000000001E-3</v>
      </c>
      <c r="Z5" s="52">
        <v>1.3875000000000001E-3</v>
      </c>
      <c r="AA5" s="53">
        <v>7.6875000000000001E-4</v>
      </c>
    </row>
    <row r="6" spans="2:28" x14ac:dyDescent="0.25">
      <c r="B6" s="15">
        <v>2</v>
      </c>
      <c r="C6" s="15" t="s">
        <v>17</v>
      </c>
      <c r="D6" s="15" t="s">
        <v>7</v>
      </c>
      <c r="E6" s="16">
        <v>3</v>
      </c>
      <c r="F6" s="14">
        <v>246</v>
      </c>
      <c r="G6" s="15">
        <v>233</v>
      </c>
      <c r="H6" s="16">
        <v>120</v>
      </c>
      <c r="I6" s="22">
        <f t="shared" si="0"/>
        <v>1.5375E-3</v>
      </c>
      <c r="J6" s="23">
        <f t="shared" si="1"/>
        <v>4.7551020408163268E-4</v>
      </c>
      <c r="K6" s="23">
        <f t="shared" si="2"/>
        <v>7.5000000000000002E-4</v>
      </c>
      <c r="N6" s="2" t="s">
        <v>11</v>
      </c>
      <c r="O6" s="1">
        <v>1600</v>
      </c>
      <c r="R6" s="54">
        <v>2</v>
      </c>
      <c r="S6" s="55" t="s">
        <v>17</v>
      </c>
      <c r="T6" s="55" t="s">
        <v>7</v>
      </c>
      <c r="U6" s="56">
        <v>2</v>
      </c>
      <c r="V6" s="54">
        <v>425</v>
      </c>
      <c r="W6" s="55">
        <v>625</v>
      </c>
      <c r="X6" s="56">
        <v>241</v>
      </c>
      <c r="Y6" s="57">
        <v>2.6562500000000002E-3</v>
      </c>
      <c r="Z6" s="58">
        <v>1.2755102040816326E-3</v>
      </c>
      <c r="AA6" s="59">
        <v>1.50625E-3</v>
      </c>
    </row>
    <row r="7" spans="2:28" x14ac:dyDescent="0.25">
      <c r="B7" s="15">
        <v>2</v>
      </c>
      <c r="C7" s="15" t="s">
        <v>17</v>
      </c>
      <c r="D7" s="15" t="s">
        <v>7</v>
      </c>
      <c r="E7" s="16">
        <v>4</v>
      </c>
      <c r="F7" s="14">
        <v>224</v>
      </c>
      <c r="G7" s="15">
        <v>146</v>
      </c>
      <c r="H7" s="16">
        <v>155</v>
      </c>
      <c r="I7" s="22">
        <f t="shared" si="0"/>
        <v>1.4E-3</v>
      </c>
      <c r="J7" s="23">
        <f t="shared" si="1"/>
        <v>2.9795918367346938E-4</v>
      </c>
      <c r="K7" s="23">
        <f t="shared" si="2"/>
        <v>9.6874999999999999E-4</v>
      </c>
      <c r="N7" s="2" t="s">
        <v>12</v>
      </c>
      <c r="O7" s="1">
        <v>1900</v>
      </c>
      <c r="R7" s="54">
        <v>2</v>
      </c>
      <c r="S7" s="55" t="s">
        <v>17</v>
      </c>
      <c r="T7" s="55" t="s">
        <v>7</v>
      </c>
      <c r="U7" s="56">
        <v>3</v>
      </c>
      <c r="V7" s="54">
        <v>246</v>
      </c>
      <c r="W7" s="55">
        <v>233</v>
      </c>
      <c r="X7" s="56">
        <v>120</v>
      </c>
      <c r="Y7" s="57">
        <v>1.5375E-3</v>
      </c>
      <c r="Z7" s="58">
        <v>4.7551020408163268E-4</v>
      </c>
      <c r="AA7" s="59">
        <v>7.5000000000000002E-4</v>
      </c>
    </row>
    <row r="8" spans="2:28" ht="15.75" thickBot="1" x14ac:dyDescent="0.3">
      <c r="B8" s="18">
        <v>2</v>
      </c>
      <c r="C8" s="18" t="s">
        <v>17</v>
      </c>
      <c r="D8" s="18" t="s">
        <v>7</v>
      </c>
      <c r="E8" s="19">
        <v>5</v>
      </c>
      <c r="F8" s="17">
        <v>317</v>
      </c>
      <c r="G8" s="18">
        <v>211</v>
      </c>
      <c r="H8" s="19">
        <v>152</v>
      </c>
      <c r="I8" s="22">
        <f t="shared" si="0"/>
        <v>1.9812499999999999E-3</v>
      </c>
      <c r="J8" s="23">
        <f t="shared" si="1"/>
        <v>4.306122448979592E-4</v>
      </c>
      <c r="K8" s="23">
        <f t="shared" si="2"/>
        <v>9.5E-4</v>
      </c>
      <c r="N8" s="2" t="s">
        <v>13</v>
      </c>
      <c r="O8" s="1">
        <v>2200</v>
      </c>
      <c r="R8" s="54">
        <v>2</v>
      </c>
      <c r="S8" s="55" t="s">
        <v>17</v>
      </c>
      <c r="T8" s="55" t="s">
        <v>7</v>
      </c>
      <c r="U8" s="56">
        <v>4</v>
      </c>
      <c r="V8" s="54">
        <v>224</v>
      </c>
      <c r="W8" s="55">
        <v>146</v>
      </c>
      <c r="X8" s="56">
        <v>155</v>
      </c>
      <c r="Y8" s="57">
        <v>1.4E-3</v>
      </c>
      <c r="Z8" s="58">
        <v>2.9795918367346938E-4</v>
      </c>
      <c r="AA8" s="59">
        <v>9.6874999999999999E-4</v>
      </c>
    </row>
    <row r="9" spans="2:28" ht="15.75" thickBot="1" x14ac:dyDescent="0.3">
      <c r="B9" s="12">
        <v>2</v>
      </c>
      <c r="C9" s="12" t="s">
        <v>17</v>
      </c>
      <c r="D9" s="12" t="s">
        <v>8</v>
      </c>
      <c r="E9" s="13">
        <v>1</v>
      </c>
      <c r="F9" s="11">
        <v>471</v>
      </c>
      <c r="G9" s="12">
        <v>366</v>
      </c>
      <c r="H9" s="12">
        <v>614</v>
      </c>
      <c r="I9" s="20">
        <f>F9/POWER($O$3,2)</f>
        <v>9.6122448979591834E-4</v>
      </c>
      <c r="J9" s="21">
        <f t="shared" si="1"/>
        <v>7.4693877551020406E-4</v>
      </c>
      <c r="K9" s="21">
        <f t="shared" ref="K9" si="3">H9/POWER($O$3,2)</f>
        <v>1.2530612244897959E-3</v>
      </c>
      <c r="N9" s="2" t="s">
        <v>14</v>
      </c>
      <c r="O9" s="1">
        <v>2500</v>
      </c>
      <c r="R9" s="60">
        <v>2</v>
      </c>
      <c r="S9" s="61" t="s">
        <v>17</v>
      </c>
      <c r="T9" s="61" t="s">
        <v>7</v>
      </c>
      <c r="U9" s="62">
        <v>5</v>
      </c>
      <c r="V9" s="60">
        <v>317</v>
      </c>
      <c r="W9" s="61">
        <v>211</v>
      </c>
      <c r="X9" s="62">
        <v>152</v>
      </c>
      <c r="Y9" s="57">
        <v>1.9812499999999999E-3</v>
      </c>
      <c r="Z9" s="58">
        <v>4.306122448979592E-4</v>
      </c>
      <c r="AA9" s="59">
        <v>9.5E-4</v>
      </c>
    </row>
    <row r="10" spans="2:28" x14ac:dyDescent="0.25">
      <c r="B10" s="15">
        <v>2</v>
      </c>
      <c r="C10" s="15" t="s">
        <v>17</v>
      </c>
      <c r="D10" s="15" t="s">
        <v>8</v>
      </c>
      <c r="E10" s="16">
        <v>2</v>
      </c>
      <c r="F10" s="14">
        <v>754</v>
      </c>
      <c r="G10" s="15">
        <v>702</v>
      </c>
      <c r="H10" s="15">
        <v>722</v>
      </c>
      <c r="I10" s="22">
        <f t="shared" ref="I10:I13" si="4">F10/POWER($O$3,2)</f>
        <v>1.5387755102040817E-3</v>
      </c>
      <c r="J10" s="23">
        <f t="shared" ref="J10:J13" si="5">G10/POWER($O$3,2)</f>
        <v>1.4326530612244898E-3</v>
      </c>
      <c r="K10" s="23">
        <f t="shared" ref="K10:K13" si="6">H10/POWER($O$3,2)</f>
        <v>1.4734693877551019E-3</v>
      </c>
      <c r="R10" s="63">
        <v>1</v>
      </c>
      <c r="S10" s="64" t="s">
        <v>17</v>
      </c>
      <c r="T10" s="64" t="s">
        <v>7</v>
      </c>
      <c r="U10" s="65">
        <v>1</v>
      </c>
      <c r="V10" s="63">
        <v>1070</v>
      </c>
      <c r="W10" s="64">
        <v>217</v>
      </c>
      <c r="X10" s="65">
        <v>243</v>
      </c>
      <c r="Y10" s="63">
        <v>6.6874999999999999E-3</v>
      </c>
      <c r="Z10" s="64">
        <v>1.35625E-3</v>
      </c>
      <c r="AA10" s="65">
        <v>1.5187499999999999E-3</v>
      </c>
    </row>
    <row r="11" spans="2:28" x14ac:dyDescent="0.25">
      <c r="B11" s="15">
        <v>2</v>
      </c>
      <c r="C11" s="15" t="s">
        <v>17</v>
      </c>
      <c r="D11" s="15" t="s">
        <v>8</v>
      </c>
      <c r="E11" s="16">
        <v>3</v>
      </c>
      <c r="F11" s="14">
        <v>413</v>
      </c>
      <c r="G11" s="15">
        <v>426</v>
      </c>
      <c r="H11" s="15">
        <v>377</v>
      </c>
      <c r="I11" s="22">
        <f t="shared" si="4"/>
        <v>8.4285714285714281E-4</v>
      </c>
      <c r="J11" s="23">
        <f t="shared" si="5"/>
        <v>8.6938775510204079E-4</v>
      </c>
      <c r="K11" s="23">
        <f t="shared" si="6"/>
        <v>7.6938775510204086E-4</v>
      </c>
      <c r="R11" s="66">
        <v>1</v>
      </c>
      <c r="S11" s="67" t="s">
        <v>17</v>
      </c>
      <c r="T11" s="67" t="s">
        <v>7</v>
      </c>
      <c r="U11" s="68">
        <v>2</v>
      </c>
      <c r="V11" s="66">
        <v>623</v>
      </c>
      <c r="W11" s="67">
        <v>523</v>
      </c>
      <c r="X11" s="68">
        <v>400</v>
      </c>
      <c r="Y11" s="66">
        <v>3.8937500000000001E-3</v>
      </c>
      <c r="Z11" s="67">
        <v>3.26875E-3</v>
      </c>
      <c r="AA11" s="68">
        <v>2.5000000000000001E-3</v>
      </c>
    </row>
    <row r="12" spans="2:28" x14ac:dyDescent="0.25">
      <c r="B12" s="15">
        <v>2</v>
      </c>
      <c r="C12" s="15" t="s">
        <v>17</v>
      </c>
      <c r="D12" s="15" t="s">
        <v>8</v>
      </c>
      <c r="E12" s="16">
        <v>4</v>
      </c>
      <c r="F12" s="14">
        <v>416</v>
      </c>
      <c r="G12" s="15">
        <v>372</v>
      </c>
      <c r="H12" s="15">
        <v>370</v>
      </c>
      <c r="I12" s="22">
        <f t="shared" si="4"/>
        <v>8.4897959183673471E-4</v>
      </c>
      <c r="J12" s="23">
        <f t="shared" si="5"/>
        <v>7.5918367346938776E-4</v>
      </c>
      <c r="K12" s="23">
        <f t="shared" si="6"/>
        <v>7.5510204081632656E-4</v>
      </c>
      <c r="R12" s="66">
        <v>1</v>
      </c>
      <c r="S12" s="67" t="s">
        <v>17</v>
      </c>
      <c r="T12" s="67" t="s">
        <v>7</v>
      </c>
      <c r="U12" s="68">
        <v>3</v>
      </c>
      <c r="V12" s="66">
        <v>325</v>
      </c>
      <c r="W12" s="67">
        <v>355</v>
      </c>
      <c r="X12" s="68">
        <v>246</v>
      </c>
      <c r="Y12" s="66">
        <v>2.0312500000000001E-3</v>
      </c>
      <c r="Z12" s="67">
        <v>2.2187499999999998E-3</v>
      </c>
      <c r="AA12" s="68">
        <v>1.5375E-3</v>
      </c>
    </row>
    <row r="13" spans="2:28" ht="15.75" thickBot="1" x14ac:dyDescent="0.3">
      <c r="B13" s="18">
        <v>2</v>
      </c>
      <c r="C13" s="18" t="s">
        <v>17</v>
      </c>
      <c r="D13" s="18" t="s">
        <v>8</v>
      </c>
      <c r="E13" s="19">
        <v>5</v>
      </c>
      <c r="F13" s="17">
        <v>745</v>
      </c>
      <c r="G13" s="18">
        <v>444</v>
      </c>
      <c r="H13" s="18">
        <v>353</v>
      </c>
      <c r="I13" s="22">
        <f t="shared" si="4"/>
        <v>1.5204081632653062E-3</v>
      </c>
      <c r="J13" s="23">
        <f t="shared" si="5"/>
        <v>9.0612244897959188E-4</v>
      </c>
      <c r="K13" s="23">
        <f t="shared" si="6"/>
        <v>7.2040816326530608E-4</v>
      </c>
      <c r="R13" s="66">
        <v>1</v>
      </c>
      <c r="S13" s="67" t="s">
        <v>17</v>
      </c>
      <c r="T13" s="67" t="s">
        <v>7</v>
      </c>
      <c r="U13" s="68">
        <v>4</v>
      </c>
      <c r="V13" s="66">
        <v>306</v>
      </c>
      <c r="W13" s="67">
        <v>275</v>
      </c>
      <c r="X13" s="68">
        <v>176</v>
      </c>
      <c r="Y13" s="66">
        <v>1.9124999999999999E-3</v>
      </c>
      <c r="Z13" s="67">
        <v>1.71875E-3</v>
      </c>
      <c r="AA13" s="68">
        <v>1.1000000000000001E-3</v>
      </c>
    </row>
    <row r="14" spans="2:28" ht="15.75" thickBot="1" x14ac:dyDescent="0.3">
      <c r="B14" s="12">
        <v>2</v>
      </c>
      <c r="C14" s="12" t="s">
        <v>17</v>
      </c>
      <c r="D14" s="12" t="s">
        <v>9</v>
      </c>
      <c r="E14" s="13">
        <v>1</v>
      </c>
      <c r="F14" s="11">
        <v>740</v>
      </c>
      <c r="G14" s="12">
        <v>773</v>
      </c>
      <c r="H14" s="13">
        <v>751</v>
      </c>
      <c r="I14" s="28">
        <f>F14/POWER($O$4,2)</f>
        <v>7.3999999999999999E-4</v>
      </c>
      <c r="J14" s="29">
        <f t="shared" ref="J14:K14" si="7">G14/POWER($O$4,2)</f>
        <v>7.7300000000000003E-4</v>
      </c>
      <c r="K14" s="29">
        <f t="shared" si="7"/>
        <v>7.5100000000000004E-4</v>
      </c>
      <c r="R14" s="69">
        <v>1</v>
      </c>
      <c r="S14" s="70" t="s">
        <v>17</v>
      </c>
      <c r="T14" s="70" t="s">
        <v>7</v>
      </c>
      <c r="U14" s="71">
        <v>5</v>
      </c>
      <c r="V14" s="69">
        <v>414</v>
      </c>
      <c r="W14" s="70">
        <v>327</v>
      </c>
      <c r="X14" s="71">
        <v>256</v>
      </c>
      <c r="Y14" s="69">
        <v>2.5875E-3</v>
      </c>
      <c r="Z14" s="70">
        <v>2.04375E-3</v>
      </c>
      <c r="AA14" s="71">
        <v>1.6000000000000001E-3</v>
      </c>
    </row>
    <row r="15" spans="2:28" x14ac:dyDescent="0.25">
      <c r="B15" s="15">
        <v>2</v>
      </c>
      <c r="C15" s="15" t="s">
        <v>17</v>
      </c>
      <c r="D15" s="15" t="s">
        <v>9</v>
      </c>
      <c r="E15" s="16">
        <v>2</v>
      </c>
      <c r="F15" s="14">
        <v>1731</v>
      </c>
      <c r="G15" s="15">
        <v>1505</v>
      </c>
      <c r="H15" s="16">
        <v>1477</v>
      </c>
      <c r="I15" s="26">
        <f t="shared" ref="I15:I18" si="8">F15/POWER($O$4,2)</f>
        <v>1.7309999999999999E-3</v>
      </c>
      <c r="J15" s="27">
        <f t="shared" ref="J15:J18" si="9">G15/POWER($O$4,2)</f>
        <v>1.505E-3</v>
      </c>
      <c r="K15" s="27">
        <f t="shared" ref="K15:K18" si="10">H15/POWER($O$4,2)</f>
        <v>1.477E-3</v>
      </c>
      <c r="X15" t="s">
        <v>28</v>
      </c>
      <c r="Y15">
        <f>AVERAGE(Y5:Y14)</f>
        <v>2.9325000000000002E-3</v>
      </c>
      <c r="Z15">
        <f t="shared" ref="Z15:AA15" si="11">AVERAGE(Z5:Z14)</f>
        <v>1.4473341836734694E-3</v>
      </c>
      <c r="AA15">
        <f t="shared" si="11"/>
        <v>1.3200000000000002E-3</v>
      </c>
    </row>
    <row r="16" spans="2:28" x14ac:dyDescent="0.25">
      <c r="B16" s="15">
        <v>2</v>
      </c>
      <c r="C16" s="15" t="s">
        <v>17</v>
      </c>
      <c r="D16" s="15" t="s">
        <v>9</v>
      </c>
      <c r="E16" s="16">
        <v>3</v>
      </c>
      <c r="F16" s="14">
        <v>755</v>
      </c>
      <c r="G16" s="15">
        <v>1033</v>
      </c>
      <c r="H16" s="16">
        <v>711</v>
      </c>
      <c r="I16" s="26">
        <f t="shared" si="8"/>
        <v>7.5500000000000003E-4</v>
      </c>
      <c r="J16" s="27">
        <f t="shared" si="9"/>
        <v>1.0330000000000001E-3</v>
      </c>
      <c r="K16" s="27">
        <f t="shared" si="10"/>
        <v>7.1100000000000004E-4</v>
      </c>
      <c r="X16" t="s">
        <v>29</v>
      </c>
      <c r="Y16">
        <f>VAR(Y5:Y14)</f>
        <v>2.7976111111111111E-6</v>
      </c>
      <c r="Z16">
        <f t="shared" ref="Z16:AA16" si="12">VAR(Z5:Z14)</f>
        <v>8.536271650773404E-7</v>
      </c>
      <c r="AA16">
        <f t="shared" si="12"/>
        <v>2.8108333333333335E-7</v>
      </c>
    </row>
    <row r="17" spans="2:28" x14ac:dyDescent="0.25">
      <c r="B17" s="15">
        <v>2</v>
      </c>
      <c r="C17" s="15" t="s">
        <v>17</v>
      </c>
      <c r="D17" s="15" t="s">
        <v>9</v>
      </c>
      <c r="E17" s="16">
        <v>4</v>
      </c>
      <c r="F17" s="14">
        <v>1154</v>
      </c>
      <c r="G17" s="15">
        <v>756</v>
      </c>
      <c r="H17" s="16">
        <v>760</v>
      </c>
      <c r="I17" s="26">
        <f t="shared" si="8"/>
        <v>1.1540000000000001E-3</v>
      </c>
      <c r="J17" s="27">
        <f t="shared" si="9"/>
        <v>7.5600000000000005E-4</v>
      </c>
      <c r="K17" s="27">
        <f t="shared" si="10"/>
        <v>7.6000000000000004E-4</v>
      </c>
      <c r="X17" t="s">
        <v>30</v>
      </c>
      <c r="Y17">
        <f>_xlfn.STDEV.S(Y5:Y14)</f>
        <v>1.6726060836643848E-3</v>
      </c>
      <c r="Z17">
        <f t="shared" ref="Z17:AA17" si="13">_xlfn.STDEV.S(Z5:Z14)</f>
        <v>9.2391945811165835E-4</v>
      </c>
      <c r="AA17">
        <f t="shared" si="13"/>
        <v>5.3017292776351129E-4</v>
      </c>
    </row>
    <row r="18" spans="2:28" ht="15.75" thickBot="1" x14ac:dyDescent="0.3">
      <c r="B18" s="18">
        <v>2</v>
      </c>
      <c r="C18" s="18" t="s">
        <v>17</v>
      </c>
      <c r="D18" s="18" t="s">
        <v>9</v>
      </c>
      <c r="E18" s="19">
        <v>5</v>
      </c>
      <c r="F18" s="17">
        <v>736</v>
      </c>
      <c r="G18" s="18">
        <v>737</v>
      </c>
      <c r="H18" s="19">
        <v>756</v>
      </c>
      <c r="I18" s="26">
        <f t="shared" si="8"/>
        <v>7.36E-4</v>
      </c>
      <c r="J18" s="27">
        <f t="shared" si="9"/>
        <v>7.3700000000000002E-4</v>
      </c>
      <c r="K18" s="27">
        <f t="shared" si="10"/>
        <v>7.5600000000000005E-4</v>
      </c>
    </row>
    <row r="19" spans="2:28" x14ac:dyDescent="0.25">
      <c r="B19" s="12">
        <v>2</v>
      </c>
      <c r="C19" s="12" t="s">
        <v>17</v>
      </c>
      <c r="D19" s="12" t="s">
        <v>10</v>
      </c>
      <c r="E19" s="13">
        <v>1</v>
      </c>
      <c r="F19" s="11">
        <v>1534</v>
      </c>
      <c r="G19" s="12">
        <v>1512</v>
      </c>
      <c r="H19" s="13">
        <v>1702</v>
      </c>
      <c r="I19" s="28">
        <f>F19/POWER($O$5,2)</f>
        <v>9.076923076923077E-4</v>
      </c>
      <c r="J19" s="29">
        <f t="shared" ref="J19:K19" si="14">G19/POWER($O$5,2)</f>
        <v>8.9467455621301773E-4</v>
      </c>
      <c r="K19" s="29">
        <f t="shared" si="14"/>
        <v>1.0071005917159763E-3</v>
      </c>
      <c r="Q19" s="23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23"/>
    </row>
    <row r="20" spans="2:28" ht="15.75" thickBot="1" x14ac:dyDescent="0.3">
      <c r="B20" s="15">
        <v>2</v>
      </c>
      <c r="C20" s="15" t="s">
        <v>17</v>
      </c>
      <c r="D20" s="15" t="s">
        <v>10</v>
      </c>
      <c r="E20" s="16">
        <v>2</v>
      </c>
      <c r="F20" s="14">
        <v>2450</v>
      </c>
      <c r="G20" s="15">
        <v>2472</v>
      </c>
      <c r="H20" s="16">
        <v>2456</v>
      </c>
      <c r="I20" s="26">
        <f t="shared" ref="I20:I23" si="15">F20/POWER($O$5,2)</f>
        <v>1.4497041420118344E-3</v>
      </c>
      <c r="J20" s="27">
        <f t="shared" ref="J20:J23" si="16">G20/POWER($O$5,2)</f>
        <v>1.4627218934911243E-3</v>
      </c>
      <c r="K20" s="27">
        <f t="shared" ref="K20:K23" si="17">H20/POWER($O$5,2)</f>
        <v>1.4532544378698224E-3</v>
      </c>
    </row>
    <row r="21" spans="2:28" x14ac:dyDescent="0.25">
      <c r="B21" s="15">
        <v>2</v>
      </c>
      <c r="C21" s="15" t="s">
        <v>17</v>
      </c>
      <c r="D21" s="15" t="s">
        <v>10</v>
      </c>
      <c r="E21" s="16">
        <v>3</v>
      </c>
      <c r="F21" s="14">
        <v>1435</v>
      </c>
      <c r="G21" s="15">
        <v>1412</v>
      </c>
      <c r="H21" s="16">
        <v>1427</v>
      </c>
      <c r="I21" s="26">
        <f t="shared" si="15"/>
        <v>8.4911242603550295E-4</v>
      </c>
      <c r="J21" s="27">
        <f t="shared" si="16"/>
        <v>8.3550295857988161E-4</v>
      </c>
      <c r="K21" s="27">
        <f t="shared" si="17"/>
        <v>8.4437869822485208E-4</v>
      </c>
      <c r="R21" s="48">
        <v>2</v>
      </c>
      <c r="S21" s="49" t="s">
        <v>17</v>
      </c>
      <c r="T21" s="49" t="s">
        <v>8</v>
      </c>
      <c r="U21" s="50">
        <v>1</v>
      </c>
      <c r="V21" s="48">
        <v>471</v>
      </c>
      <c r="W21" s="49">
        <v>366</v>
      </c>
      <c r="X21" s="49">
        <v>614</v>
      </c>
      <c r="Y21" s="51">
        <v>9.6122448979591834E-4</v>
      </c>
      <c r="Z21" s="52">
        <v>7.4693877551020406E-4</v>
      </c>
      <c r="AA21" s="53">
        <v>1.2530612244897959E-3</v>
      </c>
    </row>
    <row r="22" spans="2:28" x14ac:dyDescent="0.25">
      <c r="B22" s="15">
        <v>2</v>
      </c>
      <c r="C22" s="15" t="s">
        <v>17</v>
      </c>
      <c r="D22" s="15" t="s">
        <v>10</v>
      </c>
      <c r="E22" s="16">
        <v>4</v>
      </c>
      <c r="F22" s="14">
        <v>1477</v>
      </c>
      <c r="G22" s="15">
        <v>1453</v>
      </c>
      <c r="H22" s="16">
        <v>1576</v>
      </c>
      <c r="I22" s="26">
        <f t="shared" si="15"/>
        <v>8.7396449704142014E-4</v>
      </c>
      <c r="J22" s="27">
        <f t="shared" si="16"/>
        <v>8.5976331360946743E-4</v>
      </c>
      <c r="K22" s="27">
        <f t="shared" si="17"/>
        <v>9.325443786982249E-4</v>
      </c>
      <c r="R22" s="54">
        <v>2</v>
      </c>
      <c r="S22" s="55" t="s">
        <v>17</v>
      </c>
      <c r="T22" s="55" t="s">
        <v>8</v>
      </c>
      <c r="U22" s="56">
        <v>2</v>
      </c>
      <c r="V22" s="54">
        <v>754</v>
      </c>
      <c r="W22" s="55">
        <v>702</v>
      </c>
      <c r="X22" s="55">
        <v>722</v>
      </c>
      <c r="Y22" s="57">
        <v>1.5387755102040817E-3</v>
      </c>
      <c r="Z22" s="58">
        <v>1.4326530612244898E-3</v>
      </c>
      <c r="AA22" s="59">
        <v>1.4734693877551019E-3</v>
      </c>
    </row>
    <row r="23" spans="2:28" ht="15.75" thickBot="1" x14ac:dyDescent="0.3">
      <c r="B23" s="18">
        <v>2</v>
      </c>
      <c r="C23" s="18" t="s">
        <v>17</v>
      </c>
      <c r="D23" s="18" t="s">
        <v>10</v>
      </c>
      <c r="E23" s="19">
        <v>5</v>
      </c>
      <c r="F23" s="17">
        <v>1445</v>
      </c>
      <c r="G23" s="18">
        <v>1477</v>
      </c>
      <c r="H23" s="19">
        <v>1445</v>
      </c>
      <c r="I23" s="26">
        <f t="shared" si="15"/>
        <v>8.5502958579881656E-4</v>
      </c>
      <c r="J23" s="27">
        <f t="shared" si="16"/>
        <v>8.7396449704142014E-4</v>
      </c>
      <c r="K23" s="27">
        <f t="shared" si="17"/>
        <v>8.5502958579881656E-4</v>
      </c>
      <c r="R23" s="54">
        <v>2</v>
      </c>
      <c r="S23" s="55" t="s">
        <v>17</v>
      </c>
      <c r="T23" s="55" t="s">
        <v>8</v>
      </c>
      <c r="U23" s="56">
        <v>3</v>
      </c>
      <c r="V23" s="54">
        <v>413</v>
      </c>
      <c r="W23" s="55">
        <v>426</v>
      </c>
      <c r="X23" s="55">
        <v>377</v>
      </c>
      <c r="Y23" s="57">
        <v>8.4285714285714281E-4</v>
      </c>
      <c r="Z23" s="58">
        <v>8.6938775510204079E-4</v>
      </c>
      <c r="AA23" s="59">
        <v>7.6938775510204086E-4</v>
      </c>
    </row>
    <row r="24" spans="2:28" x14ac:dyDescent="0.25">
      <c r="B24" s="12">
        <v>2</v>
      </c>
      <c r="C24" s="12" t="s">
        <v>17</v>
      </c>
      <c r="D24" s="12" t="s">
        <v>11</v>
      </c>
      <c r="E24" s="13">
        <v>1</v>
      </c>
      <c r="F24" s="11">
        <v>2236</v>
      </c>
      <c r="G24" s="12">
        <v>2370</v>
      </c>
      <c r="H24" s="13">
        <v>2341</v>
      </c>
      <c r="I24" s="28">
        <f>F24/POWER($O$6,2)</f>
        <v>8.7343749999999997E-4</v>
      </c>
      <c r="J24" s="29">
        <f t="shared" ref="J24:K24" si="18">G24/POWER($O$6,2)</f>
        <v>9.2578124999999995E-4</v>
      </c>
      <c r="K24" s="29">
        <f t="shared" si="18"/>
        <v>9.1445312500000001E-4</v>
      </c>
      <c r="R24" s="54">
        <v>2</v>
      </c>
      <c r="S24" s="55" t="s">
        <v>17</v>
      </c>
      <c r="T24" s="55" t="s">
        <v>8</v>
      </c>
      <c r="U24" s="56">
        <v>4</v>
      </c>
      <c r="V24" s="54">
        <v>416</v>
      </c>
      <c r="W24" s="55">
        <v>372</v>
      </c>
      <c r="X24" s="55">
        <v>370</v>
      </c>
      <c r="Y24" s="57">
        <v>8.4897959183673471E-4</v>
      </c>
      <c r="Z24" s="58">
        <v>7.5918367346938776E-4</v>
      </c>
      <c r="AA24" s="59">
        <v>7.5510204081632656E-4</v>
      </c>
    </row>
    <row r="25" spans="2:28" ht="15.75" thickBot="1" x14ac:dyDescent="0.3">
      <c r="B25" s="15">
        <v>2</v>
      </c>
      <c r="C25" s="15" t="s">
        <v>17</v>
      </c>
      <c r="D25" s="15" t="s">
        <v>11</v>
      </c>
      <c r="E25" s="16">
        <v>2</v>
      </c>
      <c r="F25" s="14">
        <v>4003</v>
      </c>
      <c r="G25" s="15">
        <v>4641</v>
      </c>
      <c r="H25" s="16">
        <v>4230</v>
      </c>
      <c r="I25" s="26">
        <f t="shared" ref="I25:I28" si="19">F25/POWER($O$6,2)</f>
        <v>1.563671875E-3</v>
      </c>
      <c r="J25" s="27">
        <f t="shared" ref="J25:J28" si="20">G25/POWER($O$6,2)</f>
        <v>1.812890625E-3</v>
      </c>
      <c r="K25" s="27">
        <f t="shared" ref="K25:K28" si="21">H25/POWER($O$6,2)</f>
        <v>1.6523437499999999E-3</v>
      </c>
      <c r="R25" s="60">
        <v>2</v>
      </c>
      <c r="S25" s="61" t="s">
        <v>17</v>
      </c>
      <c r="T25" s="61" t="s">
        <v>8</v>
      </c>
      <c r="U25" s="62">
        <v>5</v>
      </c>
      <c r="V25" s="60">
        <v>745</v>
      </c>
      <c r="W25" s="61">
        <v>444</v>
      </c>
      <c r="X25" s="61">
        <v>353</v>
      </c>
      <c r="Y25" s="57">
        <v>1.5204081632653062E-3</v>
      </c>
      <c r="Z25" s="58">
        <v>9.0612244897959188E-4</v>
      </c>
      <c r="AA25" s="59">
        <v>7.2040816326530608E-4</v>
      </c>
    </row>
    <row r="26" spans="2:28" x14ac:dyDescent="0.25">
      <c r="B26" s="15">
        <v>2</v>
      </c>
      <c r="C26" s="15" t="s">
        <v>17</v>
      </c>
      <c r="D26" s="15" t="s">
        <v>11</v>
      </c>
      <c r="E26" s="16">
        <v>3</v>
      </c>
      <c r="F26" s="14">
        <v>2311</v>
      </c>
      <c r="G26" s="15">
        <v>2505</v>
      </c>
      <c r="H26" s="16">
        <v>2201</v>
      </c>
      <c r="I26" s="26">
        <f t="shared" si="19"/>
        <v>9.02734375E-4</v>
      </c>
      <c r="J26" s="27">
        <f t="shared" si="20"/>
        <v>9.78515625E-4</v>
      </c>
      <c r="K26" s="27">
        <f t="shared" si="21"/>
        <v>8.5976562499999996E-4</v>
      </c>
      <c r="R26" s="63">
        <v>1</v>
      </c>
      <c r="S26" s="64" t="s">
        <v>17</v>
      </c>
      <c r="T26" s="64" t="s">
        <v>8</v>
      </c>
      <c r="U26" s="65">
        <v>1</v>
      </c>
      <c r="V26" s="63">
        <v>600</v>
      </c>
      <c r="W26" s="64">
        <v>400</v>
      </c>
      <c r="X26" s="65">
        <v>353</v>
      </c>
      <c r="Y26" s="63">
        <v>1.2244897959183673E-3</v>
      </c>
      <c r="Z26" s="64">
        <v>8.1632653061224493E-4</v>
      </c>
      <c r="AA26" s="65">
        <v>7.2040816326530608E-4</v>
      </c>
    </row>
    <row r="27" spans="2:28" x14ac:dyDescent="0.25">
      <c r="B27" s="15">
        <v>2</v>
      </c>
      <c r="C27" s="15" t="s">
        <v>17</v>
      </c>
      <c r="D27" s="15" t="s">
        <v>11</v>
      </c>
      <c r="E27" s="16">
        <v>4</v>
      </c>
      <c r="F27" s="14">
        <v>2242</v>
      </c>
      <c r="G27" s="15">
        <v>2726</v>
      </c>
      <c r="H27" s="16">
        <v>2255</v>
      </c>
      <c r="I27" s="26">
        <f t="shared" si="19"/>
        <v>8.7578125000000004E-4</v>
      </c>
      <c r="J27" s="27">
        <f t="shared" si="20"/>
        <v>1.06484375E-3</v>
      </c>
      <c r="K27" s="27">
        <f t="shared" si="21"/>
        <v>8.8085937500000002E-4</v>
      </c>
      <c r="R27" s="66">
        <v>1</v>
      </c>
      <c r="S27" s="67" t="s">
        <v>17</v>
      </c>
      <c r="T27" s="67" t="s">
        <v>8</v>
      </c>
      <c r="U27" s="68">
        <v>2</v>
      </c>
      <c r="V27" s="66">
        <v>1544</v>
      </c>
      <c r="W27" s="67">
        <v>713</v>
      </c>
      <c r="X27" s="68">
        <v>571</v>
      </c>
      <c r="Y27" s="66">
        <v>3.1510204081632654E-3</v>
      </c>
      <c r="Z27" s="67">
        <v>1.4551020408163264E-3</v>
      </c>
      <c r="AA27" s="68">
        <v>1.1653061224489796E-3</v>
      </c>
    </row>
    <row r="28" spans="2:28" ht="15.75" thickBot="1" x14ac:dyDescent="0.3">
      <c r="B28" s="18">
        <v>2</v>
      </c>
      <c r="C28" s="18" t="s">
        <v>17</v>
      </c>
      <c r="D28" s="18" t="s">
        <v>11</v>
      </c>
      <c r="E28" s="19">
        <v>5</v>
      </c>
      <c r="F28" s="17">
        <v>2301</v>
      </c>
      <c r="G28" s="18">
        <v>2415</v>
      </c>
      <c r="H28" s="19">
        <v>2357</v>
      </c>
      <c r="I28" s="26">
        <f t="shared" si="19"/>
        <v>8.98828125E-4</v>
      </c>
      <c r="J28" s="27">
        <f t="shared" si="20"/>
        <v>9.4335937499999997E-4</v>
      </c>
      <c r="K28" s="27">
        <f t="shared" si="21"/>
        <v>9.2070312499999997E-4</v>
      </c>
      <c r="R28" s="66">
        <v>1</v>
      </c>
      <c r="S28" s="67" t="s">
        <v>17</v>
      </c>
      <c r="T28" s="67" t="s">
        <v>8</v>
      </c>
      <c r="U28" s="68">
        <v>3</v>
      </c>
      <c r="V28" s="66">
        <v>443</v>
      </c>
      <c r="W28" s="67">
        <v>343</v>
      </c>
      <c r="X28" s="68">
        <v>350</v>
      </c>
      <c r="Y28" s="66">
        <v>9.0408163265306117E-4</v>
      </c>
      <c r="Z28" s="67">
        <v>6.9999999999999999E-4</v>
      </c>
      <c r="AA28" s="68">
        <v>7.1428571428571429E-4</v>
      </c>
    </row>
    <row r="29" spans="2:28" x14ac:dyDescent="0.25">
      <c r="B29" s="12">
        <v>2</v>
      </c>
      <c r="C29" s="12" t="s">
        <v>17</v>
      </c>
      <c r="D29" s="12" t="s">
        <v>12</v>
      </c>
      <c r="E29" s="13">
        <v>1</v>
      </c>
      <c r="F29" s="11">
        <v>3203</v>
      </c>
      <c r="G29" s="12">
        <v>3256</v>
      </c>
      <c r="H29" s="13">
        <v>5021</v>
      </c>
      <c r="I29" s="28">
        <f>F29/POWER($O$7,2)</f>
        <v>8.8725761772853187E-4</v>
      </c>
      <c r="J29" s="29">
        <f t="shared" ref="J29:K29" si="22">G29/POWER($O$7,2)</f>
        <v>9.0193905817174513E-4</v>
      </c>
      <c r="K29" s="29">
        <f t="shared" si="22"/>
        <v>1.3908587257617728E-3</v>
      </c>
      <c r="R29" s="66">
        <v>1</v>
      </c>
      <c r="S29" s="67" t="s">
        <v>17</v>
      </c>
      <c r="T29" s="67" t="s">
        <v>8</v>
      </c>
      <c r="U29" s="68">
        <v>4</v>
      </c>
      <c r="V29" s="66">
        <v>410</v>
      </c>
      <c r="W29" s="67">
        <v>347</v>
      </c>
      <c r="X29" s="68">
        <v>355</v>
      </c>
      <c r="Y29" s="66">
        <v>8.3673469387755101E-4</v>
      </c>
      <c r="Z29" s="67">
        <v>7.0816326530612249E-4</v>
      </c>
      <c r="AA29" s="68">
        <v>7.2448979591836738E-4</v>
      </c>
    </row>
    <row r="30" spans="2:28" ht="15.75" thickBot="1" x14ac:dyDescent="0.3">
      <c r="B30" s="15">
        <v>2</v>
      </c>
      <c r="C30" s="15" t="s">
        <v>17</v>
      </c>
      <c r="D30" s="15" t="s">
        <v>12</v>
      </c>
      <c r="E30" s="16">
        <v>2</v>
      </c>
      <c r="F30" s="14">
        <v>5453</v>
      </c>
      <c r="G30" s="15">
        <v>6216</v>
      </c>
      <c r="H30" s="16">
        <v>6511</v>
      </c>
      <c r="I30" s="26">
        <f t="shared" ref="I30:I33" si="23">F30/POWER($O$7,2)</f>
        <v>1.5105263157894737E-3</v>
      </c>
      <c r="J30" s="27">
        <f t="shared" ref="J30:J33" si="24">G30/POWER($O$7,2)</f>
        <v>1.7218836565096954E-3</v>
      </c>
      <c r="K30" s="27">
        <f t="shared" ref="K30:K33" si="25">H30/POWER($O$7,2)</f>
        <v>1.8036011080332409E-3</v>
      </c>
      <c r="R30" s="69">
        <v>1</v>
      </c>
      <c r="S30" s="70" t="s">
        <v>17</v>
      </c>
      <c r="T30" s="70" t="s">
        <v>8</v>
      </c>
      <c r="U30" s="71">
        <v>5</v>
      </c>
      <c r="V30" s="69">
        <v>542</v>
      </c>
      <c r="W30" s="70">
        <v>417</v>
      </c>
      <c r="X30" s="71">
        <v>723</v>
      </c>
      <c r="Y30" s="69">
        <v>1.1061224489795918E-3</v>
      </c>
      <c r="Z30" s="70">
        <v>8.5102040816326531E-4</v>
      </c>
      <c r="AA30" s="71">
        <v>1.4755102040816326E-3</v>
      </c>
    </row>
    <row r="31" spans="2:28" x14ac:dyDescent="0.25">
      <c r="B31" s="15">
        <v>2</v>
      </c>
      <c r="C31" s="15" t="s">
        <v>17</v>
      </c>
      <c r="D31" s="15" t="s">
        <v>12</v>
      </c>
      <c r="E31" s="16">
        <v>3</v>
      </c>
      <c r="F31" s="14">
        <v>3166</v>
      </c>
      <c r="G31" s="15">
        <v>3420</v>
      </c>
      <c r="H31" s="16">
        <v>3767</v>
      </c>
      <c r="I31" s="26">
        <f t="shared" si="23"/>
        <v>8.7700831024930745E-4</v>
      </c>
      <c r="J31" s="27">
        <f t="shared" si="24"/>
        <v>9.4736842105263154E-4</v>
      </c>
      <c r="K31" s="27">
        <f t="shared" si="25"/>
        <v>1.0434903047091414E-3</v>
      </c>
      <c r="X31" t="s">
        <v>28</v>
      </c>
      <c r="Y31">
        <f>AVERAGE(Y21:Y30)</f>
        <v>1.2934693877551021E-3</v>
      </c>
      <c r="Z31">
        <f t="shared" ref="Z31" si="26">AVERAGE(Z21:Z30)</f>
        <v>9.2448979591836736E-4</v>
      </c>
      <c r="AA31">
        <f t="shared" ref="AA31" si="27">AVERAGE(AA21:AA30)</f>
        <v>9.771428571428572E-4</v>
      </c>
    </row>
    <row r="32" spans="2:28" x14ac:dyDescent="0.25">
      <c r="B32" s="15">
        <v>2</v>
      </c>
      <c r="C32" s="15" t="s">
        <v>17</v>
      </c>
      <c r="D32" s="15" t="s">
        <v>12</v>
      </c>
      <c r="E32" s="16">
        <v>4</v>
      </c>
      <c r="F32" s="14">
        <v>3254</v>
      </c>
      <c r="G32" s="15">
        <v>3362</v>
      </c>
      <c r="H32" s="16">
        <v>3424</v>
      </c>
      <c r="I32" s="26">
        <f t="shared" si="23"/>
        <v>9.0138504155124659E-4</v>
      </c>
      <c r="J32" s="27">
        <f t="shared" si="24"/>
        <v>9.3130193905817176E-4</v>
      </c>
      <c r="K32" s="27">
        <f t="shared" si="25"/>
        <v>9.4847645429362883E-4</v>
      </c>
      <c r="X32" t="s">
        <v>29</v>
      </c>
      <c r="Y32">
        <f>VAR(Y21:Y30)</f>
        <v>4.9702975612013522E-7</v>
      </c>
      <c r="Z32">
        <f t="shared" ref="Z32:AA32" si="28">VAR(Z21:Z30)</f>
        <v>7.9588134573557303E-8</v>
      </c>
      <c r="AA32">
        <f t="shared" si="28"/>
        <v>1.0705150631681243E-7</v>
      </c>
    </row>
    <row r="33" spans="2:27" ht="15.75" thickBot="1" x14ac:dyDescent="0.3">
      <c r="B33" s="18">
        <v>2</v>
      </c>
      <c r="C33" s="18" t="s">
        <v>17</v>
      </c>
      <c r="D33" s="18" t="s">
        <v>12</v>
      </c>
      <c r="E33" s="19">
        <v>5</v>
      </c>
      <c r="F33" s="17">
        <v>3316</v>
      </c>
      <c r="G33" s="18">
        <v>4547</v>
      </c>
      <c r="H33" s="19">
        <v>4222</v>
      </c>
      <c r="I33" s="30">
        <f t="shared" si="23"/>
        <v>9.1855955678670355E-4</v>
      </c>
      <c r="J33" s="31">
        <f t="shared" si="24"/>
        <v>1.2595567867036011E-3</v>
      </c>
      <c r="K33" s="31">
        <f t="shared" si="25"/>
        <v>1.1695290858725761E-3</v>
      </c>
      <c r="X33" t="s">
        <v>30</v>
      </c>
      <c r="Y33">
        <f>_xlfn.STDEV.S(Y21:Y30)</f>
        <v>7.0500337312677823E-4</v>
      </c>
      <c r="Z33">
        <f t="shared" ref="Z33:AA33" si="29">_xlfn.STDEV.S(Z21:Z30)</f>
        <v>2.8211369086514977E-4</v>
      </c>
      <c r="AA33">
        <f t="shared" si="29"/>
        <v>3.2718726490621914E-4</v>
      </c>
    </row>
    <row r="34" spans="2:27" x14ac:dyDescent="0.25">
      <c r="B34" s="12">
        <v>2</v>
      </c>
      <c r="C34" s="12" t="s">
        <v>17</v>
      </c>
      <c r="D34" s="12" t="s">
        <v>13</v>
      </c>
      <c r="E34" s="13">
        <v>1</v>
      </c>
      <c r="F34" s="11">
        <v>4231</v>
      </c>
      <c r="G34" s="12">
        <v>4266</v>
      </c>
      <c r="H34" s="13">
        <v>4301</v>
      </c>
      <c r="I34" s="20">
        <f>F34/POWER($O$8,2)</f>
        <v>8.7417355371900826E-4</v>
      </c>
      <c r="J34" s="21">
        <f t="shared" ref="J34:K34" si="30">G34/POWER($O$8,2)</f>
        <v>8.8140495867768598E-4</v>
      </c>
      <c r="K34" s="21">
        <f t="shared" si="30"/>
        <v>8.8863636363636369E-4</v>
      </c>
    </row>
    <row r="35" spans="2:27" x14ac:dyDescent="0.25">
      <c r="B35" s="15">
        <v>2</v>
      </c>
      <c r="C35" s="15" t="s">
        <v>17</v>
      </c>
      <c r="D35" s="15" t="s">
        <v>13</v>
      </c>
      <c r="E35" s="16">
        <v>2</v>
      </c>
      <c r="F35" s="14">
        <v>7364</v>
      </c>
      <c r="G35" s="15">
        <v>7467</v>
      </c>
      <c r="H35" s="16">
        <v>7352</v>
      </c>
      <c r="I35" s="22">
        <f t="shared" ref="I35:I38" si="31">F35/POWER($O$8,2)</f>
        <v>1.5214876033057851E-3</v>
      </c>
      <c r="J35" s="23">
        <f t="shared" ref="J35:J38" si="32">G35/POWER($O$8,2)</f>
        <v>1.5427685950413223E-3</v>
      </c>
      <c r="K35" s="23">
        <f t="shared" ref="K35:K38" si="33">H35/POWER($O$8,2)</f>
        <v>1.51900826446281E-3</v>
      </c>
    </row>
    <row r="36" spans="2:27" ht="15.75" thickBot="1" x14ac:dyDescent="0.3">
      <c r="B36" s="15">
        <v>2</v>
      </c>
      <c r="C36" s="15" t="s">
        <v>17</v>
      </c>
      <c r="D36" s="15" t="s">
        <v>13</v>
      </c>
      <c r="E36" s="16">
        <v>3</v>
      </c>
      <c r="F36" s="14">
        <v>4346</v>
      </c>
      <c r="G36" s="15">
        <v>4063</v>
      </c>
      <c r="H36" s="16">
        <v>4136</v>
      </c>
      <c r="I36" s="22">
        <f t="shared" si="31"/>
        <v>8.9793388429752069E-4</v>
      </c>
      <c r="J36" s="23">
        <f t="shared" si="32"/>
        <v>8.3946280991735543E-4</v>
      </c>
      <c r="K36" s="23">
        <f t="shared" si="33"/>
        <v>8.5454545454545451E-4</v>
      </c>
    </row>
    <row r="37" spans="2:27" x14ac:dyDescent="0.25">
      <c r="B37" s="15">
        <v>2</v>
      </c>
      <c r="C37" s="15" t="s">
        <v>17</v>
      </c>
      <c r="D37" s="15" t="s">
        <v>13</v>
      </c>
      <c r="E37" s="16">
        <v>4</v>
      </c>
      <c r="F37" s="14">
        <v>4266</v>
      </c>
      <c r="G37" s="15">
        <v>4416</v>
      </c>
      <c r="H37" s="16">
        <v>4304</v>
      </c>
      <c r="I37" s="22">
        <f t="shared" si="31"/>
        <v>8.8140495867768598E-4</v>
      </c>
      <c r="J37" s="23">
        <f t="shared" si="32"/>
        <v>9.1239669421487601E-4</v>
      </c>
      <c r="K37" s="23">
        <f t="shared" si="33"/>
        <v>8.8925619834710745E-4</v>
      </c>
      <c r="R37" s="48">
        <v>2</v>
      </c>
      <c r="S37" s="49" t="s">
        <v>17</v>
      </c>
      <c r="T37" s="49" t="s">
        <v>9</v>
      </c>
      <c r="U37" s="50">
        <v>1</v>
      </c>
      <c r="V37" s="48">
        <v>740</v>
      </c>
      <c r="W37" s="49">
        <v>773</v>
      </c>
      <c r="X37" s="50">
        <v>751</v>
      </c>
      <c r="Y37" s="51">
        <v>7.3999999999999999E-4</v>
      </c>
      <c r="Z37" s="52">
        <v>7.7300000000000003E-4</v>
      </c>
      <c r="AA37" s="53">
        <v>7.5100000000000004E-4</v>
      </c>
    </row>
    <row r="38" spans="2:27" ht="15.75" thickBot="1" x14ac:dyDescent="0.3">
      <c r="B38" s="18">
        <v>2</v>
      </c>
      <c r="C38" s="18" t="s">
        <v>17</v>
      </c>
      <c r="D38" s="18" t="s">
        <v>13</v>
      </c>
      <c r="E38" s="19">
        <v>5</v>
      </c>
      <c r="F38" s="17">
        <v>4542</v>
      </c>
      <c r="G38" s="18">
        <v>4407</v>
      </c>
      <c r="H38" s="19">
        <v>4205</v>
      </c>
      <c r="I38" s="24">
        <f t="shared" si="31"/>
        <v>9.3842975206611572E-4</v>
      </c>
      <c r="J38" s="25">
        <f t="shared" si="32"/>
        <v>9.1053719008264461E-4</v>
      </c>
      <c r="K38" s="25">
        <f t="shared" si="33"/>
        <v>8.6880165289256195E-4</v>
      </c>
      <c r="R38" s="54">
        <v>2</v>
      </c>
      <c r="S38" s="55" t="s">
        <v>17</v>
      </c>
      <c r="T38" s="55" t="s">
        <v>9</v>
      </c>
      <c r="U38" s="56">
        <v>2</v>
      </c>
      <c r="V38" s="54">
        <v>1731</v>
      </c>
      <c r="W38" s="55">
        <v>1505</v>
      </c>
      <c r="X38" s="56">
        <v>1477</v>
      </c>
      <c r="Y38" s="57">
        <v>1.7309999999999999E-3</v>
      </c>
      <c r="Z38" s="58">
        <v>1.505E-3</v>
      </c>
      <c r="AA38" s="59">
        <v>1.477E-3</v>
      </c>
    </row>
    <row r="39" spans="2:27" x14ac:dyDescent="0.25">
      <c r="B39" s="12">
        <v>2</v>
      </c>
      <c r="C39" s="12" t="s">
        <v>17</v>
      </c>
      <c r="D39" s="12" t="s">
        <v>14</v>
      </c>
      <c r="E39" s="13">
        <v>1</v>
      </c>
      <c r="F39" s="11">
        <v>5442</v>
      </c>
      <c r="G39" s="12">
        <v>5520</v>
      </c>
      <c r="H39" s="13">
        <v>6170</v>
      </c>
      <c r="I39" s="20">
        <f>F39/POWER($O$9,2)</f>
        <v>8.7071999999999996E-4</v>
      </c>
      <c r="J39" s="21">
        <f t="shared" ref="J39:K39" si="34">G39/POWER($O$9,2)</f>
        <v>8.832E-4</v>
      </c>
      <c r="K39" s="21">
        <f t="shared" si="34"/>
        <v>9.8719999999999993E-4</v>
      </c>
      <c r="R39" s="54">
        <v>2</v>
      </c>
      <c r="S39" s="55" t="s">
        <v>17</v>
      </c>
      <c r="T39" s="55" t="s">
        <v>9</v>
      </c>
      <c r="U39" s="56">
        <v>3</v>
      </c>
      <c r="V39" s="54">
        <v>755</v>
      </c>
      <c r="W39" s="55">
        <v>1033</v>
      </c>
      <c r="X39" s="56">
        <v>711</v>
      </c>
      <c r="Y39" s="57">
        <v>7.5500000000000003E-4</v>
      </c>
      <c r="Z39" s="58">
        <v>1.0330000000000001E-3</v>
      </c>
      <c r="AA39" s="59">
        <v>7.1100000000000004E-4</v>
      </c>
    </row>
    <row r="40" spans="2:27" x14ac:dyDescent="0.25">
      <c r="B40" s="15">
        <v>2</v>
      </c>
      <c r="C40" s="15" t="s">
        <v>17</v>
      </c>
      <c r="D40" s="15" t="s">
        <v>14</v>
      </c>
      <c r="E40" s="16">
        <v>2</v>
      </c>
      <c r="F40" s="14">
        <v>11460</v>
      </c>
      <c r="G40" s="15">
        <v>12415</v>
      </c>
      <c r="H40" s="16">
        <v>11470</v>
      </c>
      <c r="I40" s="22">
        <f t="shared" ref="I40:I43" si="35">F40/POWER($O$9,2)</f>
        <v>1.8335999999999999E-3</v>
      </c>
      <c r="J40" s="23">
        <f t="shared" ref="J40:J43" si="36">G40/POWER($O$9,2)</f>
        <v>1.9864000000000001E-3</v>
      </c>
      <c r="K40" s="23">
        <f t="shared" ref="K40:K43" si="37">H40/POWER($O$9,2)</f>
        <v>1.8351999999999999E-3</v>
      </c>
      <c r="R40" s="54">
        <v>2</v>
      </c>
      <c r="S40" s="55" t="s">
        <v>17</v>
      </c>
      <c r="T40" s="55" t="s">
        <v>9</v>
      </c>
      <c r="U40" s="56">
        <v>4</v>
      </c>
      <c r="V40" s="54">
        <v>1154</v>
      </c>
      <c r="W40" s="55">
        <v>756</v>
      </c>
      <c r="X40" s="56">
        <v>760</v>
      </c>
      <c r="Y40" s="57">
        <v>1.1540000000000001E-3</v>
      </c>
      <c r="Z40" s="58">
        <v>7.5600000000000005E-4</v>
      </c>
      <c r="AA40" s="59">
        <v>7.6000000000000004E-4</v>
      </c>
    </row>
    <row r="41" spans="2:27" ht="15.75" thickBot="1" x14ac:dyDescent="0.3">
      <c r="B41" s="15">
        <v>2</v>
      </c>
      <c r="C41" s="15" t="s">
        <v>17</v>
      </c>
      <c r="D41" s="15" t="s">
        <v>14</v>
      </c>
      <c r="E41" s="16">
        <v>3</v>
      </c>
      <c r="F41" s="14">
        <v>5175</v>
      </c>
      <c r="G41" s="15">
        <v>5263</v>
      </c>
      <c r="H41" s="16">
        <v>5213</v>
      </c>
      <c r="I41" s="22">
        <f t="shared" si="35"/>
        <v>8.2799999999999996E-4</v>
      </c>
      <c r="J41" s="23">
        <f t="shared" si="36"/>
        <v>8.4208000000000004E-4</v>
      </c>
      <c r="K41" s="23">
        <f t="shared" si="37"/>
        <v>8.3407999999999996E-4</v>
      </c>
      <c r="R41" s="60">
        <v>2</v>
      </c>
      <c r="S41" s="61" t="s">
        <v>17</v>
      </c>
      <c r="T41" s="61" t="s">
        <v>9</v>
      </c>
      <c r="U41" s="62">
        <v>5</v>
      </c>
      <c r="V41" s="60">
        <v>736</v>
      </c>
      <c r="W41" s="61">
        <v>737</v>
      </c>
      <c r="X41" s="62">
        <v>756</v>
      </c>
      <c r="Y41" s="57">
        <v>7.36E-4</v>
      </c>
      <c r="Z41" s="58">
        <v>7.3700000000000002E-4</v>
      </c>
      <c r="AA41" s="59">
        <v>7.5600000000000005E-4</v>
      </c>
    </row>
    <row r="42" spans="2:27" x14ac:dyDescent="0.25">
      <c r="B42" s="15">
        <v>2</v>
      </c>
      <c r="C42" s="15" t="s">
        <v>17</v>
      </c>
      <c r="D42" s="15" t="s">
        <v>14</v>
      </c>
      <c r="E42" s="16">
        <v>4</v>
      </c>
      <c r="F42" s="14">
        <v>5406</v>
      </c>
      <c r="G42" s="15">
        <v>5610</v>
      </c>
      <c r="H42" s="16">
        <v>5347</v>
      </c>
      <c r="I42" s="22">
        <f t="shared" si="35"/>
        <v>8.6496000000000001E-4</v>
      </c>
      <c r="J42" s="23">
        <f t="shared" si="36"/>
        <v>8.9760000000000003E-4</v>
      </c>
      <c r="K42" s="23">
        <f t="shared" si="37"/>
        <v>8.5552000000000002E-4</v>
      </c>
      <c r="R42" s="63">
        <v>1</v>
      </c>
      <c r="S42" s="64" t="s">
        <v>17</v>
      </c>
      <c r="T42" s="64" t="s">
        <v>9</v>
      </c>
      <c r="U42" s="65">
        <v>1</v>
      </c>
      <c r="V42" s="63">
        <v>1120</v>
      </c>
      <c r="W42" s="64">
        <v>1431</v>
      </c>
      <c r="X42" s="65">
        <v>752</v>
      </c>
      <c r="Y42" s="63">
        <v>1.1199999999999999E-3</v>
      </c>
      <c r="Z42" s="64">
        <v>1.431E-3</v>
      </c>
      <c r="AA42" s="65">
        <v>7.5199999999999996E-4</v>
      </c>
    </row>
    <row r="43" spans="2:27" ht="15.75" thickBot="1" x14ac:dyDescent="0.3">
      <c r="B43" s="18">
        <v>2</v>
      </c>
      <c r="C43" s="18" t="s">
        <v>17</v>
      </c>
      <c r="D43" s="18" t="s">
        <v>14</v>
      </c>
      <c r="E43" s="19">
        <v>5</v>
      </c>
      <c r="F43" s="17">
        <v>5522</v>
      </c>
      <c r="G43" s="18">
        <v>5514</v>
      </c>
      <c r="H43" s="19">
        <v>5401</v>
      </c>
      <c r="I43" s="24">
        <f t="shared" si="35"/>
        <v>8.8352000000000005E-4</v>
      </c>
      <c r="J43" s="25">
        <f t="shared" si="36"/>
        <v>8.8223999999999996E-4</v>
      </c>
      <c r="K43" s="25">
        <f t="shared" si="37"/>
        <v>8.6415999999999999E-4</v>
      </c>
      <c r="R43" s="66">
        <v>1</v>
      </c>
      <c r="S43" s="67" t="s">
        <v>17</v>
      </c>
      <c r="T43" s="67" t="s">
        <v>9</v>
      </c>
      <c r="U43" s="68">
        <v>2</v>
      </c>
      <c r="V43" s="66">
        <v>1456</v>
      </c>
      <c r="W43" s="67">
        <v>1677</v>
      </c>
      <c r="X43" s="68">
        <v>1453</v>
      </c>
      <c r="Y43" s="66">
        <v>1.456E-3</v>
      </c>
      <c r="Z43" s="67">
        <v>1.6770000000000001E-3</v>
      </c>
      <c r="AA43" s="68">
        <v>1.4530000000000001E-3</v>
      </c>
    </row>
    <row r="44" spans="2:27" x14ac:dyDescent="0.25">
      <c r="B44" s="33">
        <v>1</v>
      </c>
      <c r="C44" s="33" t="s">
        <v>17</v>
      </c>
      <c r="D44" s="33" t="s">
        <v>7</v>
      </c>
      <c r="E44" s="34">
        <v>1</v>
      </c>
      <c r="F44" s="32">
        <v>1070</v>
      </c>
      <c r="G44" s="33">
        <v>217</v>
      </c>
      <c r="H44" s="34">
        <v>243</v>
      </c>
      <c r="I44" s="32">
        <f>F44/($O$2*$O$2)</f>
        <v>6.6874999999999999E-3</v>
      </c>
      <c r="J44" s="33">
        <f t="shared" ref="J44:K44" si="38">G44/($O$2*$O$2)</f>
        <v>1.35625E-3</v>
      </c>
      <c r="K44" s="33">
        <f t="shared" si="38"/>
        <v>1.5187499999999999E-3</v>
      </c>
      <c r="R44" s="66">
        <v>1</v>
      </c>
      <c r="S44" s="67" t="s">
        <v>17</v>
      </c>
      <c r="T44" s="67" t="s">
        <v>9</v>
      </c>
      <c r="U44" s="68">
        <v>3</v>
      </c>
      <c r="V44" s="66">
        <v>1147</v>
      </c>
      <c r="W44" s="67">
        <v>1007</v>
      </c>
      <c r="X44" s="68">
        <v>1204</v>
      </c>
      <c r="Y44" s="66">
        <v>1.147E-3</v>
      </c>
      <c r="Z44" s="67">
        <v>1.0070000000000001E-3</v>
      </c>
      <c r="AA44" s="68">
        <v>1.204E-3</v>
      </c>
    </row>
    <row r="45" spans="2:27" x14ac:dyDescent="0.25">
      <c r="B45" s="36">
        <v>1</v>
      </c>
      <c r="C45" s="36" t="s">
        <v>17</v>
      </c>
      <c r="D45" s="36" t="s">
        <v>7</v>
      </c>
      <c r="E45" s="37">
        <v>2</v>
      </c>
      <c r="F45" s="35">
        <v>623</v>
      </c>
      <c r="G45" s="36">
        <v>523</v>
      </c>
      <c r="H45" s="37">
        <v>400</v>
      </c>
      <c r="I45" s="35">
        <f t="shared" ref="I45:I48" si="39">F45/($O$2*$O$2)</f>
        <v>3.8937500000000001E-3</v>
      </c>
      <c r="J45" s="36">
        <f t="shared" ref="J45:J48" si="40">G45/($O$2*$O$2)</f>
        <v>3.26875E-3</v>
      </c>
      <c r="K45" s="36">
        <f t="shared" ref="K45:K48" si="41">H45/($O$2*$O$2)</f>
        <v>2.5000000000000001E-3</v>
      </c>
      <c r="R45" s="66">
        <v>1</v>
      </c>
      <c r="S45" s="67" t="s">
        <v>17</v>
      </c>
      <c r="T45" s="67" t="s">
        <v>9</v>
      </c>
      <c r="U45" s="68">
        <v>4</v>
      </c>
      <c r="V45" s="66">
        <v>1063</v>
      </c>
      <c r="W45" s="67">
        <v>740</v>
      </c>
      <c r="X45" s="68">
        <v>1046</v>
      </c>
      <c r="Y45" s="66">
        <v>1.0629999999999999E-3</v>
      </c>
      <c r="Z45" s="67">
        <v>7.3999999999999999E-4</v>
      </c>
      <c r="AA45" s="68">
        <v>1.0460000000000001E-3</v>
      </c>
    </row>
    <row r="46" spans="2:27" ht="15.75" thickBot="1" x14ac:dyDescent="0.3">
      <c r="B46" s="36">
        <v>1</v>
      </c>
      <c r="C46" s="36" t="s">
        <v>17</v>
      </c>
      <c r="D46" s="36" t="s">
        <v>7</v>
      </c>
      <c r="E46" s="37">
        <v>3</v>
      </c>
      <c r="F46" s="35">
        <v>325</v>
      </c>
      <c r="G46" s="36">
        <v>355</v>
      </c>
      <c r="H46" s="37">
        <v>246</v>
      </c>
      <c r="I46" s="35">
        <f t="shared" si="39"/>
        <v>2.0312500000000001E-3</v>
      </c>
      <c r="J46" s="36">
        <f t="shared" si="40"/>
        <v>2.2187499999999998E-3</v>
      </c>
      <c r="K46" s="36">
        <f t="shared" si="41"/>
        <v>1.5375E-3</v>
      </c>
      <c r="R46" s="69">
        <v>1</v>
      </c>
      <c r="S46" s="70" t="s">
        <v>17</v>
      </c>
      <c r="T46" s="70" t="s">
        <v>9</v>
      </c>
      <c r="U46" s="71">
        <v>5</v>
      </c>
      <c r="V46" s="69">
        <v>1032</v>
      </c>
      <c r="W46" s="70">
        <v>761</v>
      </c>
      <c r="X46" s="71">
        <v>1027</v>
      </c>
      <c r="Y46" s="69">
        <v>1.0319999999999999E-3</v>
      </c>
      <c r="Z46" s="70">
        <v>7.6099999999999996E-4</v>
      </c>
      <c r="AA46" s="71">
        <v>1.0269999999999999E-3</v>
      </c>
    </row>
    <row r="47" spans="2:27" x14ac:dyDescent="0.25">
      <c r="B47" s="36">
        <v>1</v>
      </c>
      <c r="C47" s="36" t="s">
        <v>17</v>
      </c>
      <c r="D47" s="36" t="s">
        <v>7</v>
      </c>
      <c r="E47" s="37">
        <v>4</v>
      </c>
      <c r="F47" s="35">
        <v>306</v>
      </c>
      <c r="G47" s="36">
        <v>275</v>
      </c>
      <c r="H47" s="37">
        <v>176</v>
      </c>
      <c r="I47" s="35">
        <f t="shared" si="39"/>
        <v>1.9124999999999999E-3</v>
      </c>
      <c r="J47" s="36">
        <f t="shared" si="40"/>
        <v>1.71875E-3</v>
      </c>
      <c r="K47" s="36">
        <f t="shared" si="41"/>
        <v>1.1000000000000001E-3</v>
      </c>
      <c r="X47" s="78" t="s">
        <v>28</v>
      </c>
      <c r="Y47" s="78">
        <f>AVERAGE(Y37:Y46)</f>
        <v>1.0934E-3</v>
      </c>
      <c r="Z47" s="78">
        <f t="shared" ref="Z47" si="42">AVERAGE(Z37:Z46)</f>
        <v>1.042E-3</v>
      </c>
      <c r="AA47" s="78">
        <f t="shared" ref="AA47" si="43">AVERAGE(AA37:AA46)</f>
        <v>9.9369999999999992E-4</v>
      </c>
    </row>
    <row r="48" spans="2:27" ht="15.75" thickBot="1" x14ac:dyDescent="0.3">
      <c r="B48" s="39">
        <v>1</v>
      </c>
      <c r="C48" s="39" t="s">
        <v>17</v>
      </c>
      <c r="D48" s="39" t="s">
        <v>7</v>
      </c>
      <c r="E48" s="40">
        <v>5</v>
      </c>
      <c r="F48" s="38">
        <v>414</v>
      </c>
      <c r="G48" s="39">
        <v>327</v>
      </c>
      <c r="H48" s="40">
        <v>256</v>
      </c>
      <c r="I48" s="38">
        <f t="shared" si="39"/>
        <v>2.5875E-3</v>
      </c>
      <c r="J48" s="39">
        <f t="shared" si="40"/>
        <v>2.04375E-3</v>
      </c>
      <c r="K48" s="39">
        <f t="shared" si="41"/>
        <v>1.6000000000000001E-3</v>
      </c>
      <c r="X48" s="78" t="s">
        <v>29</v>
      </c>
      <c r="Y48" s="78">
        <f>VAR(Y37:Y46)</f>
        <v>1.0190004444444441E-7</v>
      </c>
      <c r="Z48" s="78">
        <f t="shared" ref="Z48:AA48" si="44">VAR(Z37:Z46)</f>
        <v>1.3195200000000002E-7</v>
      </c>
      <c r="AA48" s="78">
        <f t="shared" si="44"/>
        <v>8.8996011111111107E-8</v>
      </c>
    </row>
    <row r="49" spans="2:27" x14ac:dyDescent="0.25">
      <c r="B49" s="33">
        <v>1</v>
      </c>
      <c r="C49" s="33" t="s">
        <v>17</v>
      </c>
      <c r="D49" s="33" t="s">
        <v>8</v>
      </c>
      <c r="E49" s="34">
        <v>1</v>
      </c>
      <c r="F49" s="32">
        <v>600</v>
      </c>
      <c r="G49" s="33">
        <v>400</v>
      </c>
      <c r="H49" s="34">
        <v>353</v>
      </c>
      <c r="I49" s="32">
        <f>F49/($O$3*$O$3)</f>
        <v>1.2244897959183673E-3</v>
      </c>
      <c r="J49" s="33">
        <f t="shared" ref="J49:K49" si="45">G49/($O$3*$O$3)</f>
        <v>8.1632653061224493E-4</v>
      </c>
      <c r="K49" s="33">
        <f t="shared" si="45"/>
        <v>7.2040816326530608E-4</v>
      </c>
      <c r="X49" s="78" t="s">
        <v>30</v>
      </c>
      <c r="Y49" s="78">
        <f>_xlfn.STDEV.S(Y37:Y46)</f>
        <v>3.1921786360484969E-4</v>
      </c>
      <c r="Z49" s="78">
        <f t="shared" ref="Z49:AA49" si="46">_xlfn.STDEV.S(Z37:Z46)</f>
        <v>3.6325197865944242E-4</v>
      </c>
      <c r="AA49" s="78">
        <f t="shared" si="46"/>
        <v>2.9832199233564914E-4</v>
      </c>
    </row>
    <row r="50" spans="2:27" x14ac:dyDescent="0.25">
      <c r="B50" s="36">
        <v>1</v>
      </c>
      <c r="C50" s="36" t="s">
        <v>17</v>
      </c>
      <c r="D50" s="36" t="s">
        <v>8</v>
      </c>
      <c r="E50" s="37">
        <v>2</v>
      </c>
      <c r="F50" s="35">
        <v>1544</v>
      </c>
      <c r="G50" s="36">
        <v>713</v>
      </c>
      <c r="H50" s="37">
        <v>571</v>
      </c>
      <c r="I50" s="35">
        <f t="shared" ref="I50:I53" si="47">F50/($O$3*$O$3)</f>
        <v>3.1510204081632654E-3</v>
      </c>
      <c r="J50" s="36">
        <f t="shared" ref="J50:J53" si="48">G50/($O$3*$O$3)</f>
        <v>1.4551020408163264E-3</v>
      </c>
      <c r="K50" s="36">
        <f t="shared" ref="K50:K53" si="49">H50/($O$3*$O$3)</f>
        <v>1.1653061224489796E-3</v>
      </c>
    </row>
    <row r="51" spans="2:27" x14ac:dyDescent="0.25">
      <c r="B51" s="36">
        <v>1</v>
      </c>
      <c r="C51" s="36" t="s">
        <v>17</v>
      </c>
      <c r="D51" s="36" t="s">
        <v>8</v>
      </c>
      <c r="E51" s="37">
        <v>3</v>
      </c>
      <c r="F51" s="35">
        <v>443</v>
      </c>
      <c r="G51" s="36">
        <v>343</v>
      </c>
      <c r="H51" s="37">
        <v>350</v>
      </c>
      <c r="I51" s="35">
        <f t="shared" si="47"/>
        <v>9.0408163265306117E-4</v>
      </c>
      <c r="J51" s="36">
        <f t="shared" si="48"/>
        <v>6.9999999999999999E-4</v>
      </c>
      <c r="K51" s="36">
        <f t="shared" si="49"/>
        <v>7.1428571428571429E-4</v>
      </c>
    </row>
    <row r="52" spans="2:27" x14ac:dyDescent="0.25">
      <c r="B52" s="36">
        <v>1</v>
      </c>
      <c r="C52" s="36" t="s">
        <v>17</v>
      </c>
      <c r="D52" s="36" t="s">
        <v>8</v>
      </c>
      <c r="E52" s="37">
        <v>4</v>
      </c>
      <c r="F52" s="35">
        <v>410</v>
      </c>
      <c r="G52" s="36">
        <v>347</v>
      </c>
      <c r="H52" s="37">
        <v>355</v>
      </c>
      <c r="I52" s="35">
        <f t="shared" si="47"/>
        <v>8.3673469387755101E-4</v>
      </c>
      <c r="J52" s="36">
        <f t="shared" si="48"/>
        <v>7.0816326530612249E-4</v>
      </c>
      <c r="K52" s="36">
        <f t="shared" si="49"/>
        <v>7.2448979591836738E-4</v>
      </c>
    </row>
    <row r="53" spans="2:27" ht="15.75" thickBot="1" x14ac:dyDescent="0.3">
      <c r="B53" s="39">
        <v>1</v>
      </c>
      <c r="C53" s="39" t="s">
        <v>17</v>
      </c>
      <c r="D53" s="39" t="s">
        <v>8</v>
      </c>
      <c r="E53" s="40">
        <v>5</v>
      </c>
      <c r="F53" s="38">
        <v>542</v>
      </c>
      <c r="G53" s="39">
        <v>417</v>
      </c>
      <c r="H53" s="40">
        <v>723</v>
      </c>
      <c r="I53" s="38">
        <f t="shared" si="47"/>
        <v>1.1061224489795918E-3</v>
      </c>
      <c r="J53" s="39">
        <f t="shared" si="48"/>
        <v>8.5102040816326531E-4</v>
      </c>
      <c r="K53" s="39">
        <f t="shared" si="49"/>
        <v>1.4755102040816326E-3</v>
      </c>
    </row>
    <row r="54" spans="2:27" x14ac:dyDescent="0.25">
      <c r="B54" s="33">
        <v>1</v>
      </c>
      <c r="C54" s="33" t="s">
        <v>17</v>
      </c>
      <c r="D54" s="33" t="s">
        <v>9</v>
      </c>
      <c r="E54" s="34">
        <v>1</v>
      </c>
      <c r="F54" s="32">
        <v>1120</v>
      </c>
      <c r="G54" s="33">
        <v>1431</v>
      </c>
      <c r="H54" s="34">
        <v>752</v>
      </c>
      <c r="I54" s="32">
        <f>F54/($O$4*$O$4)</f>
        <v>1.1199999999999999E-3</v>
      </c>
      <c r="J54" s="33">
        <f t="shared" ref="J54:K54" si="50">G54/($O$4*$O$4)</f>
        <v>1.431E-3</v>
      </c>
      <c r="K54" s="33">
        <f t="shared" si="50"/>
        <v>7.5199999999999996E-4</v>
      </c>
      <c r="R54" s="48">
        <v>2</v>
      </c>
      <c r="S54" s="49" t="s">
        <v>17</v>
      </c>
      <c r="T54" s="49" t="s">
        <v>10</v>
      </c>
      <c r="U54" s="50">
        <v>1</v>
      </c>
      <c r="V54" s="48">
        <v>1534</v>
      </c>
      <c r="W54" s="49">
        <v>1512</v>
      </c>
      <c r="X54" s="50">
        <v>1702</v>
      </c>
      <c r="Y54" s="51">
        <v>9.076923076923077E-4</v>
      </c>
      <c r="Z54" s="52">
        <v>8.9467455621301773E-4</v>
      </c>
      <c r="AA54" s="53">
        <v>1.0071005917159763E-3</v>
      </c>
    </row>
    <row r="55" spans="2:27" x14ac:dyDescent="0.25">
      <c r="B55" s="36">
        <v>1</v>
      </c>
      <c r="C55" s="36" t="s">
        <v>17</v>
      </c>
      <c r="D55" s="36" t="s">
        <v>9</v>
      </c>
      <c r="E55" s="37">
        <v>2</v>
      </c>
      <c r="F55" s="35">
        <v>1456</v>
      </c>
      <c r="G55" s="36">
        <v>1677</v>
      </c>
      <c r="H55" s="37">
        <v>1453</v>
      </c>
      <c r="I55" s="35">
        <f t="shared" ref="I55:I58" si="51">F55/($O$4*$O$4)</f>
        <v>1.456E-3</v>
      </c>
      <c r="J55" s="36">
        <f t="shared" ref="J55:J58" si="52">G55/($O$4*$O$4)</f>
        <v>1.6770000000000001E-3</v>
      </c>
      <c r="K55" s="36">
        <f t="shared" ref="K55:K58" si="53">H55/($O$4*$O$4)</f>
        <v>1.4530000000000001E-3</v>
      </c>
      <c r="R55" s="54">
        <v>2</v>
      </c>
      <c r="S55" s="55" t="s">
        <v>17</v>
      </c>
      <c r="T55" s="55" t="s">
        <v>10</v>
      </c>
      <c r="U55" s="56">
        <v>2</v>
      </c>
      <c r="V55" s="54">
        <v>2450</v>
      </c>
      <c r="W55" s="55">
        <v>2472</v>
      </c>
      <c r="X55" s="56">
        <v>2456</v>
      </c>
      <c r="Y55" s="57">
        <v>1.4497041420118344E-3</v>
      </c>
      <c r="Z55" s="58">
        <v>1.4627218934911243E-3</v>
      </c>
      <c r="AA55" s="59">
        <v>1.4532544378698224E-3</v>
      </c>
    </row>
    <row r="56" spans="2:27" x14ac:dyDescent="0.25">
      <c r="B56" s="36">
        <v>1</v>
      </c>
      <c r="C56" s="36" t="s">
        <v>17</v>
      </c>
      <c r="D56" s="36" t="s">
        <v>9</v>
      </c>
      <c r="E56" s="37">
        <v>3</v>
      </c>
      <c r="F56" s="35">
        <v>1147</v>
      </c>
      <c r="G56" s="36">
        <v>1007</v>
      </c>
      <c r="H56" s="37">
        <v>1204</v>
      </c>
      <c r="I56" s="35">
        <f t="shared" si="51"/>
        <v>1.147E-3</v>
      </c>
      <c r="J56" s="36">
        <f t="shared" si="52"/>
        <v>1.0070000000000001E-3</v>
      </c>
      <c r="K56" s="36">
        <f t="shared" si="53"/>
        <v>1.204E-3</v>
      </c>
      <c r="R56" s="54">
        <v>2</v>
      </c>
      <c r="S56" s="55" t="s">
        <v>17</v>
      </c>
      <c r="T56" s="55" t="s">
        <v>10</v>
      </c>
      <c r="U56" s="56">
        <v>3</v>
      </c>
      <c r="V56" s="54">
        <v>1435</v>
      </c>
      <c r="W56" s="55">
        <v>1412</v>
      </c>
      <c r="X56" s="56">
        <v>1427</v>
      </c>
      <c r="Y56" s="57">
        <v>8.4911242603550295E-4</v>
      </c>
      <c r="Z56" s="58">
        <v>8.3550295857988161E-4</v>
      </c>
      <c r="AA56" s="59">
        <v>8.4437869822485208E-4</v>
      </c>
    </row>
    <row r="57" spans="2:27" x14ac:dyDescent="0.25">
      <c r="B57" s="36">
        <v>1</v>
      </c>
      <c r="C57" s="36" t="s">
        <v>17</v>
      </c>
      <c r="D57" s="36" t="s">
        <v>9</v>
      </c>
      <c r="E57" s="37">
        <v>4</v>
      </c>
      <c r="F57" s="35">
        <v>1063</v>
      </c>
      <c r="G57" s="36">
        <v>740</v>
      </c>
      <c r="H57" s="37">
        <v>1046</v>
      </c>
      <c r="I57" s="35">
        <f t="shared" si="51"/>
        <v>1.0629999999999999E-3</v>
      </c>
      <c r="J57" s="36">
        <f t="shared" si="52"/>
        <v>7.3999999999999999E-4</v>
      </c>
      <c r="K57" s="36">
        <f t="shared" si="53"/>
        <v>1.0460000000000001E-3</v>
      </c>
      <c r="R57" s="54">
        <v>2</v>
      </c>
      <c r="S57" s="55" t="s">
        <v>17</v>
      </c>
      <c r="T57" s="55" t="s">
        <v>10</v>
      </c>
      <c r="U57" s="56">
        <v>4</v>
      </c>
      <c r="V57" s="54">
        <v>1477</v>
      </c>
      <c r="W57" s="55">
        <v>1453</v>
      </c>
      <c r="X57" s="56">
        <v>1576</v>
      </c>
      <c r="Y57" s="57">
        <v>8.7396449704142014E-4</v>
      </c>
      <c r="Z57" s="58">
        <v>8.5976331360946743E-4</v>
      </c>
      <c r="AA57" s="59">
        <v>9.325443786982249E-4</v>
      </c>
    </row>
    <row r="58" spans="2:27" ht="15.75" thickBot="1" x14ac:dyDescent="0.3">
      <c r="B58" s="39">
        <v>1</v>
      </c>
      <c r="C58" s="39" t="s">
        <v>17</v>
      </c>
      <c r="D58" s="39" t="s">
        <v>9</v>
      </c>
      <c r="E58" s="40">
        <v>5</v>
      </c>
      <c r="F58" s="38">
        <v>1032</v>
      </c>
      <c r="G58" s="39">
        <v>761</v>
      </c>
      <c r="H58" s="40">
        <v>1027</v>
      </c>
      <c r="I58" s="38">
        <f t="shared" si="51"/>
        <v>1.0319999999999999E-3</v>
      </c>
      <c r="J58" s="39">
        <f t="shared" si="52"/>
        <v>7.6099999999999996E-4</v>
      </c>
      <c r="K58" s="39">
        <f t="shared" si="53"/>
        <v>1.0269999999999999E-3</v>
      </c>
      <c r="R58" s="60">
        <v>2</v>
      </c>
      <c r="S58" s="61" t="s">
        <v>17</v>
      </c>
      <c r="T58" s="61" t="s">
        <v>10</v>
      </c>
      <c r="U58" s="62">
        <v>5</v>
      </c>
      <c r="V58" s="60">
        <v>1445</v>
      </c>
      <c r="W58" s="61">
        <v>1477</v>
      </c>
      <c r="X58" s="62">
        <v>1445</v>
      </c>
      <c r="Y58" s="57">
        <v>8.5502958579881656E-4</v>
      </c>
      <c r="Z58" s="58">
        <v>8.7396449704142014E-4</v>
      </c>
      <c r="AA58" s="59">
        <v>8.5502958579881656E-4</v>
      </c>
    </row>
    <row r="59" spans="2:27" x14ac:dyDescent="0.25">
      <c r="B59" s="33">
        <v>1</v>
      </c>
      <c r="C59" s="33" t="s">
        <v>17</v>
      </c>
      <c r="D59" s="33" t="s">
        <v>10</v>
      </c>
      <c r="E59" s="34">
        <v>1</v>
      </c>
      <c r="F59" s="32">
        <v>1470</v>
      </c>
      <c r="G59" s="33">
        <v>1442</v>
      </c>
      <c r="H59" s="34">
        <v>1405</v>
      </c>
      <c r="I59" s="32">
        <f>F59/($O$5*$O$5)</f>
        <v>8.6982248520710054E-4</v>
      </c>
      <c r="J59" s="33">
        <f t="shared" ref="J59:K59" si="54">G59/($O$5*$O$5)</f>
        <v>8.5325443786982245E-4</v>
      </c>
      <c r="K59" s="33">
        <f t="shared" si="54"/>
        <v>8.3136094674556211E-4</v>
      </c>
      <c r="R59" s="63">
        <v>1</v>
      </c>
      <c r="S59" s="64" t="s">
        <v>17</v>
      </c>
      <c r="T59" s="64" t="s">
        <v>10</v>
      </c>
      <c r="U59" s="65">
        <v>1</v>
      </c>
      <c r="V59" s="63">
        <v>1470</v>
      </c>
      <c r="W59" s="64">
        <v>1442</v>
      </c>
      <c r="X59" s="65">
        <v>1405</v>
      </c>
      <c r="Y59" s="63">
        <v>8.6982248520710054E-4</v>
      </c>
      <c r="Z59" s="64">
        <v>8.5325443786982245E-4</v>
      </c>
      <c r="AA59" s="65">
        <v>8.3136094674556211E-4</v>
      </c>
    </row>
    <row r="60" spans="2:27" x14ac:dyDescent="0.25">
      <c r="B60" s="36">
        <v>1</v>
      </c>
      <c r="C60" s="36" t="s">
        <v>17</v>
      </c>
      <c r="D60" s="36" t="s">
        <v>10</v>
      </c>
      <c r="E60" s="37">
        <v>2</v>
      </c>
      <c r="F60" s="35">
        <v>2476</v>
      </c>
      <c r="G60" s="36">
        <v>3066</v>
      </c>
      <c r="H60" s="37">
        <v>3025</v>
      </c>
      <c r="I60" s="35">
        <f t="shared" ref="I60:I63" si="55">F60/($O$5*$O$5)</f>
        <v>1.4650887573964496E-3</v>
      </c>
      <c r="J60" s="36">
        <f t="shared" ref="J60:J63" si="56">G60/($O$5*$O$5)</f>
        <v>1.8142011834319527E-3</v>
      </c>
      <c r="K60" s="36">
        <f t="shared" ref="K60:K63" si="57">H60/($O$5*$O$5)</f>
        <v>1.7899408284023669E-3</v>
      </c>
      <c r="R60" s="66">
        <v>1</v>
      </c>
      <c r="S60" s="67" t="s">
        <v>17</v>
      </c>
      <c r="T60" s="67" t="s">
        <v>10</v>
      </c>
      <c r="U60" s="68">
        <v>2</v>
      </c>
      <c r="V60" s="66">
        <v>2476</v>
      </c>
      <c r="W60" s="67">
        <v>3066</v>
      </c>
      <c r="X60" s="68">
        <v>3025</v>
      </c>
      <c r="Y60" s="66">
        <v>1.4650887573964496E-3</v>
      </c>
      <c r="Z60" s="67">
        <v>1.8142011834319527E-3</v>
      </c>
      <c r="AA60" s="68">
        <v>1.7899408284023669E-3</v>
      </c>
    </row>
    <row r="61" spans="2:27" x14ac:dyDescent="0.25">
      <c r="B61" s="36">
        <v>1</v>
      </c>
      <c r="C61" s="36" t="s">
        <v>17</v>
      </c>
      <c r="D61" s="36" t="s">
        <v>10</v>
      </c>
      <c r="E61" s="37">
        <v>3</v>
      </c>
      <c r="F61" s="35">
        <v>1764</v>
      </c>
      <c r="G61" s="36">
        <v>1501</v>
      </c>
      <c r="H61" s="37">
        <v>1621</v>
      </c>
      <c r="I61" s="35">
        <f t="shared" si="55"/>
        <v>1.0437869822485207E-3</v>
      </c>
      <c r="J61" s="36">
        <f t="shared" si="56"/>
        <v>8.8816568047337275E-4</v>
      </c>
      <c r="K61" s="36">
        <f t="shared" si="57"/>
        <v>9.591715976331361E-4</v>
      </c>
      <c r="P61" s="73"/>
      <c r="R61" s="66">
        <v>1</v>
      </c>
      <c r="S61" s="67" t="s">
        <v>17</v>
      </c>
      <c r="T61" s="67" t="s">
        <v>10</v>
      </c>
      <c r="U61" s="68">
        <v>3</v>
      </c>
      <c r="V61" s="66">
        <v>1764</v>
      </c>
      <c r="W61" s="67">
        <v>1501</v>
      </c>
      <c r="X61" s="68">
        <v>1621</v>
      </c>
      <c r="Y61" s="66">
        <v>1.0437869822485207E-3</v>
      </c>
      <c r="Z61" s="67">
        <v>8.8816568047337275E-4</v>
      </c>
      <c r="AA61" s="68">
        <v>9.591715976331361E-4</v>
      </c>
    </row>
    <row r="62" spans="2:27" x14ac:dyDescent="0.25">
      <c r="B62" s="36">
        <v>1</v>
      </c>
      <c r="C62" s="36" t="s">
        <v>17</v>
      </c>
      <c r="D62" s="36" t="s">
        <v>10</v>
      </c>
      <c r="E62" s="37">
        <v>4</v>
      </c>
      <c r="F62" s="35">
        <v>1504</v>
      </c>
      <c r="G62" s="36">
        <v>1436</v>
      </c>
      <c r="H62" s="37">
        <v>1422</v>
      </c>
      <c r="I62" s="35">
        <f t="shared" si="55"/>
        <v>8.8994082840236687E-4</v>
      </c>
      <c r="J62" s="36">
        <f t="shared" si="56"/>
        <v>8.4970414201183432E-4</v>
      </c>
      <c r="K62" s="36">
        <f t="shared" si="57"/>
        <v>8.4142011834319522E-4</v>
      </c>
      <c r="P62" s="73"/>
      <c r="R62" s="66">
        <v>1</v>
      </c>
      <c r="S62" s="67" t="s">
        <v>17</v>
      </c>
      <c r="T62" s="67" t="s">
        <v>10</v>
      </c>
      <c r="U62" s="68">
        <v>4</v>
      </c>
      <c r="V62" s="66">
        <v>1504</v>
      </c>
      <c r="W62" s="67">
        <v>1436</v>
      </c>
      <c r="X62" s="68">
        <v>1422</v>
      </c>
      <c r="Y62" s="66">
        <v>8.8994082840236687E-4</v>
      </c>
      <c r="Z62" s="67">
        <v>8.4970414201183432E-4</v>
      </c>
      <c r="AA62" s="68">
        <v>8.4142011834319522E-4</v>
      </c>
    </row>
    <row r="63" spans="2:27" ht="15.75" thickBot="1" x14ac:dyDescent="0.3">
      <c r="B63" s="39">
        <v>1</v>
      </c>
      <c r="C63" s="39" t="s">
        <v>17</v>
      </c>
      <c r="D63" s="39" t="s">
        <v>10</v>
      </c>
      <c r="E63" s="40">
        <v>5</v>
      </c>
      <c r="F63" s="38">
        <v>1461</v>
      </c>
      <c r="G63" s="39">
        <v>1526</v>
      </c>
      <c r="H63" s="40">
        <v>1420</v>
      </c>
      <c r="I63" s="38">
        <f t="shared" si="55"/>
        <v>8.644970414201183E-4</v>
      </c>
      <c r="J63" s="39">
        <f t="shared" si="56"/>
        <v>9.0295857988165684E-4</v>
      </c>
      <c r="K63" s="39">
        <f t="shared" si="57"/>
        <v>8.4023668639053258E-4</v>
      </c>
      <c r="P63" s="73"/>
      <c r="R63" s="69">
        <v>1</v>
      </c>
      <c r="S63" s="70" t="s">
        <v>17</v>
      </c>
      <c r="T63" s="70" t="s">
        <v>10</v>
      </c>
      <c r="U63" s="71">
        <v>5</v>
      </c>
      <c r="V63" s="69">
        <v>1461</v>
      </c>
      <c r="W63" s="70">
        <v>1526</v>
      </c>
      <c r="X63" s="71">
        <v>1420</v>
      </c>
      <c r="Y63" s="69">
        <v>8.644970414201183E-4</v>
      </c>
      <c r="Z63" s="70">
        <v>9.0295857988165684E-4</v>
      </c>
      <c r="AA63" s="71">
        <v>8.4023668639053258E-4</v>
      </c>
    </row>
    <row r="64" spans="2:27" x14ac:dyDescent="0.25">
      <c r="B64" s="33">
        <v>1</v>
      </c>
      <c r="C64" s="33" t="s">
        <v>17</v>
      </c>
      <c r="D64" s="33" t="s">
        <v>11</v>
      </c>
      <c r="E64" s="34">
        <v>1</v>
      </c>
      <c r="F64" s="32">
        <v>3235</v>
      </c>
      <c r="G64" s="33">
        <v>2704</v>
      </c>
      <c r="H64" s="34">
        <v>2355</v>
      </c>
      <c r="I64" s="32">
        <f>F64/($O$6*$O$6)</f>
        <v>1.263671875E-3</v>
      </c>
      <c r="J64" s="33">
        <f t="shared" ref="J64:K64" si="58">G64/($O$6*$O$6)</f>
        <v>1.0562499999999999E-3</v>
      </c>
      <c r="K64" s="33">
        <f t="shared" si="58"/>
        <v>9.1992187499999995E-4</v>
      </c>
      <c r="P64" s="73"/>
      <c r="R64" s="74"/>
      <c r="S64" s="74"/>
      <c r="T64" s="74"/>
      <c r="U64" s="74"/>
      <c r="V64" s="74"/>
      <c r="W64" s="74"/>
      <c r="X64" s="78" t="s">
        <v>28</v>
      </c>
      <c r="Y64" s="78">
        <f>AVERAGE(Y54:Y63)</f>
        <v>1.0068639053254437E-3</v>
      </c>
      <c r="Z64" s="78">
        <f t="shared" ref="Z64" si="59">AVERAGE(Z54:Z63)</f>
        <v>1.0234911242603551E-3</v>
      </c>
      <c r="AA64" s="78">
        <f t="shared" ref="AA64" si="60">AVERAGE(AA54:AA63)</f>
        <v>1.0354437869822485E-3</v>
      </c>
    </row>
    <row r="65" spans="2:27" x14ac:dyDescent="0.25">
      <c r="B65" s="36">
        <v>1</v>
      </c>
      <c r="C65" s="36" t="s">
        <v>17</v>
      </c>
      <c r="D65" s="36" t="s">
        <v>11</v>
      </c>
      <c r="E65" s="37">
        <v>2</v>
      </c>
      <c r="F65" s="35">
        <v>4300</v>
      </c>
      <c r="G65" s="36">
        <v>4157</v>
      </c>
      <c r="H65" s="37">
        <v>4126</v>
      </c>
      <c r="I65" s="35">
        <f t="shared" ref="I65:I68" si="61">F65/($O$6*$O$6)</f>
        <v>1.6796875E-3</v>
      </c>
      <c r="J65" s="36">
        <f t="shared" ref="J65:J68" si="62">G65/($O$6*$O$6)</f>
        <v>1.6238281250000001E-3</v>
      </c>
      <c r="K65" s="36">
        <f t="shared" ref="K65:K68" si="63">H65/($O$6*$O$6)</f>
        <v>1.6117187500000001E-3</v>
      </c>
      <c r="P65" s="73"/>
      <c r="X65" s="78" t="s">
        <v>29</v>
      </c>
      <c r="Y65" s="78">
        <f>VAR(Y54:Y63)</f>
        <v>5.9510770320055703E-8</v>
      </c>
      <c r="Z65" s="78">
        <f t="shared" ref="Z65:AA65" si="64">VAR(Z54:Z63)</f>
        <v>1.1236309419604822E-7</v>
      </c>
      <c r="AA65" s="78">
        <f t="shared" si="64"/>
        <v>1.0527739458235591E-7</v>
      </c>
    </row>
    <row r="66" spans="2:27" x14ac:dyDescent="0.25">
      <c r="B66" s="36">
        <v>1</v>
      </c>
      <c r="C66" s="36" t="s">
        <v>17</v>
      </c>
      <c r="D66" s="36" t="s">
        <v>11</v>
      </c>
      <c r="E66" s="37">
        <v>3</v>
      </c>
      <c r="F66" s="35">
        <v>2332</v>
      </c>
      <c r="G66" s="36">
        <v>2425</v>
      </c>
      <c r="H66" s="37">
        <v>2317</v>
      </c>
      <c r="I66" s="35">
        <f t="shared" si="61"/>
        <v>9.1093749999999996E-4</v>
      </c>
      <c r="J66" s="36">
        <f t="shared" si="62"/>
        <v>9.4726562499999997E-4</v>
      </c>
      <c r="K66" s="36">
        <f t="shared" si="63"/>
        <v>9.0507812499999996E-4</v>
      </c>
      <c r="P66" s="74"/>
      <c r="X66" s="78" t="s">
        <v>30</v>
      </c>
      <c r="Y66" s="78">
        <f>_xlfn.STDEV.S(Y54:Y63)</f>
        <v>2.4394829435775054E-4</v>
      </c>
      <c r="Z66" s="78">
        <f t="shared" ref="Z66:AA66" si="65">_xlfn.STDEV.S(Z54:Z63)</f>
        <v>3.3520604737392228E-4</v>
      </c>
      <c r="AA66" s="78">
        <f t="shared" si="65"/>
        <v>3.2446478172885868E-4</v>
      </c>
    </row>
    <row r="67" spans="2:27" x14ac:dyDescent="0.25">
      <c r="B67" s="36">
        <v>1</v>
      </c>
      <c r="C67" s="36" t="s">
        <v>17</v>
      </c>
      <c r="D67" s="36" t="s">
        <v>11</v>
      </c>
      <c r="E67" s="37">
        <v>4</v>
      </c>
      <c r="F67" s="35">
        <v>2357</v>
      </c>
      <c r="G67" s="36">
        <v>2255</v>
      </c>
      <c r="H67" s="37">
        <v>2256</v>
      </c>
      <c r="I67" s="35">
        <f t="shared" si="61"/>
        <v>9.2070312499999997E-4</v>
      </c>
      <c r="J67" s="36">
        <f t="shared" si="62"/>
        <v>8.8085937500000002E-4</v>
      </c>
      <c r="K67" s="36">
        <f t="shared" si="63"/>
        <v>8.8124999999999998E-4</v>
      </c>
      <c r="P67" s="74"/>
    </row>
    <row r="68" spans="2:27" ht="15.75" thickBot="1" x14ac:dyDescent="0.3">
      <c r="B68" s="39">
        <v>1</v>
      </c>
      <c r="C68" s="39" t="s">
        <v>17</v>
      </c>
      <c r="D68" s="39" t="s">
        <v>11</v>
      </c>
      <c r="E68" s="40">
        <v>5</v>
      </c>
      <c r="F68" s="38">
        <v>2365</v>
      </c>
      <c r="G68" s="39">
        <v>2612</v>
      </c>
      <c r="H68" s="40">
        <v>2445</v>
      </c>
      <c r="I68" s="38">
        <f t="shared" si="61"/>
        <v>9.2382812499999995E-4</v>
      </c>
      <c r="J68" s="39">
        <f t="shared" si="62"/>
        <v>1.0203125E-3</v>
      </c>
      <c r="K68" s="39">
        <f t="shared" si="63"/>
        <v>9.5507812499999998E-4</v>
      </c>
      <c r="P68" s="74"/>
    </row>
    <row r="69" spans="2:27" ht="15.75" thickBot="1" x14ac:dyDescent="0.3">
      <c r="B69" s="33">
        <v>1</v>
      </c>
      <c r="C69" s="33" t="s">
        <v>17</v>
      </c>
      <c r="D69" s="33" t="s">
        <v>12</v>
      </c>
      <c r="E69" s="34">
        <v>1</v>
      </c>
      <c r="F69" s="32">
        <v>3343</v>
      </c>
      <c r="G69" s="33">
        <v>3657</v>
      </c>
      <c r="H69" s="34">
        <v>3264</v>
      </c>
      <c r="I69" s="32">
        <f>F69/($O$7*$O$7)</f>
        <v>9.2603878116343495E-4</v>
      </c>
      <c r="J69" s="33">
        <f t="shared" ref="J69:K69" si="66">G69/($O$7*$O$7)</f>
        <v>1.0130193905817173E-3</v>
      </c>
      <c r="K69" s="33">
        <f t="shared" si="66"/>
        <v>9.0415512465373961E-4</v>
      </c>
      <c r="P69" s="74"/>
    </row>
    <row r="70" spans="2:27" x14ac:dyDescent="0.25">
      <c r="B70" s="36">
        <v>1</v>
      </c>
      <c r="C70" s="36" t="s">
        <v>17</v>
      </c>
      <c r="D70" s="36" t="s">
        <v>12</v>
      </c>
      <c r="E70" s="37">
        <v>2</v>
      </c>
      <c r="F70" s="35">
        <v>5601</v>
      </c>
      <c r="G70" s="36">
        <v>5647</v>
      </c>
      <c r="H70" s="37">
        <v>5476</v>
      </c>
      <c r="I70" s="35">
        <f t="shared" ref="I70:I73" si="67">F70/($O$7*$O$7)</f>
        <v>1.5515235457063711E-3</v>
      </c>
      <c r="J70" s="36">
        <f t="shared" ref="J70:J73" si="68">G70/($O$7*$O$7)</f>
        <v>1.5642659279778393E-3</v>
      </c>
      <c r="K70" s="36">
        <f t="shared" ref="K70:K73" si="69">H70/($O$7*$O$7)</f>
        <v>1.5168975069252077E-3</v>
      </c>
      <c r="P70" s="74"/>
      <c r="R70" s="48">
        <v>2</v>
      </c>
      <c r="S70" s="49" t="s">
        <v>17</v>
      </c>
      <c r="T70" s="49" t="s">
        <v>11</v>
      </c>
      <c r="U70" s="50">
        <v>1</v>
      </c>
      <c r="V70" s="48">
        <v>2236</v>
      </c>
      <c r="W70" s="49">
        <v>2370</v>
      </c>
      <c r="X70" s="50">
        <v>2341</v>
      </c>
      <c r="Y70" s="51">
        <v>8.7343749999999997E-4</v>
      </c>
      <c r="Z70" s="52">
        <v>9.2578124999999995E-4</v>
      </c>
      <c r="AA70" s="53">
        <v>9.1445312500000001E-4</v>
      </c>
    </row>
    <row r="71" spans="2:27" x14ac:dyDescent="0.25">
      <c r="B71" s="36">
        <v>1</v>
      </c>
      <c r="C71" s="36" t="s">
        <v>17</v>
      </c>
      <c r="D71" s="36" t="s">
        <v>12</v>
      </c>
      <c r="E71" s="37">
        <v>3</v>
      </c>
      <c r="F71" s="35">
        <v>3200</v>
      </c>
      <c r="G71" s="36">
        <v>3324</v>
      </c>
      <c r="H71" s="37">
        <v>3211</v>
      </c>
      <c r="I71" s="35">
        <f t="shared" si="67"/>
        <v>8.864265927977839E-4</v>
      </c>
      <c r="J71" s="36">
        <f t="shared" si="68"/>
        <v>9.2077562326869802E-4</v>
      </c>
      <c r="K71" s="36">
        <f t="shared" si="69"/>
        <v>8.8947368421052634E-4</v>
      </c>
      <c r="R71" s="54">
        <v>2</v>
      </c>
      <c r="S71" s="55" t="s">
        <v>17</v>
      </c>
      <c r="T71" s="55" t="s">
        <v>11</v>
      </c>
      <c r="U71" s="56">
        <v>2</v>
      </c>
      <c r="V71" s="54">
        <v>4003</v>
      </c>
      <c r="W71" s="55">
        <v>4641</v>
      </c>
      <c r="X71" s="56">
        <v>4230</v>
      </c>
      <c r="Y71" s="57">
        <v>1.563671875E-3</v>
      </c>
      <c r="Z71" s="58">
        <v>1.812890625E-3</v>
      </c>
      <c r="AA71" s="59">
        <v>1.6523437499999999E-3</v>
      </c>
    </row>
    <row r="72" spans="2:27" x14ac:dyDescent="0.25">
      <c r="B72" s="36">
        <v>1</v>
      </c>
      <c r="C72" s="36" t="s">
        <v>17</v>
      </c>
      <c r="D72" s="36" t="s">
        <v>12</v>
      </c>
      <c r="E72" s="37">
        <v>4</v>
      </c>
      <c r="F72" s="35">
        <v>3460</v>
      </c>
      <c r="G72" s="36">
        <v>4035</v>
      </c>
      <c r="H72" s="37">
        <v>3434</v>
      </c>
      <c r="I72" s="35">
        <f t="shared" si="67"/>
        <v>9.5844875346260392E-4</v>
      </c>
      <c r="J72" s="36">
        <f t="shared" si="68"/>
        <v>1.1177285318559557E-3</v>
      </c>
      <c r="K72" s="36">
        <f t="shared" si="69"/>
        <v>9.5124653739612184E-4</v>
      </c>
      <c r="R72" s="54">
        <v>2</v>
      </c>
      <c r="S72" s="55" t="s">
        <v>17</v>
      </c>
      <c r="T72" s="55" t="s">
        <v>11</v>
      </c>
      <c r="U72" s="56">
        <v>3</v>
      </c>
      <c r="V72" s="54">
        <v>2311</v>
      </c>
      <c r="W72" s="55">
        <v>2505</v>
      </c>
      <c r="X72" s="56">
        <v>2201</v>
      </c>
      <c r="Y72" s="57">
        <v>9.02734375E-4</v>
      </c>
      <c r="Z72" s="58">
        <v>9.78515625E-4</v>
      </c>
      <c r="AA72" s="59">
        <v>8.5976562499999996E-4</v>
      </c>
    </row>
    <row r="73" spans="2:27" ht="15.75" thickBot="1" x14ac:dyDescent="0.3">
      <c r="B73" s="39">
        <v>1</v>
      </c>
      <c r="C73" s="39" t="s">
        <v>17</v>
      </c>
      <c r="D73" s="39" t="s">
        <v>12</v>
      </c>
      <c r="E73" s="40">
        <v>5</v>
      </c>
      <c r="F73" s="38">
        <v>3351</v>
      </c>
      <c r="G73" s="39">
        <v>3175</v>
      </c>
      <c r="H73" s="40">
        <v>3345</v>
      </c>
      <c r="I73" s="38">
        <f t="shared" si="67"/>
        <v>9.2825484764542932E-4</v>
      </c>
      <c r="J73" s="39">
        <f t="shared" si="68"/>
        <v>8.7950138504155125E-4</v>
      </c>
      <c r="K73" s="39">
        <f t="shared" si="69"/>
        <v>9.2659279778393349E-4</v>
      </c>
      <c r="R73" s="54">
        <v>2</v>
      </c>
      <c r="S73" s="55" t="s">
        <v>17</v>
      </c>
      <c r="T73" s="55" t="s">
        <v>11</v>
      </c>
      <c r="U73" s="56">
        <v>4</v>
      </c>
      <c r="V73" s="54">
        <v>2242</v>
      </c>
      <c r="W73" s="55">
        <v>2726</v>
      </c>
      <c r="X73" s="56">
        <v>2255</v>
      </c>
      <c r="Y73" s="57">
        <v>8.7578125000000004E-4</v>
      </c>
      <c r="Z73" s="58">
        <v>1.06484375E-3</v>
      </c>
      <c r="AA73" s="59">
        <v>8.8085937500000002E-4</v>
      </c>
    </row>
    <row r="74" spans="2:27" ht="15.75" thickBot="1" x14ac:dyDescent="0.3">
      <c r="B74" s="33">
        <v>1</v>
      </c>
      <c r="C74" s="33" t="s">
        <v>17</v>
      </c>
      <c r="D74" s="33" t="s">
        <v>13</v>
      </c>
      <c r="E74" s="34">
        <v>1</v>
      </c>
      <c r="F74" s="32">
        <v>4470</v>
      </c>
      <c r="G74" s="33">
        <v>4224</v>
      </c>
      <c r="H74" s="34">
        <v>4552</v>
      </c>
      <c r="I74" s="32">
        <f>F74/($O$8*$O$8)</f>
        <v>9.2355371900826441E-4</v>
      </c>
      <c r="J74" s="33">
        <f t="shared" ref="J74:K74" si="70">G74/($O$8*$O$8)</f>
        <v>8.7272727272727274E-4</v>
      </c>
      <c r="K74" s="33">
        <f t="shared" si="70"/>
        <v>9.40495867768595E-4</v>
      </c>
      <c r="R74" s="60">
        <v>2</v>
      </c>
      <c r="S74" s="61" t="s">
        <v>17</v>
      </c>
      <c r="T74" s="61" t="s">
        <v>11</v>
      </c>
      <c r="U74" s="62">
        <v>5</v>
      </c>
      <c r="V74" s="60">
        <v>2301</v>
      </c>
      <c r="W74" s="61">
        <v>2415</v>
      </c>
      <c r="X74" s="62">
        <v>2357</v>
      </c>
      <c r="Y74" s="57">
        <v>8.98828125E-4</v>
      </c>
      <c r="Z74" s="58">
        <v>9.4335937499999997E-4</v>
      </c>
      <c r="AA74" s="59">
        <v>9.2070312499999997E-4</v>
      </c>
    </row>
    <row r="75" spans="2:27" x14ac:dyDescent="0.25">
      <c r="B75" s="36">
        <v>1</v>
      </c>
      <c r="C75" s="36" t="s">
        <v>17</v>
      </c>
      <c r="D75" s="36" t="s">
        <v>13</v>
      </c>
      <c r="E75" s="37">
        <v>2</v>
      </c>
      <c r="F75" s="35">
        <v>7467</v>
      </c>
      <c r="G75" s="36">
        <v>7577</v>
      </c>
      <c r="H75" s="37">
        <v>10104</v>
      </c>
      <c r="I75" s="35">
        <f t="shared" ref="I75:I78" si="71">F75/($O$8*$O$8)</f>
        <v>1.5427685950413223E-3</v>
      </c>
      <c r="J75" s="36">
        <f t="shared" ref="J75:J78" si="72">G75/($O$8*$O$8)</f>
        <v>1.5654958677685951E-3</v>
      </c>
      <c r="K75" s="36">
        <f t="shared" ref="K75:K78" si="73">H75/($O$8*$O$8)</f>
        <v>2.0876033057851242E-3</v>
      </c>
      <c r="R75" s="63">
        <v>1</v>
      </c>
      <c r="S75" s="64" t="s">
        <v>17</v>
      </c>
      <c r="T75" s="64" t="s">
        <v>11</v>
      </c>
      <c r="U75" s="65">
        <v>1</v>
      </c>
      <c r="V75" s="63">
        <v>3235</v>
      </c>
      <c r="W75" s="64">
        <v>2704</v>
      </c>
      <c r="X75" s="65">
        <v>2355</v>
      </c>
      <c r="Y75" s="63">
        <v>1.263671875E-3</v>
      </c>
      <c r="Z75" s="64">
        <v>1.0562499999999999E-3</v>
      </c>
      <c r="AA75" s="65">
        <v>9.1992187499999995E-4</v>
      </c>
    </row>
    <row r="76" spans="2:27" x14ac:dyDescent="0.25">
      <c r="B76" s="36">
        <v>1</v>
      </c>
      <c r="C76" s="36" t="s">
        <v>17</v>
      </c>
      <c r="D76" s="36" t="s">
        <v>13</v>
      </c>
      <c r="E76" s="37">
        <v>3</v>
      </c>
      <c r="F76" s="35">
        <v>4121</v>
      </c>
      <c r="G76" s="36">
        <v>4262</v>
      </c>
      <c r="H76" s="37">
        <v>4136</v>
      </c>
      <c r="I76" s="35">
        <f t="shared" si="71"/>
        <v>8.5144628099173558E-4</v>
      </c>
      <c r="J76" s="36">
        <f t="shared" si="72"/>
        <v>8.8057851239669422E-4</v>
      </c>
      <c r="K76" s="36">
        <f t="shared" si="73"/>
        <v>8.5454545454545451E-4</v>
      </c>
      <c r="R76" s="66">
        <v>1</v>
      </c>
      <c r="S76" s="67" t="s">
        <v>17</v>
      </c>
      <c r="T76" s="67" t="s">
        <v>11</v>
      </c>
      <c r="U76" s="68">
        <v>2</v>
      </c>
      <c r="V76" s="66">
        <v>4300</v>
      </c>
      <c r="W76" s="67">
        <v>4157</v>
      </c>
      <c r="X76" s="68">
        <v>4126</v>
      </c>
      <c r="Y76" s="66">
        <v>1.6796875E-3</v>
      </c>
      <c r="Z76" s="67">
        <v>1.6238281250000001E-3</v>
      </c>
      <c r="AA76" s="68">
        <v>1.6117187500000001E-3</v>
      </c>
    </row>
    <row r="77" spans="2:27" x14ac:dyDescent="0.25">
      <c r="B77" s="36">
        <v>1</v>
      </c>
      <c r="C77" s="36" t="s">
        <v>17</v>
      </c>
      <c r="D77" s="36" t="s">
        <v>13</v>
      </c>
      <c r="E77" s="37">
        <v>4</v>
      </c>
      <c r="F77" s="35">
        <v>4323</v>
      </c>
      <c r="G77" s="36">
        <v>4306</v>
      </c>
      <c r="H77" s="37">
        <v>4515</v>
      </c>
      <c r="I77" s="35">
        <f t="shared" si="71"/>
        <v>8.9318181818181814E-4</v>
      </c>
      <c r="J77" s="36">
        <f t="shared" si="72"/>
        <v>8.8966942148760333E-4</v>
      </c>
      <c r="K77" s="36">
        <f t="shared" si="73"/>
        <v>9.3285123966942152E-4</v>
      </c>
      <c r="R77" s="66">
        <v>1</v>
      </c>
      <c r="S77" s="67" t="s">
        <v>17</v>
      </c>
      <c r="T77" s="67" t="s">
        <v>11</v>
      </c>
      <c r="U77" s="68">
        <v>3</v>
      </c>
      <c r="V77" s="66">
        <v>2332</v>
      </c>
      <c r="W77" s="67">
        <v>2425</v>
      </c>
      <c r="X77" s="68">
        <v>2317</v>
      </c>
      <c r="Y77" s="66">
        <v>9.1093749999999996E-4</v>
      </c>
      <c r="Z77" s="67">
        <v>9.4726562499999997E-4</v>
      </c>
      <c r="AA77" s="68">
        <v>9.0507812499999996E-4</v>
      </c>
    </row>
    <row r="78" spans="2:27" x14ac:dyDescent="0.25">
      <c r="B78" s="36">
        <v>1</v>
      </c>
      <c r="C78" s="36" t="s">
        <v>17</v>
      </c>
      <c r="D78" s="36" t="s">
        <v>13</v>
      </c>
      <c r="E78" s="37">
        <v>5</v>
      </c>
      <c r="F78" s="35">
        <v>4514</v>
      </c>
      <c r="G78" s="36">
        <v>4270</v>
      </c>
      <c r="H78" s="37">
        <v>4313</v>
      </c>
      <c r="I78" s="35">
        <f t="shared" si="71"/>
        <v>9.3264462809917353E-4</v>
      </c>
      <c r="J78" s="36">
        <f t="shared" si="72"/>
        <v>8.8223140495867773E-4</v>
      </c>
      <c r="K78" s="36">
        <f t="shared" si="73"/>
        <v>8.9111570247933885E-4</v>
      </c>
      <c r="R78" s="66">
        <v>1</v>
      </c>
      <c r="S78" s="67" t="s">
        <v>17</v>
      </c>
      <c r="T78" s="67" t="s">
        <v>11</v>
      </c>
      <c r="U78" s="68">
        <v>4</v>
      </c>
      <c r="V78" s="66">
        <v>2357</v>
      </c>
      <c r="W78" s="67">
        <v>2255</v>
      </c>
      <c r="X78" s="68">
        <v>2256</v>
      </c>
      <c r="Y78" s="66">
        <v>9.2070312499999997E-4</v>
      </c>
      <c r="Z78" s="67">
        <v>8.8085937500000002E-4</v>
      </c>
      <c r="AA78" s="68">
        <v>8.8124999999999998E-4</v>
      </c>
    </row>
    <row r="79" spans="2:27" ht="15.75" thickBot="1" x14ac:dyDescent="0.3">
      <c r="B79" s="36">
        <v>1</v>
      </c>
      <c r="C79" s="36" t="s">
        <v>17</v>
      </c>
      <c r="D79" s="36" t="s">
        <v>14</v>
      </c>
      <c r="E79" s="36">
        <v>1</v>
      </c>
      <c r="F79" s="36">
        <v>6020</v>
      </c>
      <c r="G79" s="36">
        <v>5420</v>
      </c>
      <c r="H79" s="36">
        <v>6203</v>
      </c>
      <c r="I79" s="36">
        <f>F79/($O$9*$O$9)</f>
        <v>9.6319999999999999E-4</v>
      </c>
      <c r="J79" s="36">
        <f t="shared" ref="J79:K79" si="74">G79/($O$9*$O$9)</f>
        <v>8.6720000000000005E-4</v>
      </c>
      <c r="K79" s="36">
        <f t="shared" si="74"/>
        <v>9.9248000000000001E-4</v>
      </c>
      <c r="L79" s="23"/>
      <c r="R79" s="69">
        <v>1</v>
      </c>
      <c r="S79" s="70" t="s">
        <v>17</v>
      </c>
      <c r="T79" s="70" t="s">
        <v>11</v>
      </c>
      <c r="U79" s="71">
        <v>5</v>
      </c>
      <c r="V79" s="69">
        <v>2365</v>
      </c>
      <c r="W79" s="70">
        <v>2612</v>
      </c>
      <c r="X79" s="71">
        <v>2445</v>
      </c>
      <c r="Y79" s="69">
        <v>9.2382812499999995E-4</v>
      </c>
      <c r="Z79" s="70">
        <v>1.0203125E-3</v>
      </c>
      <c r="AA79" s="71">
        <v>9.5507812499999998E-4</v>
      </c>
    </row>
    <row r="80" spans="2:27" ht="15" customHeight="1" x14ac:dyDescent="0.25">
      <c r="B80" s="35">
        <v>1</v>
      </c>
      <c r="C80" s="36" t="s">
        <v>17</v>
      </c>
      <c r="D80" s="36" t="s">
        <v>14</v>
      </c>
      <c r="E80" s="37">
        <v>2</v>
      </c>
      <c r="F80" s="36">
        <v>11630</v>
      </c>
      <c r="G80" s="36">
        <v>11646</v>
      </c>
      <c r="H80" s="37">
        <v>12226</v>
      </c>
      <c r="I80" s="35">
        <f t="shared" ref="I80:I83" si="75">F80/($O$9*$O$9)</f>
        <v>1.8607999999999999E-3</v>
      </c>
      <c r="J80" s="36">
        <f t="shared" ref="J80:J83" si="76">G80/($O$9*$O$9)</f>
        <v>1.8633600000000001E-3</v>
      </c>
      <c r="K80" s="36">
        <f t="shared" ref="K80:K83" si="77">H80/($O$9*$O$9)</f>
        <v>1.9561600000000002E-3</v>
      </c>
      <c r="X80" s="78" t="s">
        <v>28</v>
      </c>
      <c r="Y80" s="78">
        <f>AVERAGE(Y70:Y79)</f>
        <v>1.081328125E-3</v>
      </c>
      <c r="Z80" s="78">
        <f t="shared" ref="Z80" si="78">AVERAGE(Z70:Z79)</f>
        <v>1.1253906250000001E-3</v>
      </c>
      <c r="AA80" s="78">
        <f t="shared" ref="AA80" si="79">AVERAGE(AA70:AA79)</f>
        <v>1.0501171875000001E-3</v>
      </c>
    </row>
    <row r="81" spans="1:27" ht="15" customHeight="1" x14ac:dyDescent="0.25">
      <c r="B81" s="35">
        <v>1</v>
      </c>
      <c r="C81" s="36" t="s">
        <v>17</v>
      </c>
      <c r="D81" s="36" t="s">
        <v>14</v>
      </c>
      <c r="E81" s="37">
        <v>3</v>
      </c>
      <c r="F81" s="36">
        <v>5531</v>
      </c>
      <c r="G81" s="36">
        <v>5210</v>
      </c>
      <c r="H81" s="37">
        <v>5252</v>
      </c>
      <c r="I81" s="35">
        <f t="shared" si="75"/>
        <v>8.8495999999999996E-4</v>
      </c>
      <c r="J81" s="36">
        <f t="shared" si="76"/>
        <v>8.3359999999999999E-4</v>
      </c>
      <c r="K81" s="36">
        <f t="shared" si="77"/>
        <v>8.4031999999999998E-4</v>
      </c>
      <c r="X81" s="78" t="s">
        <v>29</v>
      </c>
      <c r="Y81" s="78">
        <f>VAR(Y70:Y79)</f>
        <v>9.4916476779513894E-8</v>
      </c>
      <c r="Z81" s="78">
        <f t="shared" ref="Z81:AA81" si="80">VAR(Z70:Z79)</f>
        <v>1.0296217176649306E-7</v>
      </c>
      <c r="AA81" s="78">
        <f t="shared" si="80"/>
        <v>9.4849278767903653E-8</v>
      </c>
    </row>
    <row r="82" spans="1:27" ht="15" customHeight="1" x14ac:dyDescent="0.25">
      <c r="B82" s="35">
        <v>1</v>
      </c>
      <c r="C82" s="36" t="s">
        <v>17</v>
      </c>
      <c r="D82" s="36" t="s">
        <v>14</v>
      </c>
      <c r="E82" s="37">
        <v>4</v>
      </c>
      <c r="F82" s="36">
        <v>5525</v>
      </c>
      <c r="G82" s="36">
        <v>5434</v>
      </c>
      <c r="H82" s="37">
        <v>5576</v>
      </c>
      <c r="I82" s="35">
        <f t="shared" si="75"/>
        <v>8.8400000000000002E-4</v>
      </c>
      <c r="J82" s="36">
        <f t="shared" si="76"/>
        <v>8.6943999999999997E-4</v>
      </c>
      <c r="K82" s="36">
        <f t="shared" si="77"/>
        <v>8.9216000000000002E-4</v>
      </c>
      <c r="X82" s="78" t="s">
        <v>30</v>
      </c>
      <c r="Y82" s="78">
        <f>_xlfn.STDEV.S(Y70:Y79)</f>
        <v>3.0808517779911759E-4</v>
      </c>
      <c r="Z82" s="78">
        <f t="shared" ref="Z82:AA82" si="81">_xlfn.STDEV.S(Z70:Z79)</f>
        <v>3.2087719109729983E-4</v>
      </c>
      <c r="AA82" s="78">
        <f t="shared" si="81"/>
        <v>3.0797610096873371E-4</v>
      </c>
    </row>
    <row r="83" spans="1:27" ht="15" customHeight="1" thickBot="1" x14ac:dyDescent="0.3">
      <c r="B83" s="38">
        <v>1</v>
      </c>
      <c r="C83" s="39" t="s">
        <v>17</v>
      </c>
      <c r="D83" s="39" t="s">
        <v>14</v>
      </c>
      <c r="E83" s="40">
        <v>5</v>
      </c>
      <c r="F83" s="36">
        <v>5413</v>
      </c>
      <c r="G83" s="36">
        <v>5647</v>
      </c>
      <c r="H83" s="37">
        <v>5456</v>
      </c>
      <c r="I83" s="35">
        <f t="shared" si="75"/>
        <v>8.6607999999999997E-4</v>
      </c>
      <c r="J83" s="36">
        <f t="shared" si="76"/>
        <v>9.0352E-4</v>
      </c>
      <c r="K83" s="36">
        <f t="shared" si="77"/>
        <v>8.7295999999999999E-4</v>
      </c>
    </row>
    <row r="85" spans="1:27" ht="15.75" thickBot="1" x14ac:dyDescent="0.3"/>
    <row r="86" spans="1:27" x14ac:dyDescent="0.25">
      <c r="R86" s="48">
        <v>2</v>
      </c>
      <c r="S86" s="49" t="s">
        <v>17</v>
      </c>
      <c r="T86" s="49" t="s">
        <v>12</v>
      </c>
      <c r="U86" s="50">
        <v>1</v>
      </c>
      <c r="V86" s="48">
        <v>3203</v>
      </c>
      <c r="W86" s="49">
        <v>3256</v>
      </c>
      <c r="X86" s="50">
        <v>5021</v>
      </c>
      <c r="Y86" s="51">
        <v>8.8725761772853187E-4</v>
      </c>
      <c r="Z86" s="52">
        <v>9.0193905817174513E-4</v>
      </c>
      <c r="AA86" s="53">
        <v>1.3908587257617728E-3</v>
      </c>
    </row>
    <row r="87" spans="1:27" x14ac:dyDescent="0.25">
      <c r="R87" s="54">
        <v>2</v>
      </c>
      <c r="S87" s="55" t="s">
        <v>17</v>
      </c>
      <c r="T87" s="55" t="s">
        <v>12</v>
      </c>
      <c r="U87" s="56">
        <v>2</v>
      </c>
      <c r="V87" s="54">
        <v>5453</v>
      </c>
      <c r="W87" s="55">
        <v>6216</v>
      </c>
      <c r="X87" s="56">
        <v>6511</v>
      </c>
      <c r="Y87" s="57">
        <v>1.5105263157894737E-3</v>
      </c>
      <c r="Z87" s="58">
        <v>1.7218836565096954E-3</v>
      </c>
      <c r="AA87" s="59">
        <v>1.8036011080332409E-3</v>
      </c>
    </row>
    <row r="88" spans="1:27" x14ac:dyDescent="0.25">
      <c r="R88" s="54">
        <v>2</v>
      </c>
      <c r="S88" s="55" t="s">
        <v>17</v>
      </c>
      <c r="T88" s="55" t="s">
        <v>12</v>
      </c>
      <c r="U88" s="56">
        <v>3</v>
      </c>
      <c r="V88" s="54">
        <v>3166</v>
      </c>
      <c r="W88" s="55">
        <v>3420</v>
      </c>
      <c r="X88" s="56">
        <v>3767</v>
      </c>
      <c r="Y88" s="57">
        <v>8.7700831024930745E-4</v>
      </c>
      <c r="Z88" s="58">
        <v>9.4736842105263154E-4</v>
      </c>
      <c r="AA88" s="59">
        <v>1.0434903047091414E-3</v>
      </c>
    </row>
    <row r="89" spans="1:27" x14ac:dyDescent="0.25">
      <c r="R89" s="54">
        <v>2</v>
      </c>
      <c r="S89" s="55" t="s">
        <v>17</v>
      </c>
      <c r="T89" s="55" t="s">
        <v>12</v>
      </c>
      <c r="U89" s="56">
        <v>4</v>
      </c>
      <c r="V89" s="54">
        <v>3254</v>
      </c>
      <c r="W89" s="55">
        <v>3362</v>
      </c>
      <c r="X89" s="56">
        <v>3424</v>
      </c>
      <c r="Y89" s="57">
        <v>9.0138504155124659E-4</v>
      </c>
      <c r="Z89" s="58">
        <v>9.3130193905817176E-4</v>
      </c>
      <c r="AA89" s="59">
        <v>9.4847645429362883E-4</v>
      </c>
    </row>
    <row r="90" spans="1:27" ht="15.75" thickBot="1" x14ac:dyDescent="0.3">
      <c r="R90" s="60">
        <v>2</v>
      </c>
      <c r="S90" s="61" t="s">
        <v>17</v>
      </c>
      <c r="T90" s="61" t="s">
        <v>12</v>
      </c>
      <c r="U90" s="62">
        <v>5</v>
      </c>
      <c r="V90" s="60">
        <v>3316</v>
      </c>
      <c r="W90" s="61">
        <v>4547</v>
      </c>
      <c r="X90" s="62">
        <v>4222</v>
      </c>
      <c r="Y90" s="75">
        <v>9.1855955678670355E-4</v>
      </c>
      <c r="Z90" s="76">
        <v>1.2595567867036011E-3</v>
      </c>
      <c r="AA90" s="77">
        <v>1.1695290858725761E-3</v>
      </c>
    </row>
    <row r="91" spans="1:27" x14ac:dyDescent="0.25">
      <c r="R91" s="63">
        <v>1</v>
      </c>
      <c r="S91" s="64" t="s">
        <v>17</v>
      </c>
      <c r="T91" s="64" t="s">
        <v>12</v>
      </c>
      <c r="U91" s="65">
        <v>1</v>
      </c>
      <c r="V91" s="63">
        <v>3343</v>
      </c>
      <c r="W91" s="64">
        <v>3657</v>
      </c>
      <c r="X91" s="65">
        <v>3264</v>
      </c>
      <c r="Y91" s="63">
        <v>9.2603878116343495E-4</v>
      </c>
      <c r="Z91" s="64">
        <v>1.0130193905817173E-3</v>
      </c>
      <c r="AA91" s="65">
        <v>9.0415512465373961E-4</v>
      </c>
    </row>
    <row r="92" spans="1:27" x14ac:dyDescent="0.25">
      <c r="R92" s="66">
        <v>1</v>
      </c>
      <c r="S92" s="67" t="s">
        <v>17</v>
      </c>
      <c r="T92" s="67" t="s">
        <v>12</v>
      </c>
      <c r="U92" s="68">
        <v>2</v>
      </c>
      <c r="V92" s="66">
        <v>5601</v>
      </c>
      <c r="W92" s="67">
        <v>5647</v>
      </c>
      <c r="X92" s="68">
        <v>5476</v>
      </c>
      <c r="Y92" s="66">
        <v>1.5515235457063711E-3</v>
      </c>
      <c r="Z92" s="67">
        <v>1.5642659279778393E-3</v>
      </c>
      <c r="AA92" s="68">
        <v>1.5168975069252077E-3</v>
      </c>
    </row>
    <row r="93" spans="1:27" x14ac:dyDescent="0.25">
      <c r="R93" s="66">
        <v>1</v>
      </c>
      <c r="S93" s="67" t="s">
        <v>17</v>
      </c>
      <c r="T93" s="67" t="s">
        <v>12</v>
      </c>
      <c r="U93" s="68">
        <v>3</v>
      </c>
      <c r="V93" s="66">
        <v>3200</v>
      </c>
      <c r="W93" s="67">
        <v>3324</v>
      </c>
      <c r="X93" s="68">
        <v>3211</v>
      </c>
      <c r="Y93" s="66">
        <v>8.864265927977839E-4</v>
      </c>
      <c r="Z93" s="67">
        <v>9.2077562326869802E-4</v>
      </c>
      <c r="AA93" s="68">
        <v>8.8947368421052634E-4</v>
      </c>
    </row>
    <row r="94" spans="1:27" x14ac:dyDescent="0.25">
      <c r="R94" s="66">
        <v>1</v>
      </c>
      <c r="S94" s="67" t="s">
        <v>17</v>
      </c>
      <c r="T94" s="67" t="s">
        <v>12</v>
      </c>
      <c r="U94" s="68">
        <v>4</v>
      </c>
      <c r="V94" s="66">
        <v>3460</v>
      </c>
      <c r="W94" s="67">
        <v>4035</v>
      </c>
      <c r="X94" s="68">
        <v>3434</v>
      </c>
      <c r="Y94" s="66">
        <v>9.5844875346260392E-4</v>
      </c>
      <c r="Z94" s="67">
        <v>1.1177285318559557E-3</v>
      </c>
      <c r="AA94" s="68">
        <v>9.5124653739612184E-4</v>
      </c>
    </row>
    <row r="95" spans="1:27" ht="15.75" thickBot="1" x14ac:dyDescent="0.3">
      <c r="R95" s="69">
        <v>1</v>
      </c>
      <c r="S95" s="70" t="s">
        <v>17</v>
      </c>
      <c r="T95" s="70" t="s">
        <v>12</v>
      </c>
      <c r="U95" s="71">
        <v>5</v>
      </c>
      <c r="V95" s="69">
        <v>3351</v>
      </c>
      <c r="W95" s="70">
        <v>3175</v>
      </c>
      <c r="X95" s="71">
        <v>3345</v>
      </c>
      <c r="Y95" s="69">
        <v>9.2825484764542932E-4</v>
      </c>
      <c r="Z95" s="70">
        <v>8.7950138504155125E-4</v>
      </c>
      <c r="AA95" s="71">
        <v>9.2659279778393349E-4</v>
      </c>
    </row>
    <row r="96" spans="1:27" x14ac:dyDescent="0.25">
      <c r="A96" s="23"/>
      <c r="B96" s="23"/>
      <c r="C96" s="23"/>
      <c r="D96" s="23"/>
      <c r="E96" s="23"/>
      <c r="F96" s="23"/>
      <c r="G96" s="72"/>
      <c r="H96" s="72"/>
      <c r="I96" s="72"/>
      <c r="J96" s="72"/>
      <c r="K96" s="72"/>
      <c r="L96" s="72"/>
      <c r="M96" s="72"/>
      <c r="N96" s="73"/>
      <c r="O96" s="73"/>
      <c r="X96" s="78" t="s">
        <v>28</v>
      </c>
      <c r="Y96" s="78">
        <f>AVERAGE(Y86:Y95)</f>
        <v>1.0345429362880886E-3</v>
      </c>
      <c r="Z96" s="78">
        <f t="shared" ref="Z96" si="82">AVERAGE(Z86:Z95)</f>
        <v>1.1257340720221606E-3</v>
      </c>
      <c r="AA96" s="78">
        <f t="shared" ref="AA96" si="83">AVERAGE(AA86:AA95)</f>
        <v>1.1544321329639889E-3</v>
      </c>
    </row>
    <row r="97" spans="1:28" x14ac:dyDescent="0.25">
      <c r="A97" s="23"/>
      <c r="B97" s="72"/>
      <c r="C97" s="72"/>
      <c r="D97" s="72"/>
      <c r="E97" s="72"/>
      <c r="F97" s="72"/>
      <c r="G97" s="72"/>
      <c r="H97" s="72"/>
      <c r="I97" s="73"/>
      <c r="J97" s="73"/>
      <c r="K97" s="73"/>
      <c r="L97" s="72"/>
      <c r="M97" s="72"/>
      <c r="N97" s="73"/>
      <c r="O97" s="73"/>
      <c r="X97" s="78" t="s">
        <v>29</v>
      </c>
      <c r="Y97" s="78">
        <f>VAR(Y86:Y95)</f>
        <v>6.9146834014130915E-8</v>
      </c>
      <c r="Z97" s="78">
        <f t="shared" ref="Z97:AA97" si="84">VAR(Z86:Z95)</f>
        <v>8.8969176963890034E-8</v>
      </c>
      <c r="AA97" s="78">
        <f t="shared" si="84"/>
        <v>9.8854388607958623E-8</v>
      </c>
    </row>
    <row r="98" spans="1:28" x14ac:dyDescent="0.25">
      <c r="A98" s="23"/>
      <c r="B98" s="72"/>
      <c r="C98" s="72"/>
      <c r="D98" s="72"/>
      <c r="E98" s="72"/>
      <c r="F98" s="72"/>
      <c r="G98" s="72"/>
      <c r="H98" s="72"/>
      <c r="I98" s="73"/>
      <c r="J98" s="73"/>
      <c r="K98" s="73"/>
      <c r="L98" s="72"/>
      <c r="M98" s="72"/>
      <c r="N98" s="73"/>
      <c r="O98" s="73"/>
      <c r="X98" s="78" t="s">
        <v>30</v>
      </c>
      <c r="Y98" s="78">
        <f>_xlfn.STDEV.S(Y86:Y95)</f>
        <v>2.6295785596580092E-4</v>
      </c>
      <c r="Z98" s="78">
        <f t="shared" ref="Z98:AA98" si="85">_xlfn.STDEV.S(Z86:Z95)</f>
        <v>2.9827701380409795E-4</v>
      </c>
      <c r="AA98" s="78">
        <f t="shared" si="85"/>
        <v>3.1441117761294465E-4</v>
      </c>
    </row>
    <row r="99" spans="1:28" x14ac:dyDescent="0.25">
      <c r="A99" s="23"/>
      <c r="B99" s="72"/>
      <c r="C99" s="72"/>
      <c r="D99" s="72"/>
      <c r="E99" s="72"/>
      <c r="F99" s="72"/>
      <c r="G99" s="72"/>
      <c r="H99" s="72"/>
      <c r="I99" s="73"/>
      <c r="J99" s="73"/>
      <c r="K99" s="73"/>
      <c r="L99" s="73"/>
      <c r="M99" s="72"/>
      <c r="N99" s="73"/>
      <c r="O99" s="73"/>
    </row>
    <row r="100" spans="1:28" x14ac:dyDescent="0.25">
      <c r="A100" s="23"/>
      <c r="B100" s="72"/>
      <c r="C100" s="72"/>
      <c r="D100" s="72"/>
      <c r="E100" s="72"/>
      <c r="F100" s="72"/>
      <c r="G100" s="72"/>
      <c r="H100" s="72"/>
      <c r="I100" s="73"/>
      <c r="J100" s="73"/>
      <c r="K100" s="73"/>
      <c r="L100" s="73"/>
      <c r="M100" s="72"/>
      <c r="N100" s="73"/>
      <c r="O100" s="73"/>
    </row>
    <row r="101" spans="1:28" ht="15.75" thickBot="1" x14ac:dyDescent="0.3">
      <c r="A101" s="23"/>
      <c r="B101" s="72"/>
      <c r="C101" s="72"/>
      <c r="D101" s="72"/>
      <c r="E101" s="72"/>
      <c r="F101" s="72"/>
      <c r="G101" s="72"/>
      <c r="H101" s="72"/>
      <c r="I101" s="73"/>
      <c r="J101" s="73"/>
      <c r="K101" s="73"/>
      <c r="L101" s="73"/>
      <c r="M101" s="74"/>
      <c r="N101" s="74"/>
      <c r="O101" s="74"/>
    </row>
    <row r="102" spans="1:28" x14ac:dyDescent="0.25">
      <c r="A102" s="23"/>
      <c r="B102" s="72"/>
      <c r="C102" s="72"/>
      <c r="D102" s="72"/>
      <c r="E102" s="72"/>
      <c r="F102" s="72"/>
      <c r="G102" s="72"/>
      <c r="H102" s="72"/>
      <c r="I102" s="73"/>
      <c r="J102" s="73"/>
      <c r="K102" s="73"/>
      <c r="L102" s="73"/>
      <c r="M102" s="74"/>
      <c r="N102" s="74"/>
      <c r="O102" s="74"/>
      <c r="R102" s="48">
        <v>2</v>
      </c>
      <c r="S102" s="49" t="s">
        <v>17</v>
      </c>
      <c r="T102" s="49" t="s">
        <v>13</v>
      </c>
      <c r="U102" s="50">
        <v>1</v>
      </c>
      <c r="V102" s="48">
        <v>4231</v>
      </c>
      <c r="W102" s="49">
        <v>4266</v>
      </c>
      <c r="X102" s="50">
        <v>4301</v>
      </c>
      <c r="Y102" s="51">
        <v>8.7417355371900826E-4</v>
      </c>
      <c r="Z102" s="52">
        <v>8.8140495867768598E-4</v>
      </c>
      <c r="AA102" s="53">
        <v>8.8863636363636369E-4</v>
      </c>
    </row>
    <row r="103" spans="1:28" x14ac:dyDescent="0.25">
      <c r="A103" s="23"/>
      <c r="B103" s="72"/>
      <c r="C103" s="72"/>
      <c r="D103" s="72"/>
      <c r="E103" s="72"/>
      <c r="F103" s="72"/>
      <c r="G103" s="72"/>
      <c r="H103" s="72"/>
      <c r="I103" s="73"/>
      <c r="J103" s="73"/>
      <c r="K103" s="73"/>
      <c r="L103" s="73"/>
      <c r="M103" s="74"/>
      <c r="N103" s="74"/>
      <c r="O103" s="74"/>
      <c r="R103" s="54">
        <v>2</v>
      </c>
      <c r="S103" s="55" t="s">
        <v>17</v>
      </c>
      <c r="T103" s="55" t="s">
        <v>13</v>
      </c>
      <c r="U103" s="56">
        <v>2</v>
      </c>
      <c r="V103" s="54">
        <v>7364</v>
      </c>
      <c r="W103" s="55">
        <v>7467</v>
      </c>
      <c r="X103" s="56">
        <v>7352</v>
      </c>
      <c r="Y103" s="57">
        <v>1.5214876033057851E-3</v>
      </c>
      <c r="Z103" s="58">
        <v>1.5427685950413223E-3</v>
      </c>
      <c r="AA103" s="59">
        <v>1.51900826446281E-3</v>
      </c>
    </row>
    <row r="104" spans="1:28" x14ac:dyDescent="0.25">
      <c r="A104" s="23"/>
      <c r="B104" s="72"/>
      <c r="C104" s="72"/>
      <c r="D104" s="72"/>
      <c r="E104" s="72"/>
      <c r="F104" s="72"/>
      <c r="G104" s="72"/>
      <c r="H104" s="72"/>
      <c r="I104" s="73"/>
      <c r="J104" s="73"/>
      <c r="K104" s="73"/>
      <c r="L104" s="74"/>
      <c r="M104" s="74"/>
      <c r="N104" s="74"/>
      <c r="O104" s="74"/>
      <c r="Q104" s="23"/>
      <c r="R104" s="54">
        <v>2</v>
      </c>
      <c r="S104" s="55" t="s">
        <v>17</v>
      </c>
      <c r="T104" s="55" t="s">
        <v>13</v>
      </c>
      <c r="U104" s="56">
        <v>3</v>
      </c>
      <c r="V104" s="54">
        <v>4346</v>
      </c>
      <c r="W104" s="55">
        <v>4063</v>
      </c>
      <c r="X104" s="56">
        <v>4136</v>
      </c>
      <c r="Y104" s="57">
        <v>8.9793388429752069E-4</v>
      </c>
      <c r="Z104" s="58">
        <v>8.3946280991735543E-4</v>
      </c>
      <c r="AA104" s="59">
        <v>8.5454545454545451E-4</v>
      </c>
      <c r="AB104" s="23"/>
    </row>
    <row r="105" spans="1:28" x14ac:dyDescent="0.25">
      <c r="A105" s="2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Q105" s="23"/>
      <c r="R105" s="54">
        <v>2</v>
      </c>
      <c r="S105" s="55" t="s">
        <v>17</v>
      </c>
      <c r="T105" s="55" t="s">
        <v>13</v>
      </c>
      <c r="U105" s="56">
        <v>4</v>
      </c>
      <c r="V105" s="54">
        <v>4266</v>
      </c>
      <c r="W105" s="55">
        <v>4416</v>
      </c>
      <c r="X105" s="56">
        <v>4304</v>
      </c>
      <c r="Y105" s="57">
        <v>8.8140495867768598E-4</v>
      </c>
      <c r="Z105" s="58">
        <v>9.1239669421487601E-4</v>
      </c>
      <c r="AA105" s="59">
        <v>8.8925619834710745E-4</v>
      </c>
      <c r="AB105" s="23"/>
    </row>
    <row r="106" spans="1:28" ht="15.75" thickBot="1" x14ac:dyDescent="0.3">
      <c r="A106" s="2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Q106" s="23"/>
      <c r="R106" s="60">
        <v>2</v>
      </c>
      <c r="S106" s="61" t="s">
        <v>17</v>
      </c>
      <c r="T106" s="61" t="s">
        <v>13</v>
      </c>
      <c r="U106" s="62">
        <v>5</v>
      </c>
      <c r="V106" s="60">
        <v>4542</v>
      </c>
      <c r="W106" s="61">
        <v>4407</v>
      </c>
      <c r="X106" s="62">
        <v>4205</v>
      </c>
      <c r="Y106" s="75">
        <v>9.3842975206611572E-4</v>
      </c>
      <c r="Z106" s="76">
        <v>9.1053719008264461E-4</v>
      </c>
      <c r="AA106" s="77">
        <v>8.6880165289256195E-4</v>
      </c>
      <c r="AB106" s="23"/>
    </row>
    <row r="107" spans="1:28" x14ac:dyDescent="0.25">
      <c r="A107" s="2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Q107" s="23"/>
      <c r="R107" s="63">
        <v>1</v>
      </c>
      <c r="S107" s="64" t="s">
        <v>17</v>
      </c>
      <c r="T107" s="64" t="s">
        <v>13</v>
      </c>
      <c r="U107" s="65">
        <v>1</v>
      </c>
      <c r="V107" s="63">
        <v>4470</v>
      </c>
      <c r="W107" s="64">
        <v>4224</v>
      </c>
      <c r="X107" s="65">
        <v>4552</v>
      </c>
      <c r="Y107" s="63">
        <v>9.2355371900826441E-4</v>
      </c>
      <c r="Z107" s="64">
        <v>8.7272727272727274E-4</v>
      </c>
      <c r="AA107" s="65">
        <v>9.40495867768595E-4</v>
      </c>
      <c r="AB107" s="23"/>
    </row>
    <row r="108" spans="1:28" x14ac:dyDescent="0.25">
      <c r="A108" s="2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Q108" s="23"/>
      <c r="R108" s="66">
        <v>1</v>
      </c>
      <c r="S108" s="67" t="s">
        <v>17</v>
      </c>
      <c r="T108" s="67" t="s">
        <v>13</v>
      </c>
      <c r="U108" s="68">
        <v>2</v>
      </c>
      <c r="V108" s="66">
        <v>7467</v>
      </c>
      <c r="W108" s="67">
        <v>7577</v>
      </c>
      <c r="X108" s="68">
        <v>10104</v>
      </c>
      <c r="Y108" s="66">
        <v>1.5427685950413223E-3</v>
      </c>
      <c r="Z108" s="67">
        <v>1.5654958677685951E-3</v>
      </c>
      <c r="AA108" s="68">
        <v>2.0876033057851242E-3</v>
      </c>
      <c r="AB108" s="23"/>
    </row>
    <row r="109" spans="1:28" x14ac:dyDescent="0.25">
      <c r="A109" s="2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Q109" s="23"/>
      <c r="R109" s="66">
        <v>1</v>
      </c>
      <c r="S109" s="67" t="s">
        <v>17</v>
      </c>
      <c r="T109" s="67" t="s">
        <v>13</v>
      </c>
      <c r="U109" s="68">
        <v>3</v>
      </c>
      <c r="V109" s="66">
        <v>4121</v>
      </c>
      <c r="W109" s="67">
        <v>4262</v>
      </c>
      <c r="X109" s="68">
        <v>4136</v>
      </c>
      <c r="Y109" s="66">
        <v>8.5144628099173558E-4</v>
      </c>
      <c r="Z109" s="67">
        <v>8.8057851239669422E-4</v>
      </c>
      <c r="AA109" s="68">
        <v>8.5454545454545451E-4</v>
      </c>
      <c r="AB109" s="23"/>
    </row>
    <row r="110" spans="1:28" x14ac:dyDescent="0.25">
      <c r="A110" s="2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Q110" s="23"/>
      <c r="R110" s="66">
        <v>1</v>
      </c>
      <c r="S110" s="67" t="s">
        <v>17</v>
      </c>
      <c r="T110" s="67" t="s">
        <v>13</v>
      </c>
      <c r="U110" s="68">
        <v>4</v>
      </c>
      <c r="V110" s="66">
        <v>4323</v>
      </c>
      <c r="W110" s="67">
        <v>4306</v>
      </c>
      <c r="X110" s="68">
        <v>4515</v>
      </c>
      <c r="Y110" s="66">
        <v>8.9318181818181814E-4</v>
      </c>
      <c r="Z110" s="67">
        <v>8.8966942148760333E-4</v>
      </c>
      <c r="AA110" s="68">
        <v>9.3285123966942152E-4</v>
      </c>
      <c r="AB110" s="23"/>
    </row>
    <row r="111" spans="1:28" ht="15.75" thickBot="1" x14ac:dyDescent="0.3">
      <c r="A111" s="2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23"/>
      <c r="M111" s="23"/>
      <c r="N111" s="23"/>
      <c r="O111" s="23"/>
      <c r="Q111" s="23"/>
      <c r="R111" s="69">
        <v>1</v>
      </c>
      <c r="S111" s="70" t="s">
        <v>17</v>
      </c>
      <c r="T111" s="70" t="s">
        <v>13</v>
      </c>
      <c r="U111" s="71">
        <v>5</v>
      </c>
      <c r="V111" s="69">
        <v>4514</v>
      </c>
      <c r="W111" s="70">
        <v>4270</v>
      </c>
      <c r="X111" s="71">
        <v>4313</v>
      </c>
      <c r="Y111" s="69">
        <v>9.3264462809917353E-4</v>
      </c>
      <c r="Z111" s="70">
        <v>8.8223140495867773E-4</v>
      </c>
      <c r="AA111" s="71">
        <v>8.9111570247933885E-4</v>
      </c>
      <c r="AB111" s="23"/>
    </row>
    <row r="112" spans="1:28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Q112" s="23"/>
      <c r="X112" s="78" t="s">
        <v>28</v>
      </c>
      <c r="Y112" s="78">
        <f>AVERAGE(Y102:Y111)</f>
        <v>1.0257024793388428E-3</v>
      </c>
      <c r="Z112" s="78">
        <f t="shared" ref="Z112" si="86">AVERAGE(Z102:Z111)</f>
        <v>1.0177272727272726E-3</v>
      </c>
      <c r="AA112" s="78">
        <f t="shared" ref="AA112" si="87">AVERAGE(AA102:AA111)</f>
        <v>1.0726859504132233E-3</v>
      </c>
      <c r="AB112" s="23"/>
    </row>
    <row r="113" spans="1:28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Q113" s="23"/>
      <c r="X113" s="78" t="s">
        <v>29</v>
      </c>
      <c r="Y113" s="78">
        <f>VAR(Y102:Y111)</f>
        <v>7.1989496770864128E-8</v>
      </c>
      <c r="Z113" s="78">
        <f t="shared" ref="Z113:AA113" si="88">VAR(Z102:Z111)</f>
        <v>8.0361976261487919E-8</v>
      </c>
      <c r="AA113" s="78">
        <f t="shared" si="88"/>
        <v>1.6705740538366389E-7</v>
      </c>
      <c r="AB113" s="23"/>
    </row>
    <row r="114" spans="1:28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Q114" s="23"/>
      <c r="X114" s="78" t="s">
        <v>30</v>
      </c>
      <c r="Y114" s="78">
        <f>_xlfn.STDEV.S(Y102:Y111)</f>
        <v>2.6830858497421233E-4</v>
      </c>
      <c r="Z114" s="78">
        <f t="shared" ref="Z114:AA114" si="89">_xlfn.STDEV.S(Z102:Z111)</f>
        <v>2.834818799526487E-4</v>
      </c>
      <c r="AA114" s="78">
        <f t="shared" si="89"/>
        <v>4.087265655467771E-4</v>
      </c>
      <c r="AB114" s="23"/>
    </row>
    <row r="115" spans="1:28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Q115" s="23"/>
      <c r="AB115" s="23"/>
    </row>
    <row r="116" spans="1:28" x14ac:dyDescent="0.25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Q116" s="23"/>
      <c r="AB116" s="23"/>
    </row>
    <row r="117" spans="1:28" ht="15.75" thickBot="1" x14ac:dyDescent="0.3">
      <c r="Q117" s="23"/>
      <c r="AB117" s="23"/>
    </row>
    <row r="118" spans="1:28" x14ac:dyDescent="0.25">
      <c r="Q118" s="23"/>
      <c r="R118" s="48">
        <v>2</v>
      </c>
      <c r="S118" s="49" t="s">
        <v>17</v>
      </c>
      <c r="T118" s="49" t="s">
        <v>14</v>
      </c>
      <c r="U118" s="50">
        <v>1</v>
      </c>
      <c r="V118" s="48">
        <v>5442</v>
      </c>
      <c r="W118" s="49">
        <v>5520</v>
      </c>
      <c r="X118" s="50">
        <v>6170</v>
      </c>
      <c r="Y118" s="51">
        <v>8.7071999999999996E-4</v>
      </c>
      <c r="Z118" s="52">
        <v>8.832E-4</v>
      </c>
      <c r="AA118" s="53">
        <v>9.8719999999999993E-4</v>
      </c>
      <c r="AB118" s="23"/>
    </row>
    <row r="119" spans="1:28" x14ac:dyDescent="0.25">
      <c r="R119" s="54">
        <v>2</v>
      </c>
      <c r="S119" s="55" t="s">
        <v>17</v>
      </c>
      <c r="T119" s="55" t="s">
        <v>14</v>
      </c>
      <c r="U119" s="56">
        <v>2</v>
      </c>
      <c r="V119" s="54">
        <v>11460</v>
      </c>
      <c r="W119" s="55">
        <v>12415</v>
      </c>
      <c r="X119" s="56">
        <v>11470</v>
      </c>
      <c r="Y119" s="57">
        <v>1.8335999999999999E-3</v>
      </c>
      <c r="Z119" s="58">
        <v>1.9864000000000001E-3</v>
      </c>
      <c r="AA119" s="59">
        <v>1.8351999999999999E-3</v>
      </c>
    </row>
    <row r="120" spans="1:28" x14ac:dyDescent="0.25">
      <c r="R120" s="54">
        <v>2</v>
      </c>
      <c r="S120" s="55" t="s">
        <v>17</v>
      </c>
      <c r="T120" s="55" t="s">
        <v>14</v>
      </c>
      <c r="U120" s="56">
        <v>3</v>
      </c>
      <c r="V120" s="54">
        <v>5175</v>
      </c>
      <c r="W120" s="55">
        <v>5263</v>
      </c>
      <c r="X120" s="56">
        <v>5213</v>
      </c>
      <c r="Y120" s="57">
        <v>8.2799999999999996E-4</v>
      </c>
      <c r="Z120" s="58">
        <v>8.4208000000000004E-4</v>
      </c>
      <c r="AA120" s="59">
        <v>8.3407999999999996E-4</v>
      </c>
    </row>
    <row r="121" spans="1:28" x14ac:dyDescent="0.25">
      <c r="R121" s="54">
        <v>2</v>
      </c>
      <c r="S121" s="55" t="s">
        <v>17</v>
      </c>
      <c r="T121" s="55" t="s">
        <v>14</v>
      </c>
      <c r="U121" s="56">
        <v>4</v>
      </c>
      <c r="V121" s="54">
        <v>5406</v>
      </c>
      <c r="W121" s="55">
        <v>5610</v>
      </c>
      <c r="X121" s="56">
        <v>5347</v>
      </c>
      <c r="Y121" s="57">
        <v>8.6496000000000001E-4</v>
      </c>
      <c r="Z121" s="58">
        <v>8.9760000000000003E-4</v>
      </c>
      <c r="AA121" s="59">
        <v>8.5552000000000002E-4</v>
      </c>
    </row>
    <row r="122" spans="1:28" ht="15.75" thickBot="1" x14ac:dyDescent="0.3">
      <c r="R122" s="60">
        <v>2</v>
      </c>
      <c r="S122" s="61" t="s">
        <v>17</v>
      </c>
      <c r="T122" s="61" t="s">
        <v>14</v>
      </c>
      <c r="U122" s="62">
        <v>5</v>
      </c>
      <c r="V122" s="60">
        <v>5522</v>
      </c>
      <c r="W122" s="61">
        <v>5514</v>
      </c>
      <c r="X122" s="62">
        <v>5401</v>
      </c>
      <c r="Y122" s="75">
        <v>8.8352000000000005E-4</v>
      </c>
      <c r="Z122" s="76">
        <v>8.8223999999999996E-4</v>
      </c>
      <c r="AA122" s="77">
        <v>8.6415999999999999E-4</v>
      </c>
    </row>
    <row r="123" spans="1:28" x14ac:dyDescent="0.25">
      <c r="R123" s="63">
        <v>1</v>
      </c>
      <c r="S123" s="64" t="s">
        <v>17</v>
      </c>
      <c r="T123" s="64" t="s">
        <v>14</v>
      </c>
      <c r="U123" s="65">
        <v>1</v>
      </c>
      <c r="V123" s="64">
        <v>6020</v>
      </c>
      <c r="W123" s="64">
        <v>5420</v>
      </c>
      <c r="X123" s="65">
        <v>6203</v>
      </c>
      <c r="Y123" s="63">
        <v>9.6319999999999999E-4</v>
      </c>
      <c r="Z123" s="64">
        <v>8.6720000000000005E-4</v>
      </c>
      <c r="AA123" s="65">
        <v>9.9248000000000001E-4</v>
      </c>
    </row>
    <row r="124" spans="1:28" x14ac:dyDescent="0.25">
      <c r="R124" s="66">
        <v>1</v>
      </c>
      <c r="S124" s="67" t="s">
        <v>17</v>
      </c>
      <c r="T124" s="67" t="s">
        <v>14</v>
      </c>
      <c r="U124" s="68">
        <v>2</v>
      </c>
      <c r="V124" s="67">
        <v>11630</v>
      </c>
      <c r="W124" s="67">
        <v>11646</v>
      </c>
      <c r="X124" s="68">
        <v>12226</v>
      </c>
      <c r="Y124" s="66">
        <v>1.8607999999999999E-3</v>
      </c>
      <c r="Z124" s="67">
        <v>1.8633600000000001E-3</v>
      </c>
      <c r="AA124" s="68">
        <v>1.9561600000000002E-3</v>
      </c>
    </row>
    <row r="125" spans="1:28" x14ac:dyDescent="0.25">
      <c r="R125" s="66">
        <v>1</v>
      </c>
      <c r="S125" s="67" t="s">
        <v>17</v>
      </c>
      <c r="T125" s="67" t="s">
        <v>14</v>
      </c>
      <c r="U125" s="68">
        <v>3</v>
      </c>
      <c r="V125" s="67">
        <v>5531</v>
      </c>
      <c r="W125" s="67">
        <v>5210</v>
      </c>
      <c r="X125" s="68">
        <v>5252</v>
      </c>
      <c r="Y125" s="66">
        <v>8.8495999999999996E-4</v>
      </c>
      <c r="Z125" s="67">
        <v>8.3359999999999999E-4</v>
      </c>
      <c r="AA125" s="68">
        <v>8.4031999999999998E-4</v>
      </c>
    </row>
    <row r="126" spans="1:28" x14ac:dyDescent="0.25">
      <c r="R126" s="66">
        <v>1</v>
      </c>
      <c r="S126" s="67" t="s">
        <v>17</v>
      </c>
      <c r="T126" s="67" t="s">
        <v>14</v>
      </c>
      <c r="U126" s="68">
        <v>4</v>
      </c>
      <c r="V126" s="67">
        <v>5525</v>
      </c>
      <c r="W126" s="67">
        <v>5434</v>
      </c>
      <c r="X126" s="68">
        <v>5576</v>
      </c>
      <c r="Y126" s="66">
        <v>8.8400000000000002E-4</v>
      </c>
      <c r="Z126" s="67">
        <v>8.6943999999999997E-4</v>
      </c>
      <c r="AA126" s="68">
        <v>8.9216000000000002E-4</v>
      </c>
    </row>
    <row r="127" spans="1:28" ht="15.75" thickBot="1" x14ac:dyDescent="0.3">
      <c r="R127" s="69">
        <v>1</v>
      </c>
      <c r="S127" s="70" t="s">
        <v>17</v>
      </c>
      <c r="T127" s="70" t="s">
        <v>14</v>
      </c>
      <c r="U127" s="71">
        <v>5</v>
      </c>
      <c r="V127" s="70">
        <v>5413</v>
      </c>
      <c r="W127" s="70">
        <v>5647</v>
      </c>
      <c r="X127" s="71">
        <v>5456</v>
      </c>
      <c r="Y127" s="69">
        <v>8.6607999999999997E-4</v>
      </c>
      <c r="Z127" s="70">
        <v>9.0352E-4</v>
      </c>
      <c r="AA127" s="71">
        <v>8.7295999999999999E-4</v>
      </c>
    </row>
    <row r="128" spans="1:28" x14ac:dyDescent="0.25">
      <c r="X128" s="78" t="s">
        <v>28</v>
      </c>
      <c r="Y128" s="78">
        <f>AVERAGE(Y118:Y127)</f>
        <v>1.0739839999999998E-3</v>
      </c>
      <c r="Z128" s="78">
        <f t="shared" ref="Z128" si="90">AVERAGE(Z118:Z127)</f>
        <v>1.0828640000000002E-3</v>
      </c>
      <c r="AA128" s="78">
        <f t="shared" ref="AA128" si="91">AVERAGE(AA118:AA127)</f>
        <v>1.0930240000000002E-3</v>
      </c>
    </row>
    <row r="129" spans="24:27" x14ac:dyDescent="0.25">
      <c r="X129" s="78" t="s">
        <v>29</v>
      </c>
      <c r="Y129" s="78">
        <f>VAR(Y118:Y127)</f>
        <v>1.6724544398222222E-7</v>
      </c>
      <c r="Z129" s="78">
        <f t="shared" ref="Z129:AA129" si="92">VAR(Z118:Z127)</f>
        <v>1.9825825251555559E-7</v>
      </c>
      <c r="AA129" s="78">
        <f t="shared" si="92"/>
        <v>1.8284549802666672E-7</v>
      </c>
    </row>
    <row r="130" spans="24:27" x14ac:dyDescent="0.25">
      <c r="X130" s="78" t="s">
        <v>30</v>
      </c>
      <c r="Y130" s="78">
        <f>_xlfn.STDEV.S(Y118:Y127)</f>
        <v>4.0895653067559909E-4</v>
      </c>
      <c r="Z130" s="78">
        <f t="shared" ref="Z130:AA130" si="93">_xlfn.STDEV.S(Z118:Z127)</f>
        <v>4.4526200434750281E-4</v>
      </c>
      <c r="AA130" s="78">
        <f t="shared" si="93"/>
        <v>4.2760437091623224E-4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c</cp:lastModifiedBy>
  <dcterms:created xsi:type="dcterms:W3CDTF">2020-12-11T23:29:53Z</dcterms:created>
  <dcterms:modified xsi:type="dcterms:W3CDTF">2020-12-12T07:30:33Z</dcterms:modified>
</cp:coreProperties>
</file>