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52D264D4-1877-4ECC-BD83-AFFD694E8FE7}" xr6:coauthVersionLast="47" xr6:coauthVersionMax="47" xr10:uidLastSave="{00000000-0000-0000-0000-000000000000}"/>
  <bookViews>
    <workbookView xWindow="555" yWindow="0" windowWidth="19935" windowHeight="10920" tabRatio="735" xr2:uid="{00000000-000D-0000-FFFF-FFFF00000000}"/>
  </bookViews>
  <sheets>
    <sheet name="21 Feb 22 - 20 Mar 23" sheetId="42" r:id="rId1"/>
  </sheets>
  <definedNames>
    <definedName name="_xlnm.Print_Area" localSheetId="0">'21 Feb 22 - 20 Mar 23'!$A$2:$M$42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42" l="1"/>
  <c r="I31" i="42"/>
  <c r="J30" i="42"/>
  <c r="I30" i="42"/>
  <c r="J24" i="42"/>
  <c r="I24" i="42"/>
  <c r="J23" i="42"/>
  <c r="I23" i="42"/>
  <c r="J17" i="42"/>
  <c r="I17" i="42"/>
  <c r="J16" i="42"/>
  <c r="I16" i="42"/>
  <c r="J10" i="42"/>
  <c r="I10" i="42"/>
  <c r="J9" i="42"/>
  <c r="I9" i="42"/>
  <c r="J14" i="42"/>
  <c r="I14" i="42"/>
  <c r="J13" i="42"/>
  <c r="I13" i="42"/>
  <c r="J21" i="42"/>
  <c r="I21" i="42"/>
  <c r="J20" i="42"/>
  <c r="I20" i="42"/>
  <c r="J28" i="42"/>
  <c r="I28" i="42"/>
  <c r="J27" i="42"/>
  <c r="I27" i="42"/>
  <c r="J35" i="42"/>
  <c r="I35" i="42"/>
  <c r="J34" i="42"/>
  <c r="I34" i="42"/>
  <c r="J19" i="42"/>
  <c r="I19" i="42"/>
  <c r="J26" i="42"/>
  <c r="I26" i="42"/>
  <c r="J33" i="42"/>
  <c r="I33" i="42"/>
  <c r="J12" i="42"/>
  <c r="I12" i="42"/>
  <c r="J36" i="42"/>
  <c r="I36" i="42"/>
  <c r="J29" i="42"/>
  <c r="I29" i="42"/>
  <c r="J22" i="42"/>
  <c r="I22" i="42"/>
  <c r="J15" i="42"/>
  <c r="I15" i="42"/>
  <c r="J32" i="42"/>
  <c r="I32" i="42"/>
  <c r="J25" i="42"/>
  <c r="I25" i="42"/>
  <c r="J18" i="42"/>
  <c r="I18" i="42"/>
  <c r="J11" i="42"/>
  <c r="I11" i="42"/>
  <c r="J38" i="42" l="1"/>
  <c r="I38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8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<sst xmlns="http://schemas.openxmlformats.org/spreadsheetml/2006/main" count="111" uniqueCount="49">
  <si>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</si>
  <si>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</si>
  <si>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</si>
  <si>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</si>
  <si>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</si>
  <si>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</si>
  <si>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</si>
  <si>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</si>
  <si>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</si>
  <si>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</si>
  <si>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</si>
  <si>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</si>
  <si>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</si>
  <si>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</si>
  <si>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</si>
  <si>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</si>
  <si>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</si>
  <si>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</si>
  <si>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</si>
  <si>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</si>
  <si>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</si>
  <si>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</si>
  <si>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</si>
  <si>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</si>
  <si>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</si>
  <si>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</si>
  <si>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</si>
  <si>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Denny Prayudi</t>
  </si>
  <si>
    <t>Rio Irhandi sasmita</t>
  </si>
  <si>
    <t>- Diskusi dengan application support terkait implementasi PSAK73 ke production
- Membuat SIT Script aplikasi PSAK73</t>
  </si>
  <si>
    <t>- Memperisapkan objek untuk implmentasi PSAK73 ke poduction
- Diskusi dengan IT SDE untuk penghapusan aplikasi non standard
- Diskusi dengan ETL Developer terkait pelaporan CRS custody</t>
  </si>
  <si>
    <t>- Diskusi dengan user terkait UAT sign off
- Diskusi dengan PM terkait CCB aplikasi PSAK73</t>
  </si>
  <si>
    <t>- Diskusi dengan user terkait UAT sign off
- Investigasi view attachment PSAK73</t>
  </si>
  <si>
    <t>- Diskusi dengan user terkait perbedaan data custody
- Fixing report laporan koreksi</t>
  </si>
  <si>
    <t>- Reminder user terkait UAT sign off
- Fixing audit trail dan commonfile aplikasi DJP CRS</t>
  </si>
  <si>
    <t>- Update DDCL untuk keperluan implmentasi PSAK73
- Diskusi dengan user terkait MCA</t>
  </si>
  <si>
    <t>- Diskusi dengan team terkait RD DDCL PSAK73
- Memperbaiki error description report summary data</t>
  </si>
  <si>
    <t>- fixing aplikasi DJP CRS untuk pelaporan koreksi
- diskusi dengan user terkait SRF aplikasi djp crs</t>
  </si>
  <si>
    <t>- Develop fitur proses management aplikasi djp crs
- Fixing report pelaporan domestik</t>
  </si>
  <si>
    <t>- Develop fitur proses management aplikasi djp crs
- Menambahkan object baru di aplikasi djp crs</t>
  </si>
  <si>
    <t>- Meeting dengan user terkait laporan koreksi
- Develop fitur proses management aplikasi djp crs</t>
  </si>
  <si>
    <t>- Update RD DDCL aplikasi psak73
- Diskusi terkait CCB psak73 dan aplikasi djp crs</t>
  </si>
  <si>
    <t>- Diskusi dengan ETL developer terkait proses management
- Membuat fitur laporan koresi</t>
  </si>
  <si>
    <t>- Membuat store procedure untuk fitur process management custody
- Membuat fitur proccess management custody aplikasi djp crs</t>
  </si>
  <si>
    <t>- Meeting dengan user terkait laporan koreksi
- Meeting dengan user terkait proses status
- Meeting dengan user terkait penambahan fitur pilih sequence O30</t>
  </si>
  <si>
    <t>- Membuat SP untuk approval koreksi template
- Membuat form upload koreksi template
- Membuat form upload koreksi DJP</t>
  </si>
  <si>
    <t>- Membuat fitur approval koreksi template
- Membuat fitur upload koreksi template
- Membuat DB untuk fitur upload koreksi template</t>
  </si>
  <si>
    <t>- Membuat fitur approval koreksi DJP 
- Membuat fitur upload koreksi DJP
- Membuat DB untuk fitur upload koreksi DJP</t>
  </si>
  <si>
    <t>- Membuat fitur approve koreksi DJP
- Membuat SP untuk fitur approve koreksi DJP
- Membuat SP untuk fitur reject koreksi DJP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</si>
</sst>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4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</cellStyleXfs>
  <cellXfs count="144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165" fontId="4" fillId="4" borderId="23" xfId="0" applyNumberFormat="1" applyFont="1" applyFill="1" applyBorder="1" applyAlignment="1">
      <alignment horizontal="center" vertical="center"/>
    </xf>
    <xf numFmtId="2" fontId="4" fillId="4" borderId="24" xfId="0" applyNumberFormat="1" applyFont="1" applyFill="1" applyBorder="1" applyAlignment="1">
      <alignment horizontal="center" vertical="center"/>
    </xf>
    <xf numFmtId="1" fontId="4" fillId="4" borderId="24" xfId="0" applyNumberFormat="1" applyFont="1" applyFill="1" applyBorder="1" applyAlignment="1">
      <alignment horizontal="center" vertical="center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0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2" xfId="0" applyNumberFormat="1" applyFont="1" applyFill="1" applyBorder="1">
      <alignment vertical="top"/>
    </xf>
    <xf numFmtId="0" fontId="6" fillId="2" borderId="30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0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0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4" xfId="0" applyNumberFormat="1" applyFont="1" applyFill="1" applyBorder="1" applyAlignment="1">
      <alignment horizontal="center" vertical="center"/>
    </xf>
    <xf numFmtId="49" fontId="9" fillId="2" borderId="39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0" fontId="11" fillId="2" borderId="30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2" fillId="0" borderId="0" xfId="0" applyNumberFormat="1" applyFont="1">
      <alignment vertical="top"/>
    </xf>
    <xf numFmtId="0" fontId="12" fillId="0" borderId="0" xfId="0" applyFont="1">
      <alignment vertical="top"/>
    </xf>
    <xf numFmtId="49" fontId="17" fillId="9" borderId="40" xfId="0" applyNumberFormat="1" applyFont="1" applyFill="1" applyBorder="1">
      <alignment vertical="top"/>
    </xf>
    <xf numFmtId="0" fontId="18" fillId="9" borderId="41" xfId="0" applyFont="1" applyFill="1" applyBorder="1" applyAlignment="1">
      <alignment horizontal="center" vertical="center"/>
    </xf>
    <xf numFmtId="0" fontId="18" fillId="9" borderId="42" xfId="0" applyFont="1" applyFill="1" applyBorder="1" applyAlignment="1">
      <alignment horizontal="center" vertical="center"/>
    </xf>
    <xf numFmtId="0" fontId="18" fillId="9" borderId="43" xfId="0" applyFont="1" applyFill="1" applyBorder="1" applyAlignment="1">
      <alignment vertical="center"/>
    </xf>
    <xf numFmtId="0" fontId="18" fillId="9" borderId="44" xfId="0" applyFont="1" applyFill="1" applyBorder="1" applyAlignment="1">
      <alignment horizontal="center" vertical="center"/>
    </xf>
    <xf numFmtId="0" fontId="19" fillId="9" borderId="41" xfId="0" applyFont="1" applyFill="1" applyBorder="1" applyAlignment="1">
      <alignment vertical="center" wrapText="1"/>
    </xf>
    <xf numFmtId="0" fontId="19" fillId="9" borderId="45" xfId="0" applyFont="1" applyFill="1" applyBorder="1" applyAlignment="1">
      <alignment vertical="center" wrapText="1"/>
    </xf>
    <xf numFmtId="0" fontId="19" fillId="9" borderId="41" xfId="0" applyFont="1" applyFill="1" applyBorder="1" applyAlignment="1">
      <alignment vertical="center"/>
    </xf>
    <xf numFmtId="0" fontId="20" fillId="0" borderId="0" xfId="0" applyFont="1">
      <alignment vertical="top"/>
    </xf>
    <xf numFmtId="49" fontId="17" fillId="9" borderId="46" xfId="0" applyNumberFormat="1" applyFont="1" applyFill="1" applyBorder="1">
      <alignment vertical="top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9" borderId="49" xfId="0" applyFont="1" applyFill="1" applyBorder="1" applyAlignment="1">
      <alignment vertical="center"/>
    </xf>
    <xf numFmtId="0" fontId="18" fillId="9" borderId="50" xfId="0" applyFont="1" applyFill="1" applyBorder="1" applyAlignment="1">
      <alignment horizontal="center" vertical="center"/>
    </xf>
    <xf numFmtId="0" fontId="19" fillId="9" borderId="47" xfId="0" applyFont="1" applyFill="1" applyBorder="1" applyAlignment="1">
      <alignment vertical="center"/>
    </xf>
    <xf numFmtId="49" fontId="17" fillId="9" borderId="51" xfId="0" applyNumberFormat="1" applyFont="1" applyFill="1" applyBorder="1" applyAlignment="1">
      <alignment vertical="center"/>
    </xf>
    <xf numFmtId="0" fontId="18" fillId="9" borderId="52" xfId="0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horizontal="center" vertical="center"/>
    </xf>
    <xf numFmtId="0" fontId="18" fillId="9" borderId="54" xfId="0" applyFont="1" applyFill="1" applyBorder="1" applyAlignment="1">
      <alignment vertical="center"/>
    </xf>
    <xf numFmtId="0" fontId="18" fillId="9" borderId="55" xfId="0" applyFont="1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 wrapText="1"/>
    </xf>
    <xf numFmtId="0" fontId="19" fillId="9" borderId="52" xfId="0" applyFont="1" applyFill="1" applyBorder="1" applyAlignment="1">
      <alignment vertical="center" wrapText="1"/>
    </xf>
    <xf numFmtId="0" fontId="19" fillId="9" borderId="55" xfId="0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 wrapText="1"/>
    </xf>
    <xf numFmtId="0" fontId="18" fillId="9" borderId="50" xfId="0" applyFont="1" applyFill="1" applyBorder="1" applyAlignment="1">
      <alignment horizontal="center" vertical="center" wrapText="1"/>
    </xf>
    <xf numFmtId="165" fontId="22" fillId="0" borderId="23" xfId="0" applyNumberFormat="1" applyFont="1" applyFill="1" applyBorder="1" applyAlignment="1">
      <alignment horizontal="center" vertical="center"/>
    </xf>
    <xf numFmtId="166" fontId="22" fillId="0" borderId="24" xfId="0" applyNumberFormat="1" applyFont="1" applyFill="1" applyBorder="1" applyAlignment="1">
      <alignment horizontal="center" vertical="center"/>
    </xf>
    <xf numFmtId="49" fontId="22" fillId="0" borderId="24" xfId="0" applyNumberFormat="1" applyFont="1" applyFill="1" applyBorder="1" applyAlignment="1">
      <alignment horizontal="center" vertical="center"/>
    </xf>
    <xf numFmtId="20" fontId="22" fillId="0" borderId="24" xfId="0" applyNumberFormat="1" applyFont="1" applyFill="1" applyBorder="1" applyAlignment="1">
      <alignment horizontal="center" vertical="center"/>
    </xf>
    <xf numFmtId="2" fontId="22" fillId="0" borderId="24" xfId="0" applyNumberFormat="1" applyFont="1" applyFill="1" applyBorder="1" applyAlignment="1">
      <alignment horizontal="center" vertical="center"/>
    </xf>
    <xf numFmtId="20" fontId="23" fillId="0" borderId="24" xfId="0" applyNumberFormat="1" applyFont="1" applyFill="1" applyBorder="1" applyAlignment="1">
      <alignment horizontal="center" vertical="center"/>
    </xf>
    <xf numFmtId="49" fontId="23" fillId="0" borderId="24" xfId="0" applyNumberFormat="1" applyFont="1" applyFill="1" applyBorder="1" applyAlignment="1">
      <alignment horizontal="center" vertical="center"/>
    </xf>
    <xf numFmtId="2" fontId="23" fillId="0" borderId="24" xfId="0" applyNumberFormat="1" applyFont="1" applyFill="1" applyBorder="1" applyAlignment="1">
      <alignment horizontal="center" vertical="center"/>
    </xf>
    <xf numFmtId="49" fontId="21" fillId="11" borderId="56" xfId="0" applyNumberFormat="1" applyFont="1" applyFill="1" applyBorder="1" applyAlignment="1">
      <alignment horizontal="left" vertical="center" wrapText="1"/>
    </xf>
    <xf numFmtId="49" fontId="21" fillId="11" borderId="57" xfId="0" applyNumberFormat="1" applyFont="1" applyFill="1" applyBorder="1" applyAlignment="1">
      <alignment horizontal="left" vertical="center" wrapText="1"/>
    </xf>
    <xf numFmtId="49" fontId="21" fillId="11" borderId="58" xfId="0" applyNumberFormat="1" applyFont="1" applyFill="1" applyBorder="1" applyAlignment="1">
      <alignment horizontal="left" vertical="center" wrapText="1"/>
    </xf>
    <xf numFmtId="49" fontId="5" fillId="4" borderId="36" xfId="0" applyNumberFormat="1" applyFont="1" applyFill="1" applyBorder="1" applyAlignment="1">
      <alignment horizontal="left" vertical="center"/>
    </xf>
    <xf numFmtId="0" fontId="0" fillId="2" borderId="37" xfId="0" applyNumberFormat="1" applyFill="1" applyBorder="1">
      <alignment vertical="top"/>
    </xf>
    <xf numFmtId="0" fontId="0" fillId="2" borderId="23" xfId="0" applyNumberFormat="1" applyFill="1" applyBorder="1">
      <alignment vertical="top"/>
    </xf>
    <xf numFmtId="49" fontId="5" fillId="3" borderId="25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0" fillId="2" borderId="26" xfId="0" applyNumberFormat="1" applyFill="1" applyBorder="1">
      <alignment vertical="top"/>
    </xf>
    <xf numFmtId="0" fontId="0" fillId="2" borderId="28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6" fontId="4" fillId="6" borderId="38" xfId="0" applyNumberFormat="1" applyFont="1" applyFill="1" applyBorder="1" applyAlignment="1">
      <alignment horizontal="center" vertical="center"/>
    </xf>
    <xf numFmtId="46" fontId="0" fillId="2" borderId="22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6" xfId="0" applyNumberFormat="1" applyFont="1" applyFill="1" applyBorder="1" applyAlignment="1">
      <alignment horizontal="center" vertical="center"/>
    </xf>
    <xf numFmtId="49" fontId="21" fillId="10" borderId="56" xfId="0" applyNumberFormat="1" applyFont="1" applyFill="1" applyBorder="1" applyAlignment="1">
      <alignment vertical="center" wrapText="1"/>
    </xf>
    <xf numFmtId="49" fontId="21" fillId="10" borderId="57" xfId="0" applyNumberFormat="1" applyFont="1" applyFill="1" applyBorder="1" applyAlignment="1">
      <alignment vertical="center"/>
    </xf>
    <xf numFmtId="49" fontId="21" fillId="10" borderId="58" xfId="0" applyNumberFormat="1" applyFont="1" applyFill="1" applyBorder="1" applyAlignment="1">
      <alignment vertical="center"/>
    </xf>
    <xf numFmtId="49" fontId="21" fillId="11" borderId="56" xfId="0" applyNumberFormat="1" applyFont="1" applyFill="1" applyBorder="1" applyAlignment="1">
      <alignment vertical="center" wrapText="1"/>
    </xf>
    <xf numFmtId="49" fontId="21" fillId="11" borderId="57" xfId="0" applyNumberFormat="1" applyFont="1" applyFill="1" applyBorder="1" applyAlignment="1">
      <alignment vertical="center"/>
    </xf>
    <xf numFmtId="49" fontId="21" fillId="11" borderId="58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49" fontId="5" fillId="3" borderId="11" xfId="0" applyNumberFormat="1" applyFont="1" applyFill="1" applyBorder="1" applyAlignment="1">
      <alignment horizontal="center" vertical="center"/>
    </xf>
    <xf numFmtId="0" fontId="0" fillId="2" borderId="20" xfId="0" applyNumberFormat="1" applyFill="1" applyBorder="1">
      <alignment vertical="top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6" xfId="0" applyNumberFormat="1" applyFill="1" applyBorder="1">
      <alignment vertical="top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49" fontId="5" fillId="5" borderId="19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0" fillId="2" borderId="35" xfId="0" applyNumberFormat="1" applyFill="1" applyBorder="1">
      <alignment vertical="top"/>
    </xf>
    <xf numFmtId="49" fontId="22" fillId="11" borderId="56" xfId="0" applyNumberFormat="1" applyFont="1" applyFill="1" applyBorder="1" applyAlignment="1">
      <alignment vertical="center" wrapText="1"/>
    </xf>
    <xf numFmtId="49" fontId="22" fillId="11" borderId="57" xfId="0" applyNumberFormat="1" applyFont="1" applyFill="1" applyBorder="1" applyAlignment="1">
      <alignment vertical="center"/>
    </xf>
    <xf numFmtId="49" fontId="22" fillId="11" borderId="58" xfId="0" applyNumberFormat="1" applyFont="1" applyFill="1" applyBorder="1" applyAlignment="1">
      <alignment vertical="center"/>
    </xf>
    <xf numFmtId="49" fontId="21" fillId="11" borderId="57" xfId="0" applyNumberFormat="1" applyFont="1" applyFill="1" applyBorder="1" applyAlignment="1">
      <alignment horizontal="left" vertical="center"/>
    </xf>
    <xf numFmtId="49" fontId="21" fillId="11" borderId="58" xfId="0" applyNumberFormat="1" applyFont="1" applyFill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5" xfId="0" applyNumberFormat="1" applyFill="1" applyBorder="1">
      <alignment vertical="top"/>
    </xf>
    <xf numFmtId="0" fontId="0" fillId="2" borderId="8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33" xfId="0" applyNumberFormat="1" applyFill="1" applyBorder="1">
      <alignment vertical="top"/>
    </xf>
    <xf numFmtId="0" fontId="0" fillId="2" borderId="21" xfId="0" applyNumberFormat="1" applyFill="1" applyBorder="1">
      <alignment vertical="top"/>
    </xf>
    <xf numFmtId="0" fontId="0" fillId="2" borderId="31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4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13" fillId="8" borderId="12" xfId="0" applyNumberFormat="1" applyFont="1" applyFill="1" applyBorder="1" applyAlignment="1">
      <alignment horizontal="center" vertical="center"/>
    </xf>
    <xf numFmtId="0" fontId="14" fillId="8" borderId="13" xfId="0" applyNumberFormat="1" applyFont="1" applyFill="1" applyBorder="1">
      <alignment vertical="top"/>
    </xf>
    <xf numFmtId="0" fontId="14" fillId="8" borderId="15" xfId="0" applyNumberFormat="1" applyFont="1" applyFill="1" applyBorder="1">
      <alignment vertical="top"/>
    </xf>
    <xf numFmtId="0" fontId="14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5</xdr:row>
      <xdr:rowOff>122555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2"/>
  <sheetViews>
    <sheetView tabSelected="1" topLeftCell="A22" zoomScaleNormal="100" zoomScalePageLayoutView="106" workbookViewId="0">
      <selection activeCell="J10" sqref="J10"/>
    </sheetView>
  </sheetViews>
  <sheetFormatPr defaultColWidth="17.28515625" defaultRowHeight="15" customHeight="1"/>
  <cols>
    <col min="1" max="1" width="19.7109375" style="4" customWidth="1"/>
    <col min="2" max="2" width="6.140625" style="4" customWidth="1"/>
    <col min="3" max="3" width="2.28515625" style="4" customWidth="1"/>
    <col min="4" max="4" width="8.5703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5" style="4" bestFit="1" customWidth="1"/>
    <col min="11" max="12" width="15.7109375" style="4" customWidth="1"/>
    <col min="13" max="13" width="33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0"/>
      <c r="J1" s="20"/>
      <c r="K1" s="20"/>
      <c r="L1" s="20"/>
      <c r="M1" s="20"/>
      <c r="N1" s="21"/>
      <c r="O1" s="21"/>
      <c r="P1" s="21"/>
      <c r="Q1" s="21"/>
      <c r="R1" s="21"/>
    </row>
    <row r="2" spans="1:257" ht="12" customHeight="1">
      <c r="A2" s="6" t="s">
        <v>0</v>
      </c>
      <c r="B2" s="126" t="s">
        <v>1</v>
      </c>
      <c r="C2" s="92"/>
      <c r="D2" s="127"/>
      <c r="E2" s="126" t="s">
        <v>0</v>
      </c>
      <c r="F2" s="92"/>
      <c r="G2" s="93"/>
      <c r="H2" s="93"/>
      <c r="I2" s="93"/>
      <c r="J2" s="127"/>
      <c r="K2" s="129"/>
      <c r="L2" s="126" t="s">
        <v>2</v>
      </c>
      <c r="M2" s="132"/>
      <c r="N2" s="22"/>
      <c r="O2" s="21"/>
      <c r="P2" s="21"/>
      <c r="Q2" s="21"/>
      <c r="R2" s="21"/>
    </row>
    <row r="3" spans="1:257" ht="12" customHeight="1">
      <c r="A3" s="7" t="s">
        <v>3</v>
      </c>
      <c r="B3" s="128"/>
      <c r="C3" s="109"/>
      <c r="D3" s="110"/>
      <c r="E3" s="128"/>
      <c r="F3" s="109"/>
      <c r="G3" s="109"/>
      <c r="H3" s="109"/>
      <c r="I3" s="109"/>
      <c r="J3" s="110"/>
      <c r="K3" s="112"/>
      <c r="L3" s="133"/>
      <c r="M3" s="119"/>
      <c r="N3" s="22"/>
      <c r="O3" s="21"/>
      <c r="P3" s="21"/>
      <c r="Q3" s="21"/>
      <c r="R3" s="21"/>
    </row>
    <row r="4" spans="1:257" ht="6" customHeight="1">
      <c r="A4" s="8"/>
      <c r="B4" s="134"/>
      <c r="C4" s="93"/>
      <c r="D4" s="127"/>
      <c r="E4" s="135"/>
      <c r="F4" s="93"/>
      <c r="G4" s="93"/>
      <c r="H4" s="93"/>
      <c r="I4" s="93"/>
      <c r="J4" s="127"/>
      <c r="K4" s="130"/>
      <c r="L4" s="136"/>
      <c r="M4" s="137"/>
      <c r="N4" s="22"/>
      <c r="O4" s="21"/>
      <c r="P4" s="21"/>
      <c r="Q4" s="21"/>
      <c r="R4" s="21"/>
    </row>
    <row r="5" spans="1:257" ht="13.5" customHeight="1">
      <c r="A5" s="9" t="s">
        <v>4</v>
      </c>
      <c r="B5" s="138" t="s">
        <v>5</v>
      </c>
      <c r="C5" s="118"/>
      <c r="D5" s="119"/>
      <c r="E5" s="139" t="s">
        <v>27</v>
      </c>
      <c r="F5" s="140"/>
      <c r="G5" s="141"/>
      <c r="H5" s="141"/>
      <c r="I5" s="141"/>
      <c r="J5" s="142"/>
      <c r="K5" s="130"/>
      <c r="L5" s="23">
        <v>44978</v>
      </c>
      <c r="M5" s="23">
        <v>45005</v>
      </c>
      <c r="N5" s="24"/>
      <c r="O5" s="25"/>
      <c r="P5" s="26"/>
      <c r="Q5" s="26"/>
      <c r="R5" s="26"/>
    </row>
    <row r="6" spans="1:257" ht="16.5" customHeight="1">
      <c r="A6" s="10"/>
      <c r="B6" s="143"/>
      <c r="C6" s="109"/>
      <c r="D6" s="110"/>
      <c r="E6" s="108"/>
      <c r="F6" s="109"/>
      <c r="G6" s="109"/>
      <c r="H6" s="109"/>
      <c r="I6" s="109"/>
      <c r="J6" s="110"/>
      <c r="K6" s="131"/>
      <c r="L6" s="72"/>
      <c r="M6" s="27"/>
      <c r="N6" s="22"/>
      <c r="O6" s="21"/>
      <c r="P6" s="21"/>
      <c r="Q6" s="21"/>
      <c r="R6" s="21"/>
    </row>
    <row r="7" spans="1:257" ht="11.25" customHeight="1">
      <c r="A7" s="111" t="s">
        <v>6</v>
      </c>
      <c r="B7" s="113" t="s">
        <v>7</v>
      </c>
      <c r="C7" s="114"/>
      <c r="D7" s="115"/>
      <c r="E7" s="113" t="s">
        <v>8</v>
      </c>
      <c r="F7" s="114"/>
      <c r="G7" s="116"/>
      <c r="H7" s="117" t="s">
        <v>9</v>
      </c>
      <c r="I7" s="74" t="s">
        <v>10</v>
      </c>
      <c r="J7" s="74" t="s">
        <v>10</v>
      </c>
      <c r="K7" s="113" t="s">
        <v>11</v>
      </c>
      <c r="L7" s="118"/>
      <c r="M7" s="119"/>
      <c r="N7" s="24"/>
      <c r="O7" s="26"/>
      <c r="P7" s="26"/>
      <c r="Q7" s="26"/>
      <c r="R7" s="26"/>
    </row>
    <row r="8" spans="1:257" ht="11.25" customHeight="1">
      <c r="A8" s="112"/>
      <c r="B8" s="73" t="s">
        <v>12</v>
      </c>
      <c r="C8" s="12" t="s">
        <v>13</v>
      </c>
      <c r="D8" s="13" t="s">
        <v>14</v>
      </c>
      <c r="E8" s="73" t="s">
        <v>12</v>
      </c>
      <c r="F8" s="12" t="s">
        <v>13</v>
      </c>
      <c r="G8" s="12" t="s">
        <v>14</v>
      </c>
      <c r="H8" s="117"/>
      <c r="I8" s="74" t="s">
        <v>15</v>
      </c>
      <c r="J8" s="74" t="s">
        <v>16</v>
      </c>
      <c r="K8" s="120"/>
      <c r="L8" s="96"/>
      <c r="M8" s="119"/>
      <c r="N8" s="24"/>
      <c r="O8" s="26"/>
      <c r="P8" s="26"/>
      <c r="Q8" s="26"/>
      <c r="R8" s="26"/>
    </row>
    <row r="9" spans="1:257" s="1" customFormat="1" ht="53.25" customHeight="1">
      <c r="A9" s="77">
        <v>44978</v>
      </c>
      <c r="B9" s="78">
        <v>0.33333333333333331</v>
      </c>
      <c r="C9" s="79" t="s">
        <v>13</v>
      </c>
      <c r="D9" s="78">
        <v>0.70833333333333337</v>
      </c>
      <c r="E9" s="80">
        <v>0</v>
      </c>
      <c r="F9" s="79" t="s">
        <v>13</v>
      </c>
      <c r="G9" s="80">
        <v>0</v>
      </c>
      <c r="H9" s="78">
        <v>4.1666666666666664E-2</v>
      </c>
      <c r="I9" s="78">
        <f t="shared" ref="I9:I10" si="0">(D9-B9)+G9</f>
        <v>0.37500000000000006</v>
      </c>
      <c r="J9" s="81">
        <f t="shared" ref="J9:J10" si="1">G9-E9</f>
        <v>0</v>
      </c>
      <c r="K9" s="121" t="s">
        <v>29</v>
      </c>
      <c r="L9" s="122"/>
      <c r="M9" s="123"/>
      <c r="N9" s="28"/>
      <c r="O9" s="29"/>
      <c r="P9" s="29"/>
      <c r="Q9" s="29"/>
      <c r="R9" s="2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</row>
    <row r="10" spans="1:257" ht="60.75" customHeight="1">
      <c r="A10" s="77">
        <v>44979</v>
      </c>
      <c r="B10" s="78">
        <v>0.33333333333333331</v>
      </c>
      <c r="C10" s="79" t="s">
        <v>13</v>
      </c>
      <c r="D10" s="78">
        <v>0.70833333333333337</v>
      </c>
      <c r="E10" s="80">
        <v>0</v>
      </c>
      <c r="F10" s="79" t="s">
        <v>13</v>
      </c>
      <c r="G10" s="80">
        <v>0</v>
      </c>
      <c r="H10" s="78">
        <v>4.1666666666666664E-2</v>
      </c>
      <c r="I10" s="78">
        <f t="shared" si="0"/>
        <v>0.37500000000000006</v>
      </c>
      <c r="J10" s="81">
        <f t="shared" si="1"/>
        <v>0</v>
      </c>
      <c r="K10" s="121" t="s">
        <v>30</v>
      </c>
      <c r="L10" s="122"/>
      <c r="M10" s="123"/>
      <c r="N10" s="24"/>
      <c r="O10" s="26"/>
      <c r="P10" s="26"/>
      <c r="Q10" s="26"/>
      <c r="R10" s="26"/>
    </row>
    <row r="11" spans="1:257" s="2" customFormat="1" ht="33.75" customHeight="1">
      <c r="A11" s="77">
        <v>44980</v>
      </c>
      <c r="B11" s="78">
        <v>0.33333333333333331</v>
      </c>
      <c r="C11" s="79" t="s">
        <v>13</v>
      </c>
      <c r="D11" s="78">
        <v>0.70833333333333337</v>
      </c>
      <c r="E11" s="80">
        <v>0</v>
      </c>
      <c r="F11" s="79" t="s">
        <v>13</v>
      </c>
      <c r="G11" s="80">
        <v>0</v>
      </c>
      <c r="H11" s="78">
        <v>4.1666666666666664E-2</v>
      </c>
      <c r="I11" s="78">
        <f t="shared" ref="I11" si="2">(D11-B11)+G11</f>
        <v>0.37500000000000006</v>
      </c>
      <c r="J11" s="81">
        <f t="shared" ref="J11:J15" si="3">G11-E11</f>
        <v>0</v>
      </c>
      <c r="K11" s="85" t="s">
        <v>31</v>
      </c>
      <c r="L11" s="124"/>
      <c r="M11" s="125"/>
      <c r="N11" s="30"/>
      <c r="O11" s="31"/>
      <c r="P11" s="31"/>
      <c r="Q11" s="31"/>
      <c r="R11" s="31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</row>
    <row r="12" spans="1:257" s="3" customFormat="1" ht="33" customHeight="1">
      <c r="A12" s="77">
        <v>44981</v>
      </c>
      <c r="B12" s="78">
        <v>0.33333333333333331</v>
      </c>
      <c r="C12" s="79" t="s">
        <v>13</v>
      </c>
      <c r="D12" s="78">
        <v>0.70833333333333337</v>
      </c>
      <c r="E12" s="80">
        <v>0</v>
      </c>
      <c r="F12" s="79" t="s">
        <v>13</v>
      </c>
      <c r="G12" s="80">
        <v>0</v>
      </c>
      <c r="H12" s="78">
        <v>4.1666666666666664E-2</v>
      </c>
      <c r="I12" s="78">
        <f t="shared" ref="I12" si="4">(D12-B12)+G12</f>
        <v>0.37500000000000006</v>
      </c>
      <c r="J12" s="81">
        <f t="shared" ref="J12:J14" si="5">G12-E12</f>
        <v>0</v>
      </c>
      <c r="K12" s="105" t="s">
        <v>32</v>
      </c>
      <c r="L12" s="106"/>
      <c r="M12" s="107"/>
      <c r="N12" s="32"/>
      <c r="O12" s="33"/>
      <c r="P12" s="33"/>
      <c r="Q12" s="33"/>
      <c r="R12" s="33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</row>
    <row r="13" spans="1:257" s="45" customFormat="1" ht="36.75" customHeight="1">
      <c r="A13" s="77">
        <v>44982</v>
      </c>
      <c r="B13" s="82">
        <v>0</v>
      </c>
      <c r="C13" s="83" t="s">
        <v>13</v>
      </c>
      <c r="D13" s="82">
        <v>0</v>
      </c>
      <c r="E13" s="82">
        <v>0</v>
      </c>
      <c r="F13" s="83" t="s">
        <v>13</v>
      </c>
      <c r="G13" s="82">
        <v>0</v>
      </c>
      <c r="H13" s="82">
        <v>0</v>
      </c>
      <c r="I13" s="82">
        <f t="shared" ref="I13:I14" si="6">SUM(D13-B13-H13)</f>
        <v>0</v>
      </c>
      <c r="J13" s="84">
        <f t="shared" si="5"/>
        <v>0</v>
      </c>
      <c r="K13" s="102"/>
      <c r="L13" s="103"/>
      <c r="M13" s="104"/>
      <c r="N13" s="42"/>
      <c r="O13" s="43"/>
      <c r="P13" s="43"/>
      <c r="Q13" s="43"/>
      <c r="R13" s="43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</row>
    <row r="14" spans="1:257" s="45" customFormat="1" ht="43.5" customHeight="1">
      <c r="A14" s="77">
        <v>44983</v>
      </c>
      <c r="B14" s="82">
        <v>0</v>
      </c>
      <c r="C14" s="83" t="s">
        <v>13</v>
      </c>
      <c r="D14" s="82">
        <v>0</v>
      </c>
      <c r="E14" s="82">
        <v>0</v>
      </c>
      <c r="F14" s="83" t="s">
        <v>13</v>
      </c>
      <c r="G14" s="82">
        <v>0</v>
      </c>
      <c r="H14" s="82">
        <v>0</v>
      </c>
      <c r="I14" s="82">
        <f t="shared" si="6"/>
        <v>0</v>
      </c>
      <c r="J14" s="84">
        <f t="shared" si="5"/>
        <v>0</v>
      </c>
      <c r="K14" s="102"/>
      <c r="L14" s="103"/>
      <c r="M14" s="104"/>
      <c r="N14" s="42"/>
      <c r="O14" s="43"/>
      <c r="P14" s="43"/>
      <c r="Q14" s="43"/>
      <c r="R14" s="43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</row>
    <row r="15" spans="1:257" s="1" customFormat="1" ht="36" customHeight="1">
      <c r="A15" s="77">
        <v>44984</v>
      </c>
      <c r="B15" s="78">
        <v>0.33333333333333331</v>
      </c>
      <c r="C15" s="79" t="s">
        <v>13</v>
      </c>
      <c r="D15" s="78">
        <v>0.70833333333333337</v>
      </c>
      <c r="E15" s="80">
        <v>0</v>
      </c>
      <c r="F15" s="79" t="s">
        <v>13</v>
      </c>
      <c r="G15" s="80">
        <v>0</v>
      </c>
      <c r="H15" s="78">
        <v>4.1666666666666664E-2</v>
      </c>
      <c r="I15" s="78">
        <f t="shared" ref="I15:I17" si="7">(D15-B15)+G15</f>
        <v>0.37500000000000006</v>
      </c>
      <c r="J15" s="81">
        <f t="shared" si="3"/>
        <v>0</v>
      </c>
      <c r="K15" s="105" t="s">
        <v>33</v>
      </c>
      <c r="L15" s="106"/>
      <c r="M15" s="107"/>
      <c r="N15" s="28"/>
      <c r="O15" s="29"/>
      <c r="P15" s="29"/>
      <c r="Q15" s="29"/>
      <c r="R15" s="2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</row>
    <row r="16" spans="1:257" s="1" customFormat="1" ht="37.5" customHeight="1">
      <c r="A16" s="77">
        <v>44985</v>
      </c>
      <c r="B16" s="78">
        <v>0.33333333333333331</v>
      </c>
      <c r="C16" s="79" t="s">
        <v>13</v>
      </c>
      <c r="D16" s="78">
        <v>0.70833333333333337</v>
      </c>
      <c r="E16" s="80">
        <v>0</v>
      </c>
      <c r="F16" s="79" t="s">
        <v>13</v>
      </c>
      <c r="G16" s="80">
        <v>0</v>
      </c>
      <c r="H16" s="78">
        <v>4.1666666666666664E-2</v>
      </c>
      <c r="I16" s="78">
        <f t="shared" si="7"/>
        <v>0.37500000000000006</v>
      </c>
      <c r="J16" s="81">
        <f t="shared" ref="J16:J17" si="8">G16-E16</f>
        <v>0</v>
      </c>
      <c r="K16" s="105" t="s">
        <v>34</v>
      </c>
      <c r="L16" s="106"/>
      <c r="M16" s="107"/>
      <c r="N16" s="28"/>
      <c r="O16" s="29"/>
      <c r="P16" s="29"/>
      <c r="Q16" s="29"/>
      <c r="R16" s="2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</row>
    <row r="17" spans="1:257" s="3" customFormat="1" ht="38.25" customHeight="1">
      <c r="A17" s="77">
        <v>44986</v>
      </c>
      <c r="B17" s="78">
        <v>0.33333333333333331</v>
      </c>
      <c r="C17" s="79" t="s">
        <v>13</v>
      </c>
      <c r="D17" s="78">
        <v>0.70833333333333337</v>
      </c>
      <c r="E17" s="80">
        <v>0</v>
      </c>
      <c r="F17" s="79" t="s">
        <v>13</v>
      </c>
      <c r="G17" s="80">
        <v>0</v>
      </c>
      <c r="H17" s="78">
        <v>4.1666666666666664E-2</v>
      </c>
      <c r="I17" s="78">
        <f t="shared" si="7"/>
        <v>0.37500000000000006</v>
      </c>
      <c r="J17" s="81">
        <f t="shared" si="8"/>
        <v>0</v>
      </c>
      <c r="K17" s="105" t="s">
        <v>35</v>
      </c>
      <c r="L17" s="106"/>
      <c r="M17" s="107"/>
      <c r="N17" s="32"/>
      <c r="O17" s="33"/>
      <c r="P17" s="33"/>
      <c r="Q17" s="33"/>
      <c r="R17" s="33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42.75" customHeight="1">
      <c r="A18" s="77">
        <v>44987</v>
      </c>
      <c r="B18" s="78">
        <v>0.33333333333333331</v>
      </c>
      <c r="C18" s="79" t="s">
        <v>13</v>
      </c>
      <c r="D18" s="78">
        <v>0.70833333333333337</v>
      </c>
      <c r="E18" s="80">
        <v>0</v>
      </c>
      <c r="F18" s="79" t="s">
        <v>13</v>
      </c>
      <c r="G18" s="80">
        <v>0</v>
      </c>
      <c r="H18" s="78">
        <v>4.1666666666666664E-2</v>
      </c>
      <c r="I18" s="78">
        <f t="shared" ref="I18:I26" si="9">(D18-B18)+G18</f>
        <v>0.37500000000000006</v>
      </c>
      <c r="J18" s="81">
        <f t="shared" ref="J18:J24" si="10">G18-E18</f>
        <v>0</v>
      </c>
      <c r="K18" s="85" t="s">
        <v>36</v>
      </c>
      <c r="L18" s="86"/>
      <c r="M18" s="87"/>
      <c r="N18" s="70"/>
      <c r="O18" s="33"/>
      <c r="P18" s="33"/>
      <c r="Q18" s="33"/>
      <c r="R18" s="33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</row>
    <row r="19" spans="1:257" s="1" customFormat="1" ht="33.75" customHeight="1">
      <c r="A19" s="77">
        <v>44988</v>
      </c>
      <c r="B19" s="78">
        <v>0.33333333333333331</v>
      </c>
      <c r="C19" s="79" t="s">
        <v>13</v>
      </c>
      <c r="D19" s="78">
        <v>0.70833333333333337</v>
      </c>
      <c r="E19" s="80">
        <v>0</v>
      </c>
      <c r="F19" s="79" t="s">
        <v>13</v>
      </c>
      <c r="G19" s="80">
        <v>0</v>
      </c>
      <c r="H19" s="78">
        <v>4.1666666666666664E-2</v>
      </c>
      <c r="I19" s="78">
        <f t="shared" si="9"/>
        <v>0.37500000000000006</v>
      </c>
      <c r="J19" s="81">
        <f t="shared" si="10"/>
        <v>0</v>
      </c>
      <c r="K19" s="105" t="s">
        <v>37</v>
      </c>
      <c r="L19" s="106"/>
      <c r="M19" s="107"/>
      <c r="N19" s="69"/>
      <c r="O19" s="29"/>
      <c r="P19" s="29"/>
      <c r="Q19" s="29"/>
      <c r="R19" s="2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</row>
    <row r="20" spans="1:257" s="3" customFormat="1" ht="31.5" customHeight="1">
      <c r="A20" s="77">
        <v>44989</v>
      </c>
      <c r="B20" s="82">
        <v>0</v>
      </c>
      <c r="C20" s="83" t="s">
        <v>13</v>
      </c>
      <c r="D20" s="82">
        <v>0</v>
      </c>
      <c r="E20" s="82">
        <v>0</v>
      </c>
      <c r="F20" s="83" t="s">
        <v>13</v>
      </c>
      <c r="G20" s="82">
        <v>0</v>
      </c>
      <c r="H20" s="82">
        <v>0</v>
      </c>
      <c r="I20" s="82">
        <f t="shared" ref="I20:I21" si="11">SUM(D20-B20-H20)</f>
        <v>0</v>
      </c>
      <c r="J20" s="84">
        <f t="shared" si="10"/>
        <v>0</v>
      </c>
      <c r="K20" s="102"/>
      <c r="L20" s="103"/>
      <c r="M20" s="104"/>
      <c r="N20" s="70"/>
      <c r="O20" s="33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</row>
    <row r="21" spans="1:257" s="45" customFormat="1" ht="43.5" customHeight="1">
      <c r="A21" s="77">
        <v>44990</v>
      </c>
      <c r="B21" s="82">
        <v>0</v>
      </c>
      <c r="C21" s="83" t="s">
        <v>13</v>
      </c>
      <c r="D21" s="82">
        <v>0</v>
      </c>
      <c r="E21" s="82">
        <v>0</v>
      </c>
      <c r="F21" s="83" t="s">
        <v>13</v>
      </c>
      <c r="G21" s="82">
        <v>0</v>
      </c>
      <c r="H21" s="82">
        <v>0</v>
      </c>
      <c r="I21" s="82">
        <f t="shared" si="11"/>
        <v>0</v>
      </c>
      <c r="J21" s="84">
        <f t="shared" si="10"/>
        <v>0</v>
      </c>
      <c r="K21" s="102"/>
      <c r="L21" s="103"/>
      <c r="M21" s="104"/>
      <c r="N21" s="71"/>
      <c r="O21" s="43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</row>
    <row r="22" spans="1:257" s="45" customFormat="1" ht="43.5" customHeight="1">
      <c r="A22" s="77">
        <v>44991</v>
      </c>
      <c r="B22" s="78">
        <v>0.33333333333333331</v>
      </c>
      <c r="C22" s="79" t="s">
        <v>13</v>
      </c>
      <c r="D22" s="78">
        <v>0.70833333333333337</v>
      </c>
      <c r="E22" s="80">
        <v>0</v>
      </c>
      <c r="F22" s="79" t="s">
        <v>13</v>
      </c>
      <c r="G22" s="80">
        <v>0</v>
      </c>
      <c r="H22" s="78">
        <v>4.1666666666666664E-2</v>
      </c>
      <c r="I22" s="78">
        <f t="shared" ref="I22:I24" si="12">(D22-B22)+G22</f>
        <v>0.37500000000000006</v>
      </c>
      <c r="J22" s="81">
        <f t="shared" si="10"/>
        <v>0</v>
      </c>
      <c r="K22" s="105" t="s">
        <v>38</v>
      </c>
      <c r="L22" s="106"/>
      <c r="M22" s="107"/>
      <c r="N22" s="71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</row>
    <row r="23" spans="1:257" s="1" customFormat="1" ht="33" customHeight="1">
      <c r="A23" s="77">
        <v>44992</v>
      </c>
      <c r="B23" s="78">
        <v>0.33333333333333331</v>
      </c>
      <c r="C23" s="79" t="s">
        <v>13</v>
      </c>
      <c r="D23" s="78">
        <v>0.70833333333333337</v>
      </c>
      <c r="E23" s="80">
        <v>0</v>
      </c>
      <c r="F23" s="79" t="s">
        <v>13</v>
      </c>
      <c r="G23" s="80">
        <v>0</v>
      </c>
      <c r="H23" s="78">
        <v>4.1666666666666664E-2</v>
      </c>
      <c r="I23" s="78">
        <f t="shared" si="12"/>
        <v>0.37500000000000006</v>
      </c>
      <c r="J23" s="81">
        <f t="shared" si="10"/>
        <v>0</v>
      </c>
      <c r="K23" s="105" t="s">
        <v>39</v>
      </c>
      <c r="L23" s="106"/>
      <c r="M23" s="107"/>
      <c r="N23" s="69"/>
      <c r="O23" s="2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</row>
    <row r="24" spans="1:257" s="1" customFormat="1" ht="33" customHeight="1">
      <c r="A24" s="77">
        <v>44993</v>
      </c>
      <c r="B24" s="78">
        <v>0.33333333333333331</v>
      </c>
      <c r="C24" s="79" t="s">
        <v>13</v>
      </c>
      <c r="D24" s="78">
        <v>0.70833333333333337</v>
      </c>
      <c r="E24" s="80">
        <v>0</v>
      </c>
      <c r="F24" s="79" t="s">
        <v>13</v>
      </c>
      <c r="G24" s="80">
        <v>0</v>
      </c>
      <c r="H24" s="78">
        <v>4.1666666666666664E-2</v>
      </c>
      <c r="I24" s="78">
        <f t="shared" si="12"/>
        <v>0.37500000000000006</v>
      </c>
      <c r="J24" s="81">
        <f t="shared" si="10"/>
        <v>0</v>
      </c>
      <c r="K24" s="105" t="s">
        <v>40</v>
      </c>
      <c r="L24" s="106"/>
      <c r="M24" s="107"/>
      <c r="N24" s="69"/>
      <c r="O24" s="29"/>
      <c r="P24" s="29"/>
      <c r="Q24" s="29"/>
      <c r="R24" s="2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</row>
    <row r="25" spans="1:257" s="3" customFormat="1" ht="36.75" customHeight="1">
      <c r="A25" s="77">
        <v>44994</v>
      </c>
      <c r="B25" s="78">
        <v>0.33333333333333331</v>
      </c>
      <c r="C25" s="79" t="s">
        <v>13</v>
      </c>
      <c r="D25" s="78">
        <v>0.70833333333333337</v>
      </c>
      <c r="E25" s="80">
        <v>0</v>
      </c>
      <c r="F25" s="79" t="s">
        <v>13</v>
      </c>
      <c r="G25" s="80">
        <v>0</v>
      </c>
      <c r="H25" s="78">
        <v>4.1666666666666664E-2</v>
      </c>
      <c r="I25" s="78">
        <f t="shared" si="9"/>
        <v>0.37500000000000006</v>
      </c>
      <c r="J25" s="81">
        <f t="shared" ref="J25:J31" si="13">G25-E25</f>
        <v>0</v>
      </c>
      <c r="K25" s="105" t="s">
        <v>41</v>
      </c>
      <c r="L25" s="106"/>
      <c r="M25" s="107"/>
      <c r="N25" s="32"/>
      <c r="O25" s="33"/>
      <c r="P25" s="33"/>
      <c r="Q25" s="33"/>
      <c r="R25" s="33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</row>
    <row r="26" spans="1:257" s="1" customFormat="1" ht="43.5" customHeight="1">
      <c r="A26" s="77">
        <v>44995</v>
      </c>
      <c r="B26" s="78">
        <v>0.33333333333333331</v>
      </c>
      <c r="C26" s="79" t="s">
        <v>13</v>
      </c>
      <c r="D26" s="78">
        <v>0.70833333333333337</v>
      </c>
      <c r="E26" s="80">
        <v>0</v>
      </c>
      <c r="F26" s="79" t="s">
        <v>13</v>
      </c>
      <c r="G26" s="80">
        <v>0</v>
      </c>
      <c r="H26" s="78">
        <v>4.1666666666666664E-2</v>
      </c>
      <c r="I26" s="78">
        <f t="shared" si="9"/>
        <v>0.37500000000000006</v>
      </c>
      <c r="J26" s="81">
        <f t="shared" si="13"/>
        <v>0</v>
      </c>
      <c r="K26" s="105" t="s">
        <v>42</v>
      </c>
      <c r="L26" s="106"/>
      <c r="M26" s="107"/>
      <c r="N26" s="28"/>
      <c r="O26" s="29"/>
      <c r="P26" s="29"/>
      <c r="Q26" s="29"/>
      <c r="R26" s="2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</row>
    <row r="27" spans="1:257" s="3" customFormat="1" ht="32.25" customHeight="1">
      <c r="A27" s="77">
        <v>44996</v>
      </c>
      <c r="B27" s="82">
        <v>0</v>
      </c>
      <c r="C27" s="83" t="s">
        <v>13</v>
      </c>
      <c r="D27" s="82">
        <v>0</v>
      </c>
      <c r="E27" s="82">
        <v>0</v>
      </c>
      <c r="F27" s="83" t="s">
        <v>13</v>
      </c>
      <c r="G27" s="82">
        <v>0</v>
      </c>
      <c r="H27" s="82">
        <v>0</v>
      </c>
      <c r="I27" s="82">
        <f t="shared" ref="I27:I28" si="14">SUM(D27-B27-H27)</f>
        <v>0</v>
      </c>
      <c r="J27" s="84">
        <f t="shared" si="13"/>
        <v>0</v>
      </c>
      <c r="K27" s="102"/>
      <c r="L27" s="103"/>
      <c r="M27" s="104"/>
      <c r="N27" s="32"/>
      <c r="O27" s="33"/>
      <c r="P27" s="33"/>
      <c r="Q27" s="33"/>
      <c r="R27" s="33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</row>
    <row r="28" spans="1:257" s="45" customFormat="1" ht="39.75" customHeight="1">
      <c r="A28" s="77">
        <v>44997</v>
      </c>
      <c r="B28" s="82">
        <v>0</v>
      </c>
      <c r="C28" s="83" t="s">
        <v>13</v>
      </c>
      <c r="D28" s="82">
        <v>0</v>
      </c>
      <c r="E28" s="82">
        <v>0</v>
      </c>
      <c r="F28" s="83" t="s">
        <v>13</v>
      </c>
      <c r="G28" s="82">
        <v>0</v>
      </c>
      <c r="H28" s="82">
        <v>0</v>
      </c>
      <c r="I28" s="82">
        <f t="shared" si="14"/>
        <v>0</v>
      </c>
      <c r="J28" s="84">
        <f t="shared" si="13"/>
        <v>0</v>
      </c>
      <c r="K28" s="102"/>
      <c r="L28" s="103"/>
      <c r="M28" s="104"/>
      <c r="N28" s="42"/>
      <c r="O28" s="43"/>
      <c r="P28" s="43"/>
      <c r="Q28" s="43"/>
      <c r="R28" s="43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</row>
    <row r="29" spans="1:257" s="45" customFormat="1" ht="50.25" customHeight="1">
      <c r="A29" s="77">
        <v>44998</v>
      </c>
      <c r="B29" s="78">
        <v>0.33333333333333331</v>
      </c>
      <c r="C29" s="79" t="s">
        <v>13</v>
      </c>
      <c r="D29" s="78">
        <v>0.70833333333333337</v>
      </c>
      <c r="E29" s="80">
        <v>0</v>
      </c>
      <c r="F29" s="79" t="s">
        <v>13</v>
      </c>
      <c r="G29" s="80">
        <v>0</v>
      </c>
      <c r="H29" s="78">
        <v>4.1666666666666664E-2</v>
      </c>
      <c r="I29" s="78">
        <f t="shared" ref="I29:I31" si="15">(D29-B29)+G29</f>
        <v>0.37500000000000006</v>
      </c>
      <c r="J29" s="81">
        <f t="shared" si="13"/>
        <v>0</v>
      </c>
      <c r="K29" s="105" t="s">
        <v>43</v>
      </c>
      <c r="L29" s="106"/>
      <c r="M29" s="107"/>
      <c r="N29" s="42"/>
      <c r="O29" s="43"/>
      <c r="P29" s="43"/>
      <c r="Q29" s="43"/>
      <c r="R29" s="43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</row>
    <row r="30" spans="1:257" s="1" customFormat="1" ht="47.25" customHeight="1">
      <c r="A30" s="77">
        <v>44999</v>
      </c>
      <c r="B30" s="78">
        <v>0.33333333333333331</v>
      </c>
      <c r="C30" s="79" t="s">
        <v>13</v>
      </c>
      <c r="D30" s="78">
        <v>0.70833333333333337</v>
      </c>
      <c r="E30" s="80">
        <v>0</v>
      </c>
      <c r="F30" s="79" t="s">
        <v>13</v>
      </c>
      <c r="G30" s="80">
        <v>0</v>
      </c>
      <c r="H30" s="78">
        <v>4.1666666666666664E-2</v>
      </c>
      <c r="I30" s="78">
        <f t="shared" si="15"/>
        <v>0.37500000000000006</v>
      </c>
      <c r="J30" s="81">
        <f t="shared" si="13"/>
        <v>0</v>
      </c>
      <c r="K30" s="105" t="s">
        <v>44</v>
      </c>
      <c r="L30" s="106"/>
      <c r="M30" s="107"/>
      <c r="N30" s="29" t="s">
        <v>26</v>
      </c>
      <c r="O30" s="29"/>
      <c r="P30" s="29"/>
      <c r="R30" s="2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</row>
    <row r="31" spans="1:257" s="1" customFormat="1" ht="52.5" customHeight="1">
      <c r="A31" s="77">
        <v>45000</v>
      </c>
      <c r="B31" s="78">
        <v>0.33333333333333331</v>
      </c>
      <c r="C31" s="79" t="s">
        <v>13</v>
      </c>
      <c r="D31" s="78">
        <v>0.70833333333333337</v>
      </c>
      <c r="E31" s="80">
        <v>0</v>
      </c>
      <c r="F31" s="79" t="s">
        <v>13</v>
      </c>
      <c r="G31" s="80">
        <v>0</v>
      </c>
      <c r="H31" s="78">
        <v>4.1666666666666664E-2</v>
      </c>
      <c r="I31" s="78">
        <f t="shared" si="15"/>
        <v>0.37500000000000006</v>
      </c>
      <c r="J31" s="81">
        <f t="shared" si="13"/>
        <v>0</v>
      </c>
      <c r="K31" s="105" t="s">
        <v>45</v>
      </c>
      <c r="L31" s="106"/>
      <c r="M31" s="107"/>
      <c r="N31" s="28"/>
      <c r="O31" s="29"/>
      <c r="P31" s="29"/>
      <c r="Q31" s="29"/>
      <c r="R31" s="2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</row>
    <row r="32" spans="1:257" s="3" customFormat="1" ht="57" customHeight="1">
      <c r="A32" s="77">
        <v>45001</v>
      </c>
      <c r="B32" s="78">
        <v>0.33333333333333331</v>
      </c>
      <c r="C32" s="79" t="s">
        <v>13</v>
      </c>
      <c r="D32" s="78">
        <v>0.70833333333333337</v>
      </c>
      <c r="E32" s="80">
        <v>0</v>
      </c>
      <c r="F32" s="79" t="s">
        <v>13</v>
      </c>
      <c r="G32" s="80">
        <v>0</v>
      </c>
      <c r="H32" s="78">
        <v>4.1666666666666664E-2</v>
      </c>
      <c r="I32" s="78">
        <f t="shared" ref="I32:I33" si="16">(D32-B32)+G32</f>
        <v>0.37500000000000006</v>
      </c>
      <c r="J32" s="81">
        <f t="shared" ref="J32:J35" si="17">G32-E32</f>
        <v>0</v>
      </c>
      <c r="K32" s="105" t="s">
        <v>46</v>
      </c>
      <c r="L32" s="106"/>
      <c r="M32" s="107"/>
      <c r="N32" s="32"/>
      <c r="O32" s="33"/>
      <c r="P32" s="33"/>
      <c r="Q32" s="33"/>
      <c r="R32" s="33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</row>
    <row r="33" spans="1:257" s="3" customFormat="1" ht="50.25" customHeight="1">
      <c r="A33" s="77">
        <v>45002</v>
      </c>
      <c r="B33" s="78">
        <v>0.33333333333333331</v>
      </c>
      <c r="C33" s="79" t="s">
        <v>13</v>
      </c>
      <c r="D33" s="78">
        <v>0.70833333333333337</v>
      </c>
      <c r="E33" s="80">
        <v>0</v>
      </c>
      <c r="F33" s="79" t="s">
        <v>13</v>
      </c>
      <c r="G33" s="80">
        <v>0</v>
      </c>
      <c r="H33" s="78">
        <v>4.1666666666666664E-2</v>
      </c>
      <c r="I33" s="78">
        <f t="shared" si="16"/>
        <v>0.37500000000000006</v>
      </c>
      <c r="J33" s="81">
        <f t="shared" si="17"/>
        <v>0</v>
      </c>
      <c r="K33" s="85" t="s">
        <v>47</v>
      </c>
      <c r="L33" s="86"/>
      <c r="M33" s="87"/>
      <c r="N33" s="32"/>
      <c r="O33" s="33"/>
      <c r="P33" s="33"/>
      <c r="Q33" s="33"/>
      <c r="R33" s="33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</row>
    <row r="34" spans="1:257" s="1" customFormat="1" ht="45.75" customHeight="1">
      <c r="A34" s="77">
        <v>45003</v>
      </c>
      <c r="B34" s="82">
        <v>0</v>
      </c>
      <c r="C34" s="83" t="s">
        <v>13</v>
      </c>
      <c r="D34" s="82">
        <v>0</v>
      </c>
      <c r="E34" s="82">
        <v>0</v>
      </c>
      <c r="F34" s="83" t="s">
        <v>13</v>
      </c>
      <c r="G34" s="82">
        <v>0</v>
      </c>
      <c r="H34" s="82">
        <v>0</v>
      </c>
      <c r="I34" s="82">
        <f t="shared" ref="I34:I35" si="18">SUM(D34-B34-H34)</f>
        <v>0</v>
      </c>
      <c r="J34" s="84">
        <f t="shared" si="17"/>
        <v>0</v>
      </c>
      <c r="K34" s="102"/>
      <c r="L34" s="103"/>
      <c r="M34" s="104"/>
      <c r="N34" s="28"/>
      <c r="O34" s="29"/>
      <c r="P34" s="29"/>
      <c r="Q34" s="29"/>
      <c r="R34" s="2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</row>
    <row r="35" spans="1:257" s="1" customFormat="1" ht="55.5" customHeight="1">
      <c r="A35" s="77">
        <v>45004</v>
      </c>
      <c r="B35" s="82">
        <v>0</v>
      </c>
      <c r="C35" s="83" t="s">
        <v>13</v>
      </c>
      <c r="D35" s="82">
        <v>0</v>
      </c>
      <c r="E35" s="82">
        <v>0</v>
      </c>
      <c r="F35" s="83" t="s">
        <v>13</v>
      </c>
      <c r="G35" s="82">
        <v>0</v>
      </c>
      <c r="H35" s="82">
        <v>0</v>
      </c>
      <c r="I35" s="82">
        <f t="shared" si="18"/>
        <v>0</v>
      </c>
      <c r="J35" s="84">
        <f t="shared" si="17"/>
        <v>0</v>
      </c>
      <c r="K35" s="102"/>
      <c r="L35" s="103"/>
      <c r="M35" s="104"/>
      <c r="N35" s="28"/>
      <c r="O35" s="29"/>
      <c r="P35" s="29"/>
      <c r="Q35" s="29"/>
      <c r="R35" s="2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</row>
    <row r="36" spans="1:257" s="45" customFormat="1" ht="51" customHeight="1">
      <c r="A36" s="77">
        <v>45005</v>
      </c>
      <c r="B36" s="78">
        <v>0.33333333333333331</v>
      </c>
      <c r="C36" s="79" t="s">
        <v>13</v>
      </c>
      <c r="D36" s="78">
        <v>0.70833333333333337</v>
      </c>
      <c r="E36" s="80">
        <v>0</v>
      </c>
      <c r="F36" s="79" t="s">
        <v>13</v>
      </c>
      <c r="G36" s="80">
        <v>0</v>
      </c>
      <c r="H36" s="78">
        <v>4.1666666666666664E-2</v>
      </c>
      <c r="I36" s="78">
        <f t="shared" ref="I36" si="19">(D36-B36)+G36</f>
        <v>0.37500000000000006</v>
      </c>
      <c r="J36" s="81">
        <f t="shared" ref="J36" si="20">G36-E36</f>
        <v>0</v>
      </c>
      <c r="K36" s="105" t="s">
        <v>48</v>
      </c>
      <c r="L36" s="106"/>
      <c r="M36" s="107"/>
      <c r="N36" s="42"/>
      <c r="O36" s="43"/>
      <c r="P36" s="43"/>
      <c r="Q36" s="43"/>
      <c r="R36" s="4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</row>
    <row r="37" spans="1:257" ht="12.95" customHeight="1">
      <c r="A37" s="14"/>
      <c r="B37" s="15"/>
      <c r="C37" s="16"/>
      <c r="D37" s="15"/>
      <c r="E37" s="15"/>
      <c r="F37" s="15"/>
      <c r="G37" s="15"/>
      <c r="H37" s="15"/>
      <c r="I37" s="16"/>
      <c r="J37" s="34"/>
      <c r="K37" s="88" t="s">
        <v>17</v>
      </c>
      <c r="L37" s="89"/>
      <c r="M37" s="90"/>
      <c r="N37" s="53"/>
      <c r="O37" s="53"/>
      <c r="P37" s="53"/>
      <c r="Q37" s="53"/>
      <c r="R37" s="53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</row>
    <row r="38" spans="1:257" ht="11.1" customHeight="1">
      <c r="A38" s="91" t="s">
        <v>18</v>
      </c>
      <c r="B38" s="92"/>
      <c r="C38" s="93"/>
      <c r="D38" s="93"/>
      <c r="E38" s="93"/>
      <c r="F38" s="93"/>
      <c r="G38" s="94"/>
      <c r="H38" s="17"/>
      <c r="I38" s="97">
        <f>SUM(I9:I36)</f>
        <v>7.5000000000000009</v>
      </c>
      <c r="J38" s="99">
        <f>SUM(J9:J37)</f>
        <v>0</v>
      </c>
      <c r="K38" s="101" t="s">
        <v>19</v>
      </c>
      <c r="L38" s="89"/>
      <c r="M38" s="90"/>
      <c r="N38" s="60"/>
      <c r="O38" s="60"/>
      <c r="P38" s="60"/>
      <c r="Q38" s="60"/>
      <c r="R38" s="60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</row>
    <row r="39" spans="1:257" ht="12.95" customHeight="1">
      <c r="A39" s="95"/>
      <c r="B39" s="96"/>
      <c r="C39" s="96"/>
      <c r="D39" s="96"/>
      <c r="E39" s="96"/>
      <c r="F39" s="96"/>
      <c r="G39" s="96"/>
      <c r="H39" s="18"/>
      <c r="I39" s="98"/>
      <c r="J39" s="100"/>
      <c r="K39" s="35" t="s">
        <v>20</v>
      </c>
      <c r="L39" s="36"/>
      <c r="M39" s="37" t="s">
        <v>21</v>
      </c>
      <c r="N39" s="60"/>
      <c r="O39" s="60"/>
      <c r="P39" s="60"/>
      <c r="Q39" s="60"/>
      <c r="R39" s="60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</row>
    <row r="40" spans="1:257" ht="11.25" customHeight="1">
      <c r="A40" s="46" t="s">
        <v>22</v>
      </c>
      <c r="B40" s="47"/>
      <c r="C40" s="47"/>
      <c r="D40" s="47"/>
      <c r="E40" s="47"/>
      <c r="F40" s="47"/>
      <c r="G40" s="47"/>
      <c r="H40" s="48"/>
      <c r="I40" s="49"/>
      <c r="J40" s="50">
        <v>0</v>
      </c>
      <c r="K40" s="51"/>
      <c r="L40" s="51"/>
      <c r="M40" s="52"/>
      <c r="N40" s="21"/>
      <c r="O40" s="21"/>
      <c r="P40" s="21"/>
      <c r="Q40" s="21"/>
      <c r="R40" s="21"/>
    </row>
    <row r="41" spans="1:257" ht="11.25" customHeight="1">
      <c r="A41" s="55" t="s">
        <v>23</v>
      </c>
      <c r="B41" s="56"/>
      <c r="C41" s="56"/>
      <c r="D41" s="56"/>
      <c r="E41" s="56"/>
      <c r="F41" s="56"/>
      <c r="G41" s="56"/>
      <c r="H41" s="57"/>
      <c r="I41" s="58"/>
      <c r="J41" s="59">
        <v>0</v>
      </c>
      <c r="K41" s="75" t="s">
        <v>27</v>
      </c>
      <c r="L41" s="75"/>
      <c r="M41" s="76" t="s">
        <v>28</v>
      </c>
      <c r="N41" s="21"/>
      <c r="O41" s="21"/>
      <c r="P41" s="21"/>
      <c r="Q41" s="21"/>
      <c r="R41" s="21"/>
    </row>
    <row r="42" spans="1:257" s="4" customFormat="1" ht="11.25" customHeight="1">
      <c r="A42" s="61" t="s">
        <v>25</v>
      </c>
      <c r="B42" s="62"/>
      <c r="C42" s="62"/>
      <c r="D42" s="62"/>
      <c r="E42" s="62"/>
      <c r="F42" s="62"/>
      <c r="G42" s="62"/>
      <c r="H42" s="63"/>
      <c r="I42" s="64"/>
      <c r="J42" s="65">
        <v>20</v>
      </c>
      <c r="K42" s="66"/>
      <c r="L42" s="67"/>
      <c r="M42" s="68"/>
      <c r="N42" s="21"/>
      <c r="O42" s="21"/>
      <c r="P42" s="21"/>
      <c r="Q42" s="21"/>
      <c r="R42" s="21"/>
    </row>
    <row r="43" spans="1:257" s="4" customFormat="1" ht="11.25" customHeight="1">
      <c r="A43" s="11"/>
      <c r="B43" s="11"/>
      <c r="C43" s="11"/>
      <c r="D43" s="11"/>
      <c r="E43" s="11"/>
      <c r="F43" s="11"/>
      <c r="G43" s="11"/>
      <c r="H43" s="11"/>
      <c r="I43" s="38"/>
      <c r="J43" s="38"/>
      <c r="K43" s="38"/>
      <c r="L43" s="38"/>
      <c r="M43" s="38"/>
      <c r="N43" s="21"/>
      <c r="O43" s="21"/>
      <c r="P43" s="21"/>
      <c r="Q43" s="21"/>
      <c r="R43" s="21"/>
    </row>
    <row r="44" spans="1:257" s="4" customFormat="1" ht="11.25" customHeight="1">
      <c r="A44" s="19"/>
      <c r="B44" s="19"/>
      <c r="C44" s="19"/>
      <c r="D44" s="19"/>
      <c r="E44" s="19"/>
      <c r="F44" s="19"/>
      <c r="G44" s="19"/>
      <c r="H44" s="19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257" s="4" customFormat="1" ht="11.25" customHeight="1">
      <c r="A45" s="19"/>
      <c r="B45" s="19"/>
      <c r="C45" s="19"/>
      <c r="D45" s="19"/>
      <c r="E45" s="19"/>
      <c r="F45" s="19"/>
      <c r="G45" s="19"/>
      <c r="H45" s="19"/>
      <c r="I45" s="21" t="s">
        <v>24</v>
      </c>
      <c r="J45" s="21"/>
      <c r="K45" s="21"/>
      <c r="L45" s="21"/>
      <c r="M45" s="21"/>
      <c r="N45" s="21"/>
      <c r="O45" s="21"/>
      <c r="P45" s="21"/>
      <c r="Q45" s="21"/>
      <c r="R45" s="21"/>
    </row>
    <row r="46" spans="1:257" s="4" customFormat="1" ht="11.25" customHeight="1">
      <c r="A46" s="19"/>
      <c r="B46" s="19"/>
      <c r="C46" s="19"/>
      <c r="D46" s="19"/>
      <c r="E46" s="19"/>
      <c r="F46" s="19"/>
      <c r="G46" s="19"/>
      <c r="H46" s="19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257" s="4" customFormat="1" ht="11.25" customHeight="1">
      <c r="A47" s="19"/>
      <c r="B47" s="19"/>
      <c r="C47" s="19"/>
      <c r="D47" s="19"/>
      <c r="E47" s="19"/>
      <c r="F47" s="19"/>
      <c r="G47" s="19"/>
      <c r="H47" s="19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257" s="4" customFormat="1" ht="11.25" customHeight="1">
      <c r="A48" s="19"/>
      <c r="B48" s="19"/>
      <c r="C48" s="19"/>
      <c r="D48" s="19"/>
      <c r="E48" s="19"/>
      <c r="F48" s="19"/>
      <c r="G48" s="19"/>
      <c r="H48" s="19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s="4" customFormat="1" ht="11.25" customHeight="1">
      <c r="A49" s="19"/>
      <c r="B49" s="19"/>
      <c r="C49" s="19"/>
      <c r="D49" s="19"/>
      <c r="E49" s="19"/>
      <c r="F49" s="19"/>
      <c r="G49" s="19"/>
      <c r="H49" s="19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 s="4" customFormat="1" ht="15" customHeight="1">
      <c r="A50" s="19"/>
      <c r="B50" s="19"/>
      <c r="C50" s="19"/>
      <c r="D50" s="19"/>
      <c r="E50" s="19"/>
      <c r="F50" s="19"/>
      <c r="G50" s="19"/>
      <c r="H50" s="19"/>
      <c r="I50" s="21"/>
      <c r="J50" s="21"/>
      <c r="K50" s="21"/>
      <c r="L50" s="21"/>
      <c r="M50" s="21"/>
    </row>
    <row r="51" spans="1:18" s="4" customFormat="1" ht="15" customHeight="1">
      <c r="A51" s="19"/>
      <c r="B51" s="19"/>
      <c r="C51" s="19"/>
      <c r="D51" s="19"/>
      <c r="E51" s="19"/>
      <c r="F51" s="19"/>
      <c r="G51" s="19"/>
      <c r="H51" s="19"/>
      <c r="I51" s="21"/>
      <c r="J51" s="21"/>
      <c r="K51" s="21"/>
      <c r="L51" s="21"/>
      <c r="M51" s="21"/>
    </row>
    <row r="52" spans="1:18" ht="15" customHeight="1">
      <c r="A52" s="19"/>
      <c r="B52" s="19"/>
      <c r="C52" s="19"/>
      <c r="D52" s="19"/>
      <c r="E52" s="19"/>
      <c r="F52" s="19"/>
      <c r="G52" s="19"/>
      <c r="H52" s="19"/>
      <c r="I52" s="21"/>
      <c r="J52" s="21"/>
      <c r="K52" s="21"/>
      <c r="L52" s="21"/>
      <c r="M52" s="21"/>
    </row>
  </sheetData>
  <mergeCells count="49"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  <mergeCell ref="K14:M14"/>
    <mergeCell ref="E6:J6"/>
    <mergeCell ref="A7:A8"/>
    <mergeCell ref="B7:D7"/>
    <mergeCell ref="E7:G7"/>
    <mergeCell ref="H7:H8"/>
    <mergeCell ref="K7:M8"/>
    <mergeCell ref="K9:M9"/>
    <mergeCell ref="K10:M10"/>
    <mergeCell ref="K11:M11"/>
    <mergeCell ref="K12:M12"/>
    <mergeCell ref="K13:M13"/>
    <mergeCell ref="K27:M27"/>
    <mergeCell ref="K15:M15"/>
    <mergeCell ref="K16:M16"/>
    <mergeCell ref="K17:M17"/>
    <mergeCell ref="K19:M19"/>
    <mergeCell ref="K20:M20"/>
    <mergeCell ref="K21:M21"/>
    <mergeCell ref="K22:M22"/>
    <mergeCell ref="K23:M23"/>
    <mergeCell ref="K24:M24"/>
    <mergeCell ref="K25:M25"/>
    <mergeCell ref="K26:M26"/>
    <mergeCell ref="K18:M18"/>
    <mergeCell ref="K28:M28"/>
    <mergeCell ref="K29:M29"/>
    <mergeCell ref="K30:M30"/>
    <mergeCell ref="K31:M31"/>
    <mergeCell ref="K32:M32"/>
    <mergeCell ref="K33:M33"/>
    <mergeCell ref="K37:M37"/>
    <mergeCell ref="A38:G39"/>
    <mergeCell ref="I38:I39"/>
    <mergeCell ref="J38:J39"/>
    <mergeCell ref="K38:M38"/>
    <mergeCell ref="K34:M34"/>
    <mergeCell ref="K35:M35"/>
    <mergeCell ref="K36:M36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Feb 22 - 20 Mar 23</vt:lpstr>
      <vt:lpstr>'21 Feb 22 - 20 Mar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2023-03-20T03:47:22Z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