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shuo\Desktop\11-10\第一年\"/>
    </mc:Choice>
  </mc:AlternateContent>
  <bookViews>
    <workbookView xWindow="0" yWindow="0" windowWidth="15360" windowHeight="8145"/>
  </bookViews>
  <sheets>
    <sheet name="资产负债表" sheetId="1" r:id="rId1"/>
    <sheet name="现金流量表" sheetId="2" r:id="rId2"/>
    <sheet name="利润表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14" i="3"/>
  <c r="B36" i="1" l="1"/>
  <c r="E35" i="1"/>
  <c r="E17" i="1"/>
  <c r="E28" i="1" s="1"/>
  <c r="B16" i="1"/>
  <c r="B37" i="1" s="1"/>
  <c r="E37" i="1" l="1"/>
</calcChain>
</file>

<file path=xl/sharedStrings.xml><?xml version="1.0" encoding="utf-8"?>
<sst xmlns="http://schemas.openxmlformats.org/spreadsheetml/2006/main" count="150" uniqueCount="146">
  <si>
    <t>资产</t>
  </si>
  <si>
    <t>期末余额</t>
  </si>
  <si>
    <t>年初余额</t>
  </si>
  <si>
    <t>负债及所有者权益</t>
  </si>
  <si>
    <t>流动资产：</t>
  </si>
  <si>
    <t>流动负债：</t>
  </si>
  <si>
    <t>货币资金</t>
  </si>
  <si>
    <t>短期借款</t>
  </si>
  <si>
    <t>交易性金融资产</t>
  </si>
  <si>
    <t>交易性金融负债</t>
  </si>
  <si>
    <t>应收票据</t>
  </si>
  <si>
    <t>应付票据</t>
  </si>
  <si>
    <t>应收账款</t>
  </si>
  <si>
    <t>应付账款</t>
  </si>
  <si>
    <t>预付账款</t>
  </si>
  <si>
    <t>预收款项</t>
  </si>
  <si>
    <t>应收利息</t>
  </si>
  <si>
    <t>应付职工薪酬</t>
  </si>
  <si>
    <t>应收股利</t>
  </si>
  <si>
    <t>应交税费</t>
  </si>
  <si>
    <t>其他应收款</t>
  </si>
  <si>
    <t>应付利息</t>
  </si>
  <si>
    <t>存货</t>
  </si>
  <si>
    <t>应付股利</t>
  </si>
  <si>
    <t>一年内到期的非流动资产</t>
  </si>
  <si>
    <t>其他应付款</t>
  </si>
  <si>
    <t>其他流动资产</t>
  </si>
  <si>
    <t>一年内到期的非流动负债</t>
  </si>
  <si>
    <t>流动资产合计</t>
  </si>
  <si>
    <t>其他流动负债</t>
  </si>
  <si>
    <t>非流动资产：</t>
  </si>
  <si>
    <t>流动负债合计</t>
  </si>
  <si>
    <t>可供出售金融资产</t>
  </si>
  <si>
    <t>持有至到期投资</t>
  </si>
  <si>
    <t>非流动负债：</t>
  </si>
  <si>
    <t>长期借款</t>
  </si>
  <si>
    <t>长期应收款</t>
  </si>
  <si>
    <t>应付债券</t>
  </si>
  <si>
    <t>长期股权投资</t>
  </si>
  <si>
    <t>长期应付款</t>
  </si>
  <si>
    <t>投资性房地产</t>
  </si>
  <si>
    <t>专项应付款</t>
  </si>
  <si>
    <t>固定资产</t>
  </si>
  <si>
    <t>预计负债</t>
  </si>
  <si>
    <t>在建工程</t>
  </si>
  <si>
    <t>递延所得税负债</t>
  </si>
  <si>
    <t>工程物资</t>
  </si>
  <si>
    <t>其他非流动负债</t>
  </si>
  <si>
    <t>固定资产清理</t>
  </si>
  <si>
    <t>非流动负债合计</t>
  </si>
  <si>
    <t>生产性生物资产</t>
  </si>
  <si>
    <t>负债合计</t>
  </si>
  <si>
    <t>油气资产</t>
  </si>
  <si>
    <t>所有者权益（或股东权益）</t>
  </si>
  <si>
    <t>无形资产</t>
  </si>
  <si>
    <t>实收资本（或股本）</t>
  </si>
  <si>
    <t>开发支出</t>
  </si>
  <si>
    <t>资本公积</t>
  </si>
  <si>
    <t>商誉</t>
  </si>
  <si>
    <t>减：库存股</t>
  </si>
  <si>
    <t>长期均摊费用</t>
  </si>
  <si>
    <t>盈余公积</t>
  </si>
  <si>
    <t>递延所得税资产</t>
  </si>
  <si>
    <t>未分配利润</t>
  </si>
  <si>
    <t>其他非流动资产</t>
  </si>
  <si>
    <t>所有者权益（或股东权益）合计</t>
  </si>
  <si>
    <t>非流动资产合计</t>
  </si>
  <si>
    <t>资产总计</t>
  </si>
  <si>
    <t>负债和所有者权益（或股东权益）合计</t>
  </si>
  <si>
    <t>项目</t>
  </si>
  <si>
    <t>本期金额</t>
  </si>
  <si>
    <t>上期金额</t>
  </si>
  <si>
    <t>备注</t>
  </si>
  <si>
    <t>一、经营活动产生的现金流量：</t>
  </si>
  <si>
    <t xml:space="preserve">    收到的税费返还</t>
  </si>
  <si>
    <t xml:space="preserve">    收到的其他与经营活动有关的现金</t>
  </si>
  <si>
    <t>经营活动现金流入小计</t>
  </si>
  <si>
    <t xml:space="preserve">    购买商品、接受劳务支付的现金</t>
  </si>
  <si>
    <t>原材料4+加工费4+维修费2</t>
  </si>
  <si>
    <t xml:space="preserve">    支付给职工以及为职工支付的现金</t>
  </si>
  <si>
    <t xml:space="preserve">    支付的各项税费</t>
  </si>
  <si>
    <t xml:space="preserve">    支付的其他与经营活动有关的现金</t>
  </si>
  <si>
    <t>注册公司1+市场准入证2+季度管理费4</t>
  </si>
  <si>
    <t>经营活动现金流出小计</t>
  </si>
  <si>
    <t xml:space="preserve">    经营活动产生的现金流量净额</t>
  </si>
  <si>
    <t>二、投资活动产生的现金流量：</t>
  </si>
  <si>
    <t xml:space="preserve">    收回投资所收到的现金</t>
  </si>
  <si>
    <t xml:space="preserve">    取得投资收益所收到的现金</t>
  </si>
  <si>
    <t xml:space="preserve">处置固定资产、无形资产和其他长期资产所收回的现金净额 </t>
  </si>
  <si>
    <t>处置子公司及其他营业单位收到的现金净额</t>
  </si>
  <si>
    <t xml:space="preserve">    收到的其他与投资活动有关的现金</t>
  </si>
  <si>
    <t>投资活动现金流入小计</t>
  </si>
  <si>
    <t xml:space="preserve">    购建固定资产、无形资产和其他长期资产所支付的现金</t>
  </si>
  <si>
    <t>厂房20+自动生产线12+手动生产线5</t>
  </si>
  <si>
    <t xml:space="preserve">    投资所支付的现金</t>
  </si>
  <si>
    <t xml:space="preserve">    支付的其他与投资活动有关的现金</t>
  </si>
  <si>
    <t>取得子公司及其他营业单位支付的现金净额</t>
  </si>
  <si>
    <t>支付的其他与投资活动有关的现金</t>
  </si>
  <si>
    <t>投资活动现金流出小计</t>
  </si>
  <si>
    <t xml:space="preserve">   投资活动产生的现金流量净额</t>
  </si>
  <si>
    <t>三、筹资活动产生的现金流量：</t>
  </si>
  <si>
    <t xml:space="preserve">    吸收投资所收到的现金</t>
  </si>
  <si>
    <t>收到投资40</t>
  </si>
  <si>
    <t xml:space="preserve">    取得借款所收到的现金</t>
  </si>
  <si>
    <t>贷款20</t>
  </si>
  <si>
    <t xml:space="preserve">    收到的其他与筹资活动有关的现金</t>
  </si>
  <si>
    <t>筹资活动现金流入小计</t>
  </si>
  <si>
    <t xml:space="preserve">    偿还债务所支付的现金</t>
  </si>
  <si>
    <t xml:space="preserve">    分配股利、利润或偿付利息所支付的现金</t>
  </si>
  <si>
    <t xml:space="preserve">    支付的其他与筹资活动有关的现金</t>
  </si>
  <si>
    <t>筹资活动现金流出小计</t>
  </si>
  <si>
    <t xml:space="preserve">    筹资活动产生的现金流量净额</t>
  </si>
  <si>
    <t>四、汇率变动对现金的影响</t>
  </si>
  <si>
    <t>五、现金及现金等价物净增加额</t>
  </si>
  <si>
    <t>加：期初现金及现金等价物余额</t>
  </si>
  <si>
    <t>六、期末现金及现金等价物</t>
  </si>
  <si>
    <t>　银行存款本期余额</t>
  </si>
  <si>
    <t>项目</t>
    <phoneticPr fontId="2" type="noConversion"/>
  </si>
  <si>
    <t xml:space="preserve">    销售商品、提供劳务收到的现金</t>
    <phoneticPr fontId="2" type="noConversion"/>
  </si>
  <si>
    <t>现 金 流 量 表</t>
  </si>
  <si>
    <t>编制单位：                    ____年度                                单位：元</t>
  </si>
  <si>
    <t>一、营业收入</t>
  </si>
  <si>
    <t>减：营业成本</t>
  </si>
  <si>
    <t>营业税金及附加</t>
  </si>
  <si>
    <t>销售费用</t>
  </si>
  <si>
    <t>管理费用</t>
  </si>
  <si>
    <t>财务费用</t>
  </si>
  <si>
    <t>资产减值损失</t>
  </si>
  <si>
    <t>加：公允价值变动价值（损失以“-”号填列）</t>
  </si>
  <si>
    <t>投资收益（损失以“-”填列）</t>
  </si>
  <si>
    <t>其中：对联营企业和合营企业的投资收益</t>
  </si>
  <si>
    <t>二、营业利润（损失以“-”号填列）</t>
  </si>
  <si>
    <t>加：营业外收入</t>
  </si>
  <si>
    <t>减：营业外支出</t>
  </si>
  <si>
    <t>其中：非流动资产处理损失</t>
  </si>
  <si>
    <t>三、利润总额（损失以“-”号填列）</t>
  </si>
  <si>
    <t>减：所得税费用</t>
  </si>
  <si>
    <t>四、净利润（损失以“-”号填列）</t>
  </si>
  <si>
    <t>五、每股收益</t>
  </si>
  <si>
    <t>（一）基本每股收益</t>
  </si>
  <si>
    <t>（二）稀释每股收益</t>
  </si>
  <si>
    <t>利润表</t>
    <phoneticPr fontId="2" type="noConversion"/>
  </si>
  <si>
    <t>单位：元</t>
  </si>
  <si>
    <t>资产负债表</t>
    <phoneticPr fontId="2" type="noConversion"/>
  </si>
  <si>
    <t>单位：元</t>
    <phoneticPr fontId="2" type="noConversion"/>
  </si>
  <si>
    <t>交税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</si>
</sst>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);[Red]\(#,##0.00\)"/>
  </numFmts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I20" sqref="I20"/>
    </sheetView>
  </sheetViews>
  <sheetFormatPr defaultRowHeight="14.25" x14ac:dyDescent="0.2"/>
  <cols>
    <col min="1" max="1" width="21.875" style="1" customWidth="1"/>
    <col min="2" max="2" width="15.375" style="1" customWidth="1"/>
    <col min="3" max="3" width="10.25" style="1" customWidth="1"/>
    <col min="4" max="4" width="24.75" style="1" customWidth="1"/>
    <col min="5" max="5" width="15.125" style="1" customWidth="1"/>
    <col min="6" max="16384" width="9" style="1"/>
  </cols>
  <sheetData>
    <row r="1" spans="1:6" x14ac:dyDescent="0.2">
      <c r="A1" s="4" t="s">
        <v>143</v>
      </c>
      <c r="B1" s="4"/>
      <c r="C1" s="4"/>
      <c r="D1" s="4"/>
      <c r="E1" s="4"/>
      <c r="F1" s="4"/>
    </row>
    <row r="2" spans="1:6" x14ac:dyDescent="0.2">
      <c r="A2" s="6" t="s">
        <v>144</v>
      </c>
      <c r="B2" s="6"/>
      <c r="C2" s="6"/>
      <c r="D2" s="6"/>
      <c r="E2" s="6"/>
      <c r="F2" s="6"/>
    </row>
    <row r="3" spans="1:6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1</v>
      </c>
      <c r="F3" s="2" t="s">
        <v>2</v>
      </c>
    </row>
    <row r="4" spans="1:6" x14ac:dyDescent="0.2">
      <c r="A4" s="2" t="s">
        <v>4</v>
      </c>
      <c r="B4" s="2"/>
      <c r="C4" s="2"/>
      <c r="D4" s="2" t="s">
        <v>5</v>
      </c>
      <c r="E4" s="2"/>
      <c r="F4" s="2"/>
    </row>
    <row r="5" spans="1:6" x14ac:dyDescent="0.2">
      <c r="A5" s="2" t="s">
        <v>6</v>
      </c>
      <c r="B5" s="2">
        <v>51875</v>
      </c>
      <c r="C5" s="2">
        <v>0</v>
      </c>
      <c r="D5" s="2" t="s">
        <v>7</v>
      </c>
      <c r="E5" s="2">
        <v>200000</v>
      </c>
      <c r="F5" s="2"/>
    </row>
    <row r="6" spans="1:6" x14ac:dyDescent="0.2">
      <c r="A6" s="2" t="s">
        <v>8</v>
      </c>
      <c r="B6" s="2"/>
      <c r="C6" s="2"/>
      <c r="D6" s="2" t="s">
        <v>9</v>
      </c>
      <c r="E6" s="2"/>
      <c r="F6" s="2"/>
    </row>
    <row r="7" spans="1:6" x14ac:dyDescent="0.2">
      <c r="A7" s="2" t="s">
        <v>10</v>
      </c>
      <c r="B7" s="2"/>
      <c r="C7" s="2"/>
      <c r="D7" s="2" t="s">
        <v>11</v>
      </c>
      <c r="E7" s="2"/>
      <c r="F7" s="2"/>
    </row>
    <row r="8" spans="1:6" x14ac:dyDescent="0.2">
      <c r="A8" s="2" t="s">
        <v>12</v>
      </c>
      <c r="B8" s="2">
        <v>240000</v>
      </c>
      <c r="C8" s="2"/>
      <c r="D8" s="2" t="s">
        <v>13</v>
      </c>
      <c r="E8" s="2"/>
      <c r="F8" s="2"/>
    </row>
    <row r="9" spans="1:6" x14ac:dyDescent="0.2">
      <c r="A9" s="2" t="s">
        <v>14</v>
      </c>
      <c r="B9" s="2"/>
      <c r="C9" s="2"/>
      <c r="D9" s="2" t="s">
        <v>15</v>
      </c>
      <c r="E9" s="2"/>
      <c r="F9" s="2"/>
    </row>
    <row r="10" spans="1:6" x14ac:dyDescent="0.2">
      <c r="A10" s="2" t="s">
        <v>16</v>
      </c>
      <c r="B10" s="2"/>
      <c r="C10" s="2"/>
      <c r="D10" s="2" t="s">
        <v>17</v>
      </c>
      <c r="E10" s="2"/>
      <c r="F10" s="2"/>
    </row>
    <row r="11" spans="1:6" x14ac:dyDescent="0.2">
      <c r="A11" s="2" t="s">
        <v>18</v>
      </c>
      <c r="B11" s="2"/>
      <c r="C11" s="2"/>
      <c r="D11" s="2" t="s">
        <v>19</v>
      </c>
      <c r="E11" s="2"/>
      <c r="F11" s="2"/>
    </row>
    <row r="12" spans="1:6" x14ac:dyDescent="0.2">
      <c r="A12" s="2" t="s">
        <v>20</v>
      </c>
      <c r="B12" s="2"/>
      <c r="C12" s="2"/>
      <c r="D12" s="2" t="s">
        <v>21</v>
      </c>
      <c r="E12" s="2">
        <v>7500</v>
      </c>
      <c r="F12" s="2"/>
    </row>
    <row r="13" spans="1:6" x14ac:dyDescent="0.2">
      <c r="A13" s="2" t="s">
        <v>22</v>
      </c>
      <c r="B13" s="2"/>
      <c r="C13" s="2"/>
      <c r="D13" s="2" t="s">
        <v>23</v>
      </c>
      <c r="E13" s="2"/>
      <c r="F13" s="2"/>
    </row>
    <row r="14" spans="1:6" x14ac:dyDescent="0.2">
      <c r="A14" s="2" t="s">
        <v>24</v>
      </c>
      <c r="B14" s="2"/>
      <c r="C14" s="2"/>
      <c r="D14" s="2" t="s">
        <v>25</v>
      </c>
      <c r="E14" s="2"/>
      <c r="F14" s="2"/>
    </row>
    <row r="15" spans="1:6" x14ac:dyDescent="0.2">
      <c r="A15" s="2" t="s">
        <v>26</v>
      </c>
      <c r="B15" s="2"/>
      <c r="C15" s="2"/>
      <c r="D15" s="2" t="s">
        <v>27</v>
      </c>
      <c r="E15" s="2"/>
      <c r="F15" s="2"/>
    </row>
    <row r="16" spans="1:6" x14ac:dyDescent="0.2">
      <c r="A16" s="2" t="s">
        <v>28</v>
      </c>
      <c r="B16" s="2">
        <f>B5+B8</f>
        <v>291875</v>
      </c>
      <c r="C16" s="2"/>
      <c r="D16" s="2" t="s">
        <v>29</v>
      </c>
      <c r="E16" s="2"/>
      <c r="F16" s="2"/>
    </row>
    <row r="17" spans="1:6" x14ac:dyDescent="0.2">
      <c r="A17" s="2" t="s">
        <v>30</v>
      </c>
      <c r="B17" s="2"/>
      <c r="C17" s="2"/>
      <c r="D17" s="2" t="s">
        <v>31</v>
      </c>
      <c r="E17" s="2">
        <f>E5+E11+E12</f>
        <v>207500</v>
      </c>
      <c r="F17" s="2"/>
    </row>
    <row r="18" spans="1:6" x14ac:dyDescent="0.2">
      <c r="A18" s="2" t="s">
        <v>32</v>
      </c>
      <c r="B18" s="2"/>
      <c r="C18" s="2"/>
      <c r="D18" s="2"/>
      <c r="E18" s="2"/>
      <c r="F18" s="2"/>
    </row>
    <row r="19" spans="1:6" x14ac:dyDescent="0.2">
      <c r="A19" s="2" t="s">
        <v>33</v>
      </c>
      <c r="B19" s="2"/>
      <c r="C19" s="2"/>
      <c r="D19" s="2" t="s">
        <v>34</v>
      </c>
      <c r="E19" s="2"/>
      <c r="F19" s="2"/>
    </row>
    <row r="20" spans="1:6" x14ac:dyDescent="0.2">
      <c r="A20" s="2"/>
      <c r="B20" s="2"/>
      <c r="C20" s="2"/>
      <c r="D20" s="2" t="s">
        <v>35</v>
      </c>
      <c r="E20" s="2"/>
      <c r="F20" s="2"/>
    </row>
    <row r="21" spans="1:6" x14ac:dyDescent="0.2">
      <c r="A21" s="2" t="s">
        <v>36</v>
      </c>
      <c r="B21" s="2"/>
      <c r="C21" s="2"/>
      <c r="D21" s="2" t="s">
        <v>37</v>
      </c>
      <c r="E21" s="2"/>
      <c r="F21" s="2"/>
    </row>
    <row r="22" spans="1:6" x14ac:dyDescent="0.2">
      <c r="A22" s="2" t="s">
        <v>38</v>
      </c>
      <c r="B22" s="2"/>
      <c r="C22" s="2"/>
      <c r="D22" s="2" t="s">
        <v>39</v>
      </c>
      <c r="E22" s="2"/>
      <c r="F22" s="2"/>
    </row>
    <row r="23" spans="1:6" x14ac:dyDescent="0.2">
      <c r="A23" s="2" t="s">
        <v>40</v>
      </c>
      <c r="B23" s="2"/>
      <c r="C23" s="2"/>
      <c r="D23" s="2" t="s">
        <v>41</v>
      </c>
      <c r="E23" s="2"/>
      <c r="F23" s="2"/>
    </row>
    <row r="24" spans="1:6" x14ac:dyDescent="0.2">
      <c r="A24" s="2" t="s">
        <v>42</v>
      </c>
      <c r="B24" s="2">
        <v>340000</v>
      </c>
      <c r="C24" s="2"/>
      <c r="D24" s="2" t="s">
        <v>43</v>
      </c>
      <c r="E24" s="2"/>
      <c r="F24" s="2"/>
    </row>
    <row r="25" spans="1:6" x14ac:dyDescent="0.2">
      <c r="A25" s="2" t="s">
        <v>44</v>
      </c>
      <c r="B25" s="2"/>
      <c r="C25" s="2"/>
      <c r="D25" s="2" t="s">
        <v>45</v>
      </c>
      <c r="E25" s="2"/>
      <c r="F25" s="2"/>
    </row>
    <row r="26" spans="1:6" x14ac:dyDescent="0.2">
      <c r="A26" s="2" t="s">
        <v>46</v>
      </c>
      <c r="B26" s="2"/>
      <c r="C26" s="2"/>
      <c r="D26" s="2" t="s">
        <v>47</v>
      </c>
      <c r="E26" s="2"/>
      <c r="F26" s="2"/>
    </row>
    <row r="27" spans="1:6" x14ac:dyDescent="0.2">
      <c r="A27" s="2" t="s">
        <v>48</v>
      </c>
      <c r="B27" s="2"/>
      <c r="C27" s="2"/>
      <c r="D27" s="2" t="s">
        <v>49</v>
      </c>
      <c r="E27" s="2"/>
      <c r="F27" s="2"/>
    </row>
    <row r="28" spans="1:6" x14ac:dyDescent="0.2">
      <c r="A28" s="2" t="s">
        <v>50</v>
      </c>
      <c r="B28" s="2"/>
      <c r="C28" s="2"/>
      <c r="D28" s="2" t="s">
        <v>51</v>
      </c>
      <c r="E28" s="2">
        <f>E17</f>
        <v>207500</v>
      </c>
      <c r="F28" s="2"/>
    </row>
    <row r="29" spans="1:6" x14ac:dyDescent="0.2">
      <c r="A29" s="2" t="s">
        <v>52</v>
      </c>
      <c r="B29" s="2"/>
      <c r="C29" s="2"/>
      <c r="D29" s="2" t="s">
        <v>53</v>
      </c>
      <c r="E29" s="2"/>
      <c r="F29" s="2"/>
    </row>
    <row r="30" spans="1:6" x14ac:dyDescent="0.2">
      <c r="A30" s="2" t="s">
        <v>54</v>
      </c>
      <c r="B30" s="2"/>
      <c r="C30" s="2"/>
      <c r="D30" s="2" t="s">
        <v>55</v>
      </c>
      <c r="E30" s="2">
        <v>400000</v>
      </c>
      <c r="F30" s="2"/>
    </row>
    <row r="31" spans="1:6" x14ac:dyDescent="0.2">
      <c r="A31" s="2" t="s">
        <v>56</v>
      </c>
      <c r="B31" s="2"/>
      <c r="C31" s="2"/>
      <c r="D31" s="2" t="s">
        <v>57</v>
      </c>
      <c r="E31" s="2"/>
      <c r="F31" s="2"/>
    </row>
    <row r="32" spans="1:6" x14ac:dyDescent="0.2">
      <c r="A32" s="2" t="s">
        <v>58</v>
      </c>
      <c r="B32" s="2"/>
      <c r="C32" s="2"/>
      <c r="D32" s="2" t="s">
        <v>59</v>
      </c>
      <c r="E32" s="2"/>
      <c r="F32" s="2"/>
    </row>
    <row r="33" spans="1:6" x14ac:dyDescent="0.2">
      <c r="A33" s="2" t="s">
        <v>60</v>
      </c>
      <c r="B33" s="2"/>
      <c r="C33" s="2"/>
      <c r="D33" s="2" t="s">
        <v>61</v>
      </c>
      <c r="E33" s="2"/>
      <c r="F33" s="2"/>
    </row>
    <row r="34" spans="1:6" x14ac:dyDescent="0.2">
      <c r="A34" s="2" t="s">
        <v>62</v>
      </c>
      <c r="B34" s="2"/>
      <c r="C34" s="2"/>
      <c r="D34" s="2" t="s">
        <v>63</v>
      </c>
      <c r="E34" s="2">
        <v>24375</v>
      </c>
      <c r="F34" s="2"/>
    </row>
    <row r="35" spans="1:6" x14ac:dyDescent="0.2">
      <c r="A35" s="2" t="s">
        <v>64</v>
      </c>
      <c r="B35" s="2"/>
      <c r="C35" s="2"/>
      <c r="D35" s="2" t="s">
        <v>65</v>
      </c>
      <c r="E35" s="2">
        <f>E30+E34</f>
        <v>424375</v>
      </c>
      <c r="F35" s="2"/>
    </row>
    <row r="36" spans="1:6" x14ac:dyDescent="0.2">
      <c r="A36" s="2" t="s">
        <v>66</v>
      </c>
      <c r="B36" s="2">
        <f>B24</f>
        <v>340000</v>
      </c>
      <c r="C36" s="2"/>
      <c r="D36" s="2"/>
      <c r="E36" s="2"/>
      <c r="F36" s="2"/>
    </row>
    <row r="37" spans="1:6" x14ac:dyDescent="0.2">
      <c r="A37" s="2" t="s">
        <v>67</v>
      </c>
      <c r="B37" s="2">
        <f>B16+B36</f>
        <v>631875</v>
      </c>
      <c r="C37" s="2"/>
      <c r="D37" s="2" t="s">
        <v>68</v>
      </c>
      <c r="E37" s="2">
        <f>E17+E35</f>
        <v>631875</v>
      </c>
      <c r="F37" s="2"/>
    </row>
  </sheetData>
  <mergeCells count="2">
    <mergeCell ref="A1:F1"/>
    <mergeCell ref="A2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5" workbookViewId="0">
      <selection activeCell="G21" sqref="G21"/>
    </sheetView>
  </sheetViews>
  <sheetFormatPr defaultRowHeight="14.25" x14ac:dyDescent="0.2"/>
  <cols>
    <col min="1" max="1" width="55.25" style="1" bestFit="1" customWidth="1"/>
    <col min="2" max="2" width="10.875" style="1" bestFit="1" customWidth="1"/>
    <col min="3" max="3" width="9.125" style="1" bestFit="1" customWidth="1"/>
    <col min="4" max="4" width="35.75" style="1" bestFit="1" customWidth="1"/>
    <col min="5" max="16384" width="9" style="1"/>
  </cols>
  <sheetData>
    <row r="1" spans="1:4" x14ac:dyDescent="0.2">
      <c r="A1" s="3" t="s">
        <v>119</v>
      </c>
      <c r="B1" s="3"/>
      <c r="C1" s="3"/>
      <c r="D1" s="3"/>
    </row>
    <row r="2" spans="1:4" x14ac:dyDescent="0.2">
      <c r="A2" s="3" t="s">
        <v>120</v>
      </c>
      <c r="B2" s="3"/>
      <c r="C2" s="3"/>
      <c r="D2" s="3"/>
    </row>
    <row r="3" spans="1:4" x14ac:dyDescent="0.2">
      <c r="A3" s="2" t="s">
        <v>117</v>
      </c>
      <c r="B3" s="2" t="s">
        <v>70</v>
      </c>
      <c r="C3" s="2" t="s">
        <v>71</v>
      </c>
      <c r="D3" s="2" t="s">
        <v>72</v>
      </c>
    </row>
    <row r="4" spans="1:4" x14ac:dyDescent="0.2">
      <c r="A4" s="2" t="s">
        <v>73</v>
      </c>
      <c r="B4" s="2"/>
      <c r="C4" s="2"/>
      <c r="D4" s="2"/>
    </row>
    <row r="5" spans="1:4" x14ac:dyDescent="0.2">
      <c r="A5" s="2" t="s">
        <v>118</v>
      </c>
      <c r="B5" s="2"/>
      <c r="C5" s="2"/>
      <c r="D5" s="2"/>
    </row>
    <row r="6" spans="1:4" x14ac:dyDescent="0.2">
      <c r="A6" s="2" t="s">
        <v>74</v>
      </c>
      <c r="B6" s="2"/>
      <c r="C6" s="2"/>
      <c r="D6" s="2"/>
    </row>
    <row r="7" spans="1:4" x14ac:dyDescent="0.2">
      <c r="A7" s="2" t="s">
        <v>75</v>
      </c>
      <c r="B7" s="2"/>
      <c r="C7" s="2"/>
      <c r="D7" s="2"/>
    </row>
    <row r="8" spans="1:4" x14ac:dyDescent="0.2">
      <c r="A8" s="2" t="s">
        <v>76</v>
      </c>
      <c r="B8" s="2"/>
      <c r="C8" s="2"/>
      <c r="D8" s="2"/>
    </row>
    <row r="9" spans="1:4" x14ac:dyDescent="0.2">
      <c r="A9" s="2" t="s">
        <v>77</v>
      </c>
      <c r="B9" s="2">
        <v>100000</v>
      </c>
      <c r="C9" s="2"/>
      <c r="D9" s="2" t="s">
        <v>78</v>
      </c>
    </row>
    <row r="10" spans="1:4" x14ac:dyDescent="0.2">
      <c r="A10" s="2" t="s">
        <v>79</v>
      </c>
      <c r="B10" s="2"/>
      <c r="C10" s="2"/>
      <c r="D10" s="2"/>
    </row>
    <row r="11" spans="1:4" x14ac:dyDescent="0.2">
      <c r="A11" s="2" t="s">
        <v>80</v>
      </c>
      <c r="B11" s="2">
        <v>8125</v>
      </c>
      <c r="C11" s="2"/>
      <c r="D11" s="2" t="s">
        <v>145</v>
      </c>
    </row>
    <row r="12" spans="1:4" x14ac:dyDescent="0.2">
      <c r="A12" s="2" t="s">
        <v>81</v>
      </c>
      <c r="B12" s="2">
        <v>70000</v>
      </c>
      <c r="C12" s="2"/>
      <c r="D12" s="2" t="s">
        <v>82</v>
      </c>
    </row>
    <row r="13" spans="1:4" x14ac:dyDescent="0.2">
      <c r="A13" s="2" t="s">
        <v>83</v>
      </c>
      <c r="B13" s="2"/>
      <c r="C13" s="2"/>
      <c r="D13" s="2"/>
    </row>
    <row r="14" spans="1:4" x14ac:dyDescent="0.2">
      <c r="A14" s="2" t="s">
        <v>84</v>
      </c>
      <c r="B14" s="2"/>
      <c r="C14" s="2"/>
      <c r="D14" s="2"/>
    </row>
    <row r="15" spans="1:4" x14ac:dyDescent="0.2">
      <c r="A15" s="2" t="s">
        <v>85</v>
      </c>
      <c r="B15" s="2"/>
      <c r="C15" s="2"/>
      <c r="D15" s="2"/>
    </row>
    <row r="16" spans="1:4" x14ac:dyDescent="0.2">
      <c r="A16" s="2" t="s">
        <v>86</v>
      </c>
      <c r="B16" s="2"/>
      <c r="C16" s="2"/>
      <c r="D16" s="2"/>
    </row>
    <row r="17" spans="1:4" x14ac:dyDescent="0.2">
      <c r="A17" s="2" t="s">
        <v>87</v>
      </c>
      <c r="B17" s="2"/>
      <c r="C17" s="2"/>
      <c r="D17" s="2"/>
    </row>
    <row r="18" spans="1:4" x14ac:dyDescent="0.2">
      <c r="A18" s="2" t="s">
        <v>88</v>
      </c>
      <c r="B18" s="2"/>
      <c r="C18" s="2"/>
      <c r="D18" s="2"/>
    </row>
    <row r="19" spans="1:4" x14ac:dyDescent="0.2">
      <c r="A19" s="2" t="s">
        <v>89</v>
      </c>
      <c r="B19" s="2"/>
      <c r="C19" s="2"/>
      <c r="D19" s="2"/>
    </row>
    <row r="20" spans="1:4" x14ac:dyDescent="0.2">
      <c r="A20" s="2" t="s">
        <v>90</v>
      </c>
      <c r="B20" s="2"/>
      <c r="C20" s="2"/>
      <c r="D20" s="2"/>
    </row>
    <row r="21" spans="1:4" x14ac:dyDescent="0.2">
      <c r="A21" s="2" t="s">
        <v>91</v>
      </c>
      <c r="B21" s="2"/>
      <c r="C21" s="2"/>
      <c r="D21" s="2"/>
    </row>
    <row r="22" spans="1:4" x14ac:dyDescent="0.2">
      <c r="A22" s="2" t="s">
        <v>92</v>
      </c>
      <c r="B22" s="2">
        <v>370000</v>
      </c>
      <c r="C22" s="2"/>
      <c r="D22" s="2" t="s">
        <v>93</v>
      </c>
    </row>
    <row r="23" spans="1:4" x14ac:dyDescent="0.2">
      <c r="A23" s="2" t="s">
        <v>94</v>
      </c>
      <c r="B23" s="2"/>
      <c r="C23" s="2"/>
      <c r="D23" s="2"/>
    </row>
    <row r="24" spans="1:4" x14ac:dyDescent="0.2">
      <c r="A24" s="2" t="s">
        <v>95</v>
      </c>
      <c r="B24" s="2"/>
      <c r="C24" s="2"/>
      <c r="D24" s="2"/>
    </row>
    <row r="25" spans="1:4" x14ac:dyDescent="0.2">
      <c r="A25" s="2" t="s">
        <v>96</v>
      </c>
      <c r="B25" s="2"/>
      <c r="C25" s="2"/>
      <c r="D25" s="2"/>
    </row>
    <row r="26" spans="1:4" x14ac:dyDescent="0.2">
      <c r="A26" s="2" t="s">
        <v>97</v>
      </c>
      <c r="B26" s="2"/>
      <c r="C26" s="2"/>
      <c r="D26" s="2"/>
    </row>
    <row r="27" spans="1:4" x14ac:dyDescent="0.2">
      <c r="A27" s="2" t="s">
        <v>98</v>
      </c>
      <c r="B27" s="2"/>
      <c r="C27" s="2"/>
      <c r="D27" s="2"/>
    </row>
    <row r="28" spans="1:4" x14ac:dyDescent="0.2">
      <c r="A28" s="2" t="s">
        <v>99</v>
      </c>
      <c r="B28" s="2"/>
      <c r="C28" s="2"/>
      <c r="D28" s="2"/>
    </row>
    <row r="29" spans="1:4" x14ac:dyDescent="0.2">
      <c r="A29" s="2" t="s">
        <v>100</v>
      </c>
      <c r="B29" s="2"/>
      <c r="C29" s="2"/>
      <c r="D29" s="2"/>
    </row>
    <row r="30" spans="1:4" x14ac:dyDescent="0.2">
      <c r="A30" s="2" t="s">
        <v>101</v>
      </c>
      <c r="B30" s="2">
        <v>400000</v>
      </c>
      <c r="C30" s="2"/>
      <c r="D30" s="2" t="s">
        <v>102</v>
      </c>
    </row>
    <row r="31" spans="1:4" x14ac:dyDescent="0.2">
      <c r="A31" s="2" t="s">
        <v>103</v>
      </c>
      <c r="B31" s="2">
        <v>200000</v>
      </c>
      <c r="C31" s="2"/>
      <c r="D31" s="2" t="s">
        <v>104</v>
      </c>
    </row>
    <row r="32" spans="1:4" x14ac:dyDescent="0.2">
      <c r="A32" s="2" t="s">
        <v>105</v>
      </c>
      <c r="B32" s="2"/>
      <c r="C32" s="2"/>
      <c r="D32" s="2"/>
    </row>
    <row r="33" spans="1:4" x14ac:dyDescent="0.2">
      <c r="A33" s="2" t="s">
        <v>106</v>
      </c>
      <c r="B33" s="2"/>
      <c r="C33" s="2"/>
      <c r="D33" s="2"/>
    </row>
    <row r="34" spans="1:4" x14ac:dyDescent="0.2">
      <c r="A34" s="2" t="s">
        <v>107</v>
      </c>
      <c r="B34" s="2"/>
      <c r="C34" s="2"/>
      <c r="D34" s="2"/>
    </row>
    <row r="35" spans="1:4" x14ac:dyDescent="0.2">
      <c r="A35" s="2" t="s">
        <v>108</v>
      </c>
      <c r="B35" s="2"/>
      <c r="C35" s="2"/>
      <c r="D35" s="2"/>
    </row>
    <row r="36" spans="1:4" x14ac:dyDescent="0.2">
      <c r="A36" s="2" t="s">
        <v>109</v>
      </c>
      <c r="B36" s="2"/>
      <c r="C36" s="2"/>
      <c r="D36" s="2"/>
    </row>
    <row r="37" spans="1:4" x14ac:dyDescent="0.2">
      <c r="A37" s="2" t="s">
        <v>110</v>
      </c>
      <c r="B37" s="2"/>
      <c r="C37" s="2"/>
      <c r="D37" s="2"/>
    </row>
    <row r="38" spans="1:4" x14ac:dyDescent="0.2">
      <c r="A38" s="2" t="s">
        <v>111</v>
      </c>
      <c r="B38" s="2"/>
      <c r="C38" s="2"/>
      <c r="D38" s="2"/>
    </row>
    <row r="39" spans="1:4" x14ac:dyDescent="0.2">
      <c r="A39" s="2" t="s">
        <v>112</v>
      </c>
      <c r="B39" s="2"/>
      <c r="C39" s="2"/>
      <c r="D39" s="2"/>
    </row>
    <row r="40" spans="1:4" x14ac:dyDescent="0.2">
      <c r="A40" s="2" t="s">
        <v>113</v>
      </c>
      <c r="B40" s="2"/>
      <c r="C40" s="2"/>
      <c r="D40" s="2"/>
    </row>
    <row r="41" spans="1:4" x14ac:dyDescent="0.2">
      <c r="A41" s="2" t="s">
        <v>114</v>
      </c>
      <c r="B41" s="2">
        <v>0</v>
      </c>
      <c r="C41" s="2"/>
      <c r="D41" s="2"/>
    </row>
    <row r="42" spans="1:4" x14ac:dyDescent="0.2">
      <c r="A42" s="2" t="s">
        <v>115</v>
      </c>
      <c r="B42" s="2">
        <v>51875</v>
      </c>
      <c r="C42" s="2">
        <v>0</v>
      </c>
      <c r="D42" s="2" t="s">
        <v>116</v>
      </c>
    </row>
  </sheetData>
  <mergeCells count="2">
    <mergeCell ref="A1:D1"/>
    <mergeCell ref="A2:D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17" sqref="A1:XFD1048576"/>
    </sheetView>
  </sheetViews>
  <sheetFormatPr defaultRowHeight="14.25" x14ac:dyDescent="0.2"/>
  <cols>
    <col min="1" max="1" width="40.5" style="1" bestFit="1" customWidth="1"/>
    <col min="2" max="2" width="10.875" style="1" bestFit="1" customWidth="1"/>
    <col min="3" max="3" width="9.125" style="1" bestFit="1" customWidth="1"/>
    <col min="4" max="16384" width="9" style="1"/>
  </cols>
  <sheetData>
    <row r="1" spans="1:3" x14ac:dyDescent="0.2">
      <c r="A1" s="4" t="s">
        <v>141</v>
      </c>
      <c r="B1" s="4"/>
      <c r="C1" s="4"/>
    </row>
    <row r="2" spans="1:3" x14ac:dyDescent="0.2">
      <c r="A2" s="5" t="s">
        <v>142</v>
      </c>
      <c r="B2" s="5"/>
      <c r="C2" s="5"/>
    </row>
    <row r="3" spans="1:3" x14ac:dyDescent="0.2">
      <c r="A3" s="2" t="s">
        <v>69</v>
      </c>
      <c r="B3" s="2" t="s">
        <v>70</v>
      </c>
      <c r="C3" s="2" t="s">
        <v>71</v>
      </c>
    </row>
    <row r="4" spans="1:3" x14ac:dyDescent="0.2">
      <c r="A4" s="2" t="s">
        <v>121</v>
      </c>
      <c r="B4" s="2">
        <v>240000</v>
      </c>
      <c r="C4" s="2">
        <v>0</v>
      </c>
    </row>
    <row r="5" spans="1:3" x14ac:dyDescent="0.2">
      <c r="A5" s="2" t="s">
        <v>122</v>
      </c>
      <c r="B5" s="2">
        <v>110000</v>
      </c>
      <c r="C5" s="2"/>
    </row>
    <row r="6" spans="1:3" x14ac:dyDescent="0.2">
      <c r="A6" s="2" t="s">
        <v>123</v>
      </c>
      <c r="B6" s="2"/>
      <c r="C6" s="2"/>
    </row>
    <row r="7" spans="1:3" x14ac:dyDescent="0.2">
      <c r="A7" s="2" t="s">
        <v>124</v>
      </c>
      <c r="B7" s="2"/>
      <c r="C7" s="2"/>
    </row>
    <row r="8" spans="1:3" x14ac:dyDescent="0.2">
      <c r="A8" s="2" t="s">
        <v>125</v>
      </c>
      <c r="B8" s="2">
        <v>90000</v>
      </c>
      <c r="C8" s="2"/>
    </row>
    <row r="9" spans="1:3" x14ac:dyDescent="0.2">
      <c r="A9" s="2" t="s">
        <v>126</v>
      </c>
      <c r="B9" s="2">
        <v>7500</v>
      </c>
      <c r="C9" s="2"/>
    </row>
    <row r="10" spans="1:3" x14ac:dyDescent="0.2">
      <c r="A10" s="2" t="s">
        <v>127</v>
      </c>
      <c r="B10" s="2"/>
      <c r="C10" s="2"/>
    </row>
    <row r="11" spans="1:3" x14ac:dyDescent="0.2">
      <c r="A11" s="2" t="s">
        <v>128</v>
      </c>
      <c r="B11" s="2"/>
      <c r="C11" s="2"/>
    </row>
    <row r="12" spans="1:3" x14ac:dyDescent="0.2">
      <c r="A12" s="2" t="s">
        <v>129</v>
      </c>
      <c r="B12" s="2"/>
      <c r="C12" s="2"/>
    </row>
    <row r="13" spans="1:3" x14ac:dyDescent="0.2">
      <c r="A13" s="2" t="s">
        <v>130</v>
      </c>
      <c r="B13" s="2"/>
      <c r="C13" s="2"/>
    </row>
    <row r="14" spans="1:3" x14ac:dyDescent="0.2">
      <c r="A14" s="2" t="s">
        <v>131</v>
      </c>
      <c r="B14" s="2">
        <f>B4-B5-B8-B9</f>
        <v>32500</v>
      </c>
      <c r="C14" s="2"/>
    </row>
    <row r="15" spans="1:3" x14ac:dyDescent="0.2">
      <c r="A15" s="2" t="s">
        <v>132</v>
      </c>
      <c r="B15" s="2">
        <v>0</v>
      </c>
      <c r="C15" s="2"/>
    </row>
    <row r="16" spans="1:3" x14ac:dyDescent="0.2">
      <c r="A16" s="2" t="s">
        <v>133</v>
      </c>
      <c r="B16" s="2">
        <v>0</v>
      </c>
      <c r="C16" s="2"/>
    </row>
    <row r="17" spans="1:3" x14ac:dyDescent="0.2">
      <c r="A17" s="2" t="s">
        <v>134</v>
      </c>
      <c r="B17" s="2"/>
      <c r="C17" s="2"/>
    </row>
    <row r="18" spans="1:3" x14ac:dyDescent="0.2">
      <c r="A18" s="2" t="s">
        <v>135</v>
      </c>
      <c r="B18" s="2">
        <v>32500</v>
      </c>
      <c r="C18" s="2"/>
    </row>
    <row r="19" spans="1:3" x14ac:dyDescent="0.2">
      <c r="A19" s="2" t="s">
        <v>136</v>
      </c>
      <c r="B19" s="2">
        <v>8125</v>
      </c>
      <c r="C19" s="2"/>
    </row>
    <row r="20" spans="1:3" x14ac:dyDescent="0.2">
      <c r="A20" s="2"/>
      <c r="B20" s="2"/>
      <c r="C20" s="2"/>
    </row>
    <row r="21" spans="1:3" x14ac:dyDescent="0.2">
      <c r="A21" s="2" t="s">
        <v>137</v>
      </c>
      <c r="B21" s="2">
        <f>B18-B19</f>
        <v>24375</v>
      </c>
      <c r="C21" s="2"/>
    </row>
    <row r="22" spans="1:3" x14ac:dyDescent="0.2">
      <c r="A22" s="2" t="s">
        <v>138</v>
      </c>
      <c r="B22" s="2"/>
      <c r="C22" s="2"/>
    </row>
    <row r="23" spans="1:3" x14ac:dyDescent="0.2">
      <c r="A23" s="2" t="s">
        <v>139</v>
      </c>
      <c r="B23" s="2"/>
      <c r="C23" s="2"/>
    </row>
    <row r="24" spans="1:3" x14ac:dyDescent="0.2">
      <c r="A24" s="2" t="s">
        <v>140</v>
      </c>
      <c r="B24" s="2"/>
      <c r="C24" s="2"/>
    </row>
  </sheetData>
  <mergeCells count="2">
    <mergeCell ref="A1:C1"/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现金流量表</vt:lpstr>
      <vt:lpstr>利润表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刘骞</dc:creator>
  <cp:lastModifiedBy>LuShuo</cp:lastModifiedBy>
  <dcterms:created xsi:type="dcterms:W3CDTF">2016-11-10T08:13:41Z</dcterms:created>
  <dcterms:modified xsi:type="dcterms:W3CDTF">2016-11-10T13:08:20Z</dcterms:modified>
</cp:coreProperties>
</file>