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mpany-manage\"/>
    </mc:Choice>
  </mc:AlternateContent>
  <bookViews>
    <workbookView xWindow="4275" yWindow="2130" windowWidth="12765" windowHeight="5655" tabRatio="850"/>
  </bookViews>
  <sheets>
    <sheet name="银行存款" sheetId="1" r:id="rId1"/>
    <sheet name="固定资产" sheetId="2" r:id="rId2"/>
    <sheet name="实收资本" sheetId="3" r:id="rId3"/>
    <sheet name="销售费用" sheetId="4" r:id="rId4"/>
    <sheet name="管理费用" sheetId="5" r:id="rId5"/>
    <sheet name="制造费用" sheetId="7" r:id="rId6"/>
    <sheet name="财务费用" sheetId="9" r:id="rId7"/>
    <sheet name="原材料" sheetId="6" r:id="rId8"/>
    <sheet name="生产成本" sheetId="10" r:id="rId9"/>
    <sheet name="本年利润" sheetId="11" r:id="rId10"/>
    <sheet name="所得税费用" sheetId="12" r:id="rId11"/>
    <sheet name="应交税费" sheetId="13" r:id="rId12"/>
    <sheet name="主营业务收入" sheetId="14" r:id="rId13"/>
    <sheet name="短期借款" sheetId="15" r:id="rId14"/>
    <sheet name="应收账款" sheetId="16" r:id="rId15"/>
    <sheet name="累计折旧" sheetId="17" r:id="rId16"/>
    <sheet name="盈余公积" sheetId="18" r:id="rId17"/>
    <sheet name="无形资产" sheetId="19" r:id="rId18"/>
    <sheet name="主营业务成本" sheetId="20" r:id="rId19"/>
    <sheet name="利润分配—未分配利润" sheetId="22" r:id="rId20"/>
    <sheet name="利润分配-提取盈余公积" sheetId="23" r:id="rId21"/>
    <sheet name="库存商品" sheetId="25" r:id="rId22"/>
  </sheets>
  <definedNames>
    <definedName name="_xlnm._FilterDatabase" localSheetId="0" hidden="1">银行存款!$G$1:$G$25</definedName>
  </definedNames>
  <calcPr calcId="162913"/>
</workbook>
</file>

<file path=xl/calcChain.xml><?xml version="1.0" encoding="utf-8"?>
<calcChain xmlns="http://schemas.openxmlformats.org/spreadsheetml/2006/main">
  <c r="K6" i="1" l="1"/>
  <c r="K7" i="1" s="1"/>
  <c r="K8" i="1" s="1"/>
  <c r="K9" i="1" s="1"/>
  <c r="K10" i="1" s="1"/>
  <c r="K11" i="1" s="1"/>
  <c r="K13" i="1" s="1"/>
  <c r="K14" i="1" s="1"/>
  <c r="K15" i="1" s="1"/>
  <c r="K16" i="1" s="1"/>
  <c r="K18" i="1" s="1"/>
  <c r="H26" i="25" l="1"/>
  <c r="H26" i="2"/>
  <c r="I26" i="17"/>
  <c r="I25" i="23" l="1"/>
  <c r="I25" i="22"/>
  <c r="H26" i="19" l="1"/>
  <c r="H26" i="18"/>
  <c r="I25" i="16"/>
  <c r="K6" i="6" l="1"/>
  <c r="L6" i="10"/>
  <c r="K6" i="11"/>
  <c r="K7" i="11" s="1"/>
  <c r="K8" i="11" s="1"/>
  <c r="K9" i="11" s="1"/>
  <c r="I26" i="15"/>
  <c r="I26" i="14"/>
  <c r="H26" i="14"/>
  <c r="I28" i="13"/>
  <c r="H28" i="13"/>
  <c r="I26" i="12"/>
  <c r="H26" i="12"/>
  <c r="I25" i="11"/>
  <c r="H25" i="11"/>
  <c r="I26" i="10"/>
  <c r="I26" i="6"/>
  <c r="H26" i="6"/>
  <c r="H26" i="9"/>
  <c r="I26" i="7"/>
  <c r="H26" i="7"/>
  <c r="H26" i="4"/>
  <c r="I26" i="3"/>
  <c r="K20" i="1" l="1"/>
  <c r="K21" i="1" s="1"/>
  <c r="K22" i="1" s="1"/>
</calcChain>
</file>

<file path=xl/sharedStrings.xml><?xml version="1.0" encoding="utf-8"?>
<sst xmlns="http://schemas.openxmlformats.org/spreadsheetml/2006/main" count="547" uniqueCount="177">
  <si>
    <t>凭   证</t>
  </si>
  <si>
    <t>摘        要</t>
  </si>
  <si>
    <t>对方科目</t>
  </si>
  <si>
    <t>借          方</t>
  </si>
  <si>
    <t>贷          方</t>
  </si>
  <si>
    <t>借或贷</t>
  </si>
  <si>
    <t>余额</t>
  </si>
  <si>
    <t>月</t>
  </si>
  <si>
    <t>日</t>
  </si>
  <si>
    <t>种类</t>
  </si>
  <si>
    <t>号数</t>
  </si>
  <si>
    <t>借</t>
  </si>
  <si>
    <t>借</t>
    <phoneticPr fontId="10" type="noConversion"/>
  </si>
  <si>
    <t>短期借款</t>
  </si>
  <si>
    <t>管理费用</t>
  </si>
  <si>
    <t>贷</t>
  </si>
  <si>
    <t>本年累计：</t>
  </si>
  <si>
    <t>记</t>
    <phoneticPr fontId="10" type="noConversion"/>
  </si>
  <si>
    <t>总分类账</t>
  </si>
  <si>
    <t>银行存款</t>
    <phoneticPr fontId="10" type="noConversion"/>
  </si>
  <si>
    <t>贷</t>
    <phoneticPr fontId="10" type="noConversion"/>
  </si>
  <si>
    <t>银行存款</t>
    <phoneticPr fontId="10" type="noConversion"/>
  </si>
  <si>
    <t>总分类账</t>
    <phoneticPr fontId="10" type="noConversion"/>
  </si>
  <si>
    <t>生产成本</t>
    <phoneticPr fontId="10" type="noConversion"/>
  </si>
  <si>
    <t>生产成本</t>
    <phoneticPr fontId="10" type="noConversion"/>
  </si>
  <si>
    <t>20</t>
    <phoneticPr fontId="10" type="noConversion"/>
  </si>
  <si>
    <t>应收账款</t>
    <phoneticPr fontId="10" type="noConversion"/>
  </si>
  <si>
    <t>23</t>
    <phoneticPr fontId="10" type="noConversion"/>
  </si>
  <si>
    <t>原材料</t>
    <phoneticPr fontId="10" type="noConversion"/>
  </si>
  <si>
    <t>30</t>
    <phoneticPr fontId="10" type="noConversion"/>
  </si>
  <si>
    <t>贷</t>
    <phoneticPr fontId="10" type="noConversion"/>
  </si>
  <si>
    <t>本年利润</t>
    <phoneticPr fontId="10" type="noConversion"/>
  </si>
  <si>
    <t>27</t>
    <phoneticPr fontId="10" type="noConversion"/>
  </si>
  <si>
    <t>所得税费用</t>
    <phoneticPr fontId="10" type="noConversion"/>
  </si>
  <si>
    <t>总分类账</t>
    <phoneticPr fontId="10" type="noConversion"/>
  </si>
  <si>
    <t>32</t>
    <phoneticPr fontId="10" type="noConversion"/>
  </si>
  <si>
    <t>29</t>
    <phoneticPr fontId="10" type="noConversion"/>
  </si>
  <si>
    <t>本年利润</t>
    <phoneticPr fontId="10" type="noConversion"/>
  </si>
  <si>
    <t>1</t>
    <phoneticPr fontId="10" type="noConversion"/>
  </si>
  <si>
    <t>银行存款</t>
    <phoneticPr fontId="10" type="noConversion"/>
  </si>
  <si>
    <t>制造费用</t>
    <phoneticPr fontId="10" type="noConversion"/>
  </si>
  <si>
    <t>余额</t>
    <phoneticPr fontId="10" type="noConversion"/>
  </si>
  <si>
    <t>银行存款</t>
    <phoneticPr fontId="10" type="noConversion"/>
  </si>
  <si>
    <t>借</t>
    <phoneticPr fontId="10" type="noConversion"/>
  </si>
  <si>
    <t>总分类账</t>
    <phoneticPr fontId="10" type="noConversion"/>
  </si>
  <si>
    <t>会计科目：    银行存款                                                                    第 1 页</t>
    <phoneticPr fontId="10" type="noConversion"/>
  </si>
  <si>
    <t>会计科目：          固定资产                                                      第 1 页</t>
    <phoneticPr fontId="10" type="noConversion"/>
  </si>
  <si>
    <t>会计科目：    实收资本                                                     第 1  页</t>
    <phoneticPr fontId="10" type="noConversion"/>
  </si>
  <si>
    <t>会计科目：   管理费用                                                            第 1 页</t>
    <phoneticPr fontId="10" type="noConversion"/>
  </si>
  <si>
    <t>会计科目：  制造费用                                                       第 1 页</t>
    <phoneticPr fontId="10" type="noConversion"/>
  </si>
  <si>
    <t>会计科目： 财务费用                                                              第 1 页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</si>
  <si>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</si>
  <si>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</si>
  <si>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</si>
  <si>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</si>
  <si>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</si>
  <si>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</si>
  <si>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会计科目： 原材料                                                            第 1 页</t>
    <phoneticPr fontId="10" type="noConversion"/>
  </si>
  <si>
    <t>会计科目：  生产成本                                                            第 1 页</t>
    <phoneticPr fontId="10" type="noConversion"/>
  </si>
  <si>
    <t>会计科目： 本年利润                                                              第 1 页</t>
    <phoneticPr fontId="10" type="noConversion"/>
  </si>
  <si>
    <t>会计科目： 应交税费                                                             第 1 页</t>
    <phoneticPr fontId="10" type="noConversion"/>
  </si>
  <si>
    <t>会计科目： 短期借款                                                          第 1 页</t>
    <phoneticPr fontId="10" type="noConversion"/>
  </si>
  <si>
    <t>会计科目： 应收账款                                                         第 1 页</t>
    <phoneticPr fontId="10" type="noConversion"/>
  </si>
  <si>
    <t>会计科目： 累计折旧                                                        第 1 页</t>
    <phoneticPr fontId="10" type="noConversion"/>
  </si>
  <si>
    <t>会计科目： 盈余公积                                                        第 1 页</t>
    <phoneticPr fontId="10" type="noConversion"/>
  </si>
  <si>
    <t>收到投资款（1）</t>
    <phoneticPr fontId="10" type="noConversion"/>
  </si>
  <si>
    <t>实收资本</t>
    <phoneticPr fontId="10" type="noConversion"/>
  </si>
  <si>
    <t>管理费用</t>
    <phoneticPr fontId="10" type="noConversion"/>
  </si>
  <si>
    <t>制造费用</t>
    <phoneticPr fontId="10" type="noConversion"/>
  </si>
  <si>
    <t>厂房（1）</t>
    <phoneticPr fontId="10" type="noConversion"/>
  </si>
  <si>
    <t>固定资产</t>
    <phoneticPr fontId="10" type="noConversion"/>
  </si>
  <si>
    <t>管理费用（1）</t>
    <phoneticPr fontId="10" type="noConversion"/>
  </si>
  <si>
    <t>管理费用</t>
    <phoneticPr fontId="10" type="noConversion"/>
  </si>
  <si>
    <t>管理费用</t>
    <phoneticPr fontId="10" type="noConversion"/>
  </si>
  <si>
    <t>管理费用（3）</t>
    <phoneticPr fontId="10" type="noConversion"/>
  </si>
  <si>
    <t>管理费用（4）</t>
    <phoneticPr fontId="10" type="noConversion"/>
  </si>
  <si>
    <t>管理费用</t>
    <phoneticPr fontId="10" type="noConversion"/>
  </si>
  <si>
    <t>维修费（4）</t>
    <phoneticPr fontId="10" type="noConversion"/>
  </si>
  <si>
    <t>贷</t>
    <phoneticPr fontId="10" type="noConversion"/>
  </si>
  <si>
    <t>贷</t>
    <phoneticPr fontId="10" type="noConversion"/>
  </si>
  <si>
    <t>借</t>
    <phoneticPr fontId="10" type="noConversion"/>
  </si>
  <si>
    <t>会计科目：          无形资产                                                      第 1 页</t>
    <phoneticPr fontId="10" type="noConversion"/>
  </si>
  <si>
    <t>厂房（1）</t>
    <phoneticPr fontId="10" type="noConversion"/>
  </si>
  <si>
    <t>自动生产线两条（1）</t>
    <phoneticPr fontId="10" type="noConversion"/>
  </si>
  <si>
    <t>收到投资款（1）</t>
    <phoneticPr fontId="10" type="noConversion"/>
  </si>
  <si>
    <t>会计科目：销售费用                                                               第 1 页</t>
    <phoneticPr fontId="10" type="noConversion"/>
  </si>
  <si>
    <t>P1生产资格证（1）</t>
    <phoneticPr fontId="10" type="noConversion"/>
  </si>
  <si>
    <t>P1市场准入证（1）</t>
    <phoneticPr fontId="10" type="noConversion"/>
  </si>
  <si>
    <t>管理费用（1）</t>
    <phoneticPr fontId="10" type="noConversion"/>
  </si>
  <si>
    <t>管理费用（2）</t>
    <phoneticPr fontId="10" type="noConversion"/>
  </si>
  <si>
    <t>P2生产资格证（3）</t>
    <phoneticPr fontId="10" type="noConversion"/>
  </si>
  <si>
    <t>管理费用（3）</t>
    <phoneticPr fontId="10" type="noConversion"/>
  </si>
  <si>
    <t>P2市场准入证（4）</t>
    <phoneticPr fontId="10" type="noConversion"/>
  </si>
  <si>
    <t>维修费（4）</t>
    <phoneticPr fontId="10" type="noConversion"/>
  </si>
  <si>
    <t>结转本年利润</t>
    <phoneticPr fontId="10" type="noConversion"/>
  </si>
  <si>
    <t>本年利润</t>
    <phoneticPr fontId="10" type="noConversion"/>
  </si>
  <si>
    <t>银行存款</t>
    <phoneticPr fontId="10" type="noConversion"/>
  </si>
  <si>
    <t>借</t>
    <phoneticPr fontId="10" type="noConversion"/>
  </si>
  <si>
    <t>贷</t>
    <phoneticPr fontId="10" type="noConversion"/>
  </si>
  <si>
    <t>P1产品加工费（2）</t>
    <phoneticPr fontId="10" type="noConversion"/>
  </si>
  <si>
    <t>P1产品加工费（3）</t>
    <phoneticPr fontId="10" type="noConversion"/>
  </si>
  <si>
    <t>累计折旧（4）</t>
    <phoneticPr fontId="10" type="noConversion"/>
  </si>
  <si>
    <t>生产</t>
    <phoneticPr fontId="10" type="noConversion"/>
  </si>
  <si>
    <t>生产</t>
    <phoneticPr fontId="10" type="noConversion"/>
  </si>
  <si>
    <t>银行存款</t>
    <phoneticPr fontId="10" type="noConversion"/>
  </si>
  <si>
    <t>累计折旧</t>
    <phoneticPr fontId="10" type="noConversion"/>
  </si>
  <si>
    <t>短期借款利息（4）</t>
    <phoneticPr fontId="10" type="noConversion"/>
  </si>
  <si>
    <t>银行存款</t>
    <phoneticPr fontId="10" type="noConversion"/>
  </si>
  <si>
    <t>结转本年利润</t>
    <phoneticPr fontId="10" type="noConversion"/>
  </si>
  <si>
    <t>本年利润</t>
    <phoneticPr fontId="10" type="noConversion"/>
  </si>
  <si>
    <t>购买原材料（1）</t>
    <phoneticPr fontId="10" type="noConversion"/>
  </si>
  <si>
    <t>生产</t>
    <phoneticPr fontId="10" type="noConversion"/>
  </si>
  <si>
    <t>制造费用</t>
    <phoneticPr fontId="10" type="noConversion"/>
  </si>
  <si>
    <t>库存商品结转</t>
    <phoneticPr fontId="10" type="noConversion"/>
  </si>
  <si>
    <t>库存商品</t>
    <phoneticPr fontId="10" type="noConversion"/>
  </si>
  <si>
    <t>结转本年利润</t>
    <phoneticPr fontId="10" type="noConversion"/>
  </si>
  <si>
    <t>主营业务成本</t>
    <phoneticPr fontId="10" type="noConversion"/>
  </si>
  <si>
    <t>管理费用</t>
    <phoneticPr fontId="10" type="noConversion"/>
  </si>
  <si>
    <t>财务费用</t>
    <phoneticPr fontId="10" type="noConversion"/>
  </si>
  <si>
    <t>未分配利润</t>
    <phoneticPr fontId="10" type="noConversion"/>
  </si>
  <si>
    <t>所得税费用</t>
    <phoneticPr fontId="10" type="noConversion"/>
  </si>
  <si>
    <t>结转未分配利润</t>
    <phoneticPr fontId="10" type="noConversion"/>
  </si>
  <si>
    <t>未分配利润</t>
    <phoneticPr fontId="10" type="noConversion"/>
  </si>
  <si>
    <t>结转本年利润</t>
    <phoneticPr fontId="10" type="noConversion"/>
  </si>
  <si>
    <t>主营业务收入</t>
    <phoneticPr fontId="10" type="noConversion"/>
  </si>
  <si>
    <t>会计科目： 所得税费用                                                              第 1 页</t>
    <phoneticPr fontId="10" type="noConversion"/>
  </si>
  <si>
    <t>所得税费用</t>
    <phoneticPr fontId="10" type="noConversion"/>
  </si>
  <si>
    <t>应交税费</t>
    <phoneticPr fontId="10" type="noConversion"/>
  </si>
  <si>
    <t>未分配利润</t>
    <phoneticPr fontId="10" type="noConversion"/>
  </si>
  <si>
    <t>借</t>
    <phoneticPr fontId="10" type="noConversion"/>
  </si>
  <si>
    <t>应交税费（4）</t>
    <phoneticPr fontId="10" type="noConversion"/>
  </si>
  <si>
    <t>会计科目： 主营业务收入                                                第 1 页</t>
    <phoneticPr fontId="10" type="noConversion"/>
  </si>
  <si>
    <t>主营业务收入（3）</t>
    <phoneticPr fontId="10" type="noConversion"/>
  </si>
  <si>
    <t>结转本年利润</t>
    <phoneticPr fontId="10" type="noConversion"/>
  </si>
  <si>
    <t>借入短期借款（1）</t>
    <phoneticPr fontId="10" type="noConversion"/>
  </si>
  <si>
    <t>借入短期借款（4）</t>
    <phoneticPr fontId="10" type="noConversion"/>
  </si>
  <si>
    <t>归还短期借款（4）</t>
    <phoneticPr fontId="10" type="noConversion"/>
  </si>
  <si>
    <t>银行存款</t>
    <phoneticPr fontId="10" type="noConversion"/>
  </si>
  <si>
    <t>银行存款</t>
    <phoneticPr fontId="10" type="noConversion"/>
  </si>
  <si>
    <t>主营业务收入（3）</t>
    <phoneticPr fontId="10" type="noConversion"/>
  </si>
  <si>
    <t>主营业务收入</t>
    <phoneticPr fontId="10" type="noConversion"/>
  </si>
  <si>
    <t>累计折旧（4）</t>
    <phoneticPr fontId="10" type="noConversion"/>
  </si>
  <si>
    <t>提取盈余公积</t>
    <phoneticPr fontId="10" type="noConversion"/>
  </si>
  <si>
    <t>利润分配-提取盈余公积</t>
    <phoneticPr fontId="10" type="noConversion"/>
  </si>
  <si>
    <t>P2研发（1）</t>
    <phoneticPr fontId="10" type="noConversion"/>
  </si>
  <si>
    <t>2016年</t>
    <phoneticPr fontId="10" type="noConversion"/>
  </si>
  <si>
    <t>2016年</t>
    <phoneticPr fontId="10" type="noConversion"/>
  </si>
  <si>
    <t>主营业务成本</t>
    <phoneticPr fontId="10" type="noConversion"/>
  </si>
  <si>
    <t>库存商品</t>
    <phoneticPr fontId="10" type="noConversion"/>
  </si>
  <si>
    <t>结转本年利润</t>
    <phoneticPr fontId="10" type="noConversion"/>
  </si>
  <si>
    <t>进行利润分配</t>
    <phoneticPr fontId="10" type="noConversion"/>
  </si>
  <si>
    <t>利润分配-提取盈余公积</t>
    <phoneticPr fontId="10" type="noConversion"/>
  </si>
  <si>
    <t>贷</t>
    <phoneticPr fontId="10" type="noConversion"/>
  </si>
  <si>
    <t>提取盈余公积</t>
    <phoneticPr fontId="10" type="noConversion"/>
  </si>
  <si>
    <t>盈余公积</t>
    <phoneticPr fontId="10" type="noConversion"/>
  </si>
  <si>
    <t>摊平累计折旧</t>
    <phoneticPr fontId="10" type="noConversion"/>
  </si>
  <si>
    <t>固定资产</t>
    <phoneticPr fontId="10" type="noConversion"/>
  </si>
  <si>
    <t>摊平累计折旧</t>
    <phoneticPr fontId="10" type="noConversion"/>
  </si>
  <si>
    <t>固定资产</t>
    <phoneticPr fontId="10" type="noConversion"/>
  </si>
  <si>
    <t>结转未分配利润</t>
    <phoneticPr fontId="10" type="noConversion"/>
  </si>
  <si>
    <t>本年利润</t>
    <phoneticPr fontId="10" type="noConversion"/>
  </si>
  <si>
    <t>贷</t>
    <phoneticPr fontId="10" type="noConversion"/>
  </si>
  <si>
    <t>借</t>
    <phoneticPr fontId="10" type="noConversion"/>
  </si>
  <si>
    <t>库存商品结转</t>
    <phoneticPr fontId="10" type="noConversion"/>
  </si>
  <si>
    <t>生产成本</t>
    <phoneticPr fontId="10" type="noConversion"/>
  </si>
  <si>
    <t>主营业务成本</t>
    <phoneticPr fontId="10" type="noConversion"/>
  </si>
  <si>
    <t>本地市场准入证（1）</t>
    <phoneticPr fontId="10" type="noConversion"/>
  </si>
  <si>
    <t>自动生产线一条（1）</t>
    <phoneticPr fontId="10" type="noConversion"/>
  </si>
  <si>
    <t>手动生产线一条（1）</t>
    <phoneticPr fontId="10" type="noConversion"/>
  </si>
  <si>
    <t>注册公司</t>
    <phoneticPr fontId="10" type="noConversion"/>
  </si>
  <si>
    <t>管理费用</t>
    <phoneticPr fontId="10" type="noConversion"/>
  </si>
  <si>
    <t>购买R1（2）</t>
    <phoneticPr fontId="10" type="noConversion"/>
  </si>
  <si>
    <t>管理费用（2）</t>
    <phoneticPr fontId="10" type="noConversion"/>
  </si>
  <si>
    <t>借入短期借款（2）</t>
    <phoneticPr fontId="10" type="noConversion"/>
  </si>
  <si>
    <t>应付账款</t>
  </si>
  <si>
    <t>加工R1（2）</t>
    <phoneticPr fontId="10" type="noConversion"/>
  </si>
  <si>
    <t>区域市场准入证（4）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</si>
</sst>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\(0.00\)"/>
    <numFmt numFmtId="177" formatCode="0.00;[Red]0.00"/>
    <numFmt numFmtId="178" formatCode="0.00_);[Red]\(0.00\)"/>
  </numFmts>
  <fonts count="18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华文仿宋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u/>
      <sz val="18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Tahoma"/>
      <family val="2"/>
      <charset val="134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华文仿宋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medium">
        <color rgb="FF339966"/>
      </right>
      <top style="thin">
        <color rgb="FF339966"/>
      </top>
      <bottom style="thin">
        <color rgb="FF339966"/>
      </bottom>
      <diagonal/>
    </border>
    <border>
      <left style="medium">
        <color rgb="FF339966"/>
      </left>
      <right style="thin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medium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medium">
        <color rgb="FF339966"/>
      </top>
      <bottom style="thin">
        <color rgb="FF339966"/>
      </bottom>
      <diagonal/>
    </border>
    <border>
      <left style="thin">
        <color rgb="FF339966"/>
      </left>
      <right style="medium">
        <color rgb="FF339966"/>
      </right>
      <top style="medium">
        <color rgb="FF339966"/>
      </top>
      <bottom style="thin">
        <color rgb="FF339966"/>
      </bottom>
      <diagonal/>
    </border>
    <border>
      <left style="medium">
        <color rgb="FF339966"/>
      </left>
      <right style="thin">
        <color rgb="FF339966"/>
      </right>
      <top style="medium">
        <color rgb="FF339966"/>
      </top>
      <bottom style="thin">
        <color rgb="FF339966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93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176" fontId="5" fillId="0" borderId="2" xfId="3" applyNumberFormat="1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176" fontId="5" fillId="0" borderId="2" xfId="3" applyNumberFormat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176" fontId="11" fillId="0" borderId="2" xfId="1" applyNumberFormat="1" applyFont="1" applyBorder="1" applyAlignment="1">
      <alignment vertical="center" wrapText="1"/>
    </xf>
    <xf numFmtId="176" fontId="11" fillId="0" borderId="2" xfId="1" applyNumberFormat="1" applyFont="1" applyBorder="1" applyAlignment="1">
      <alignment horizontal="center" vertical="center" wrapText="1"/>
    </xf>
    <xf numFmtId="176" fontId="2" fillId="0" borderId="0" xfId="1" applyNumberFormat="1">
      <alignment vertical="center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0" fontId="12" fillId="0" borderId="0" xfId="0" applyFont="1" applyAlignment="1">
      <alignment horizontal="center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0" fontId="9" fillId="3" borderId="10" xfId="4" applyFont="1" applyFill="1" applyBorder="1" applyAlignment="1">
      <alignment horizontal="left" vertical="center" shrinkToFit="1"/>
    </xf>
    <xf numFmtId="0" fontId="9" fillId="3" borderId="10" xfId="4" applyFont="1" applyFill="1" applyBorder="1" applyAlignment="1">
      <alignment horizontal="left" vertical="center" shrinkToFi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left" vertical="center" wrapText="1"/>
    </xf>
    <xf numFmtId="176" fontId="11" fillId="0" borderId="5" xfId="1" applyNumberFormat="1" applyFont="1" applyBorder="1" applyAlignment="1">
      <alignment vertical="center" wrapText="1"/>
    </xf>
    <xf numFmtId="176" fontId="11" fillId="0" borderId="5" xfId="1" applyNumberFormat="1" applyFont="1" applyBorder="1" applyAlignment="1">
      <alignment horizontal="center" vertical="center" wrapText="1"/>
    </xf>
    <xf numFmtId="0" fontId="12" fillId="0" borderId="0" xfId="0" applyFont="1"/>
    <xf numFmtId="176" fontId="0" fillId="0" borderId="0" xfId="0" applyNumberFormat="1"/>
    <xf numFmtId="0" fontId="3" fillId="0" borderId="2" xfId="6" applyFont="1" applyBorder="1" applyAlignment="1">
      <alignment horizontal="center" vertical="center" wrapText="1"/>
    </xf>
    <xf numFmtId="176" fontId="5" fillId="0" borderId="2" xfId="1" applyNumberFormat="1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0" fontId="17" fillId="0" borderId="2" xfId="3" applyFont="1" applyBorder="1" applyAlignment="1">
      <alignment horizontal="left" vertical="center" wrapText="1"/>
    </xf>
    <xf numFmtId="0" fontId="17" fillId="0" borderId="2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left" vertical="center" wrapText="1"/>
    </xf>
    <xf numFmtId="0" fontId="14" fillId="0" borderId="0" xfId="0" applyFont="1"/>
    <xf numFmtId="0" fontId="16" fillId="0" borderId="0" xfId="1" applyFont="1">
      <alignment vertical="center"/>
    </xf>
    <xf numFmtId="0" fontId="7" fillId="0" borderId="0" xfId="1" applyFont="1" applyBorder="1" applyAlignment="1">
      <alignment horizontal="center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9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7" fillId="0" borderId="0" xfId="6" applyFont="1" applyBorder="1" applyAlignment="1">
      <alignment horizontal="center" vertical="top" wrapText="1"/>
    </xf>
    <xf numFmtId="0" fontId="8" fillId="0" borderId="0" xfId="6" applyFont="1" applyBorder="1" applyAlignment="1">
      <alignment horizontal="left" vertical="top" wrapText="1"/>
    </xf>
    <xf numFmtId="0" fontId="4" fillId="0" borderId="0" xfId="6" applyFont="1" applyBorder="1" applyAlignment="1">
      <alignment horizontal="left" vertical="top" wrapText="1"/>
    </xf>
    <xf numFmtId="0" fontId="3" fillId="0" borderId="9" xfId="6" applyFont="1" applyBorder="1" applyAlignment="1">
      <alignment horizontal="center" vertical="center" wrapText="1"/>
    </xf>
    <xf numFmtId="0" fontId="3" fillId="0" borderId="7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0" fontId="4" fillId="0" borderId="2" xfId="6" applyBorder="1" applyAlignment="1">
      <alignment horizontal="center" vertical="center" wrapText="1"/>
    </xf>
    <xf numFmtId="0" fontId="3" fillId="0" borderId="8" xfId="6" applyFont="1" applyBorder="1" applyAlignment="1">
      <alignment horizontal="center" vertical="center" wrapText="1"/>
    </xf>
    <xf numFmtId="0" fontId="3" fillId="0" borderId="3" xfId="6" applyFont="1" applyBorder="1" applyAlignment="1">
      <alignment horizontal="center" vertical="center" wrapText="1"/>
    </xf>
    <xf numFmtId="178" fontId="3" fillId="0" borderId="8" xfId="1" applyNumberFormat="1" applyFont="1" applyBorder="1" applyAlignment="1">
      <alignment horizontal="center" vertical="center" wrapText="1"/>
    </xf>
    <xf numFmtId="178" fontId="3" fillId="0" borderId="3" xfId="1" applyNumberFormat="1" applyFont="1" applyBorder="1" applyAlignment="1">
      <alignment horizontal="center" vertical="center" wrapText="1"/>
    </xf>
    <xf numFmtId="178" fontId="5" fillId="0" borderId="3" xfId="3" applyNumberFormat="1" applyFont="1" applyBorder="1" applyAlignment="1">
      <alignment horizontal="center" vertical="center" wrapText="1"/>
    </xf>
    <xf numFmtId="178" fontId="5" fillId="0" borderId="3" xfId="1" applyNumberFormat="1" applyFont="1" applyBorder="1" applyAlignment="1">
      <alignment vertical="center" wrapText="1"/>
    </xf>
    <xf numFmtId="178" fontId="5" fillId="0" borderId="6" xfId="1" applyNumberFormat="1" applyFont="1" applyBorder="1" applyAlignment="1">
      <alignment vertical="center" wrapText="1"/>
    </xf>
    <xf numFmtId="178" fontId="0" fillId="0" borderId="0" xfId="0" applyNumberFormat="1"/>
    <xf numFmtId="178" fontId="3" fillId="0" borderId="7" xfId="1" applyNumberFormat="1" applyFont="1" applyBorder="1" applyAlignment="1">
      <alignment horizontal="center" vertical="center" wrapText="1"/>
    </xf>
    <xf numFmtId="178" fontId="3" fillId="0" borderId="2" xfId="1" applyNumberFormat="1" applyFont="1" applyBorder="1" applyAlignment="1">
      <alignment horizontal="center" vertical="center" wrapText="1"/>
    </xf>
    <xf numFmtId="178" fontId="5" fillId="0" borderId="2" xfId="3" applyNumberFormat="1" applyFont="1" applyBorder="1" applyAlignment="1">
      <alignment horizontal="right" vertical="center" wrapText="1"/>
    </xf>
    <xf numFmtId="178" fontId="11" fillId="0" borderId="2" xfId="1" applyNumberFormat="1" applyFont="1" applyBorder="1" applyAlignment="1">
      <alignment vertical="center" wrapText="1"/>
    </xf>
    <xf numFmtId="178" fontId="11" fillId="0" borderId="5" xfId="1" applyNumberFormat="1" applyFont="1" applyBorder="1" applyAlignment="1">
      <alignment vertical="center" wrapText="1"/>
    </xf>
    <xf numFmtId="178" fontId="2" fillId="0" borderId="0" xfId="1" applyNumberFormat="1">
      <alignment vertical="center"/>
    </xf>
  </cellXfs>
  <cellStyles count="8">
    <cellStyle name="常规" xfId="0" builtinId="0"/>
    <cellStyle name="常规 2" xfId="2"/>
    <cellStyle name="常规 2 2" xfId="4"/>
    <cellStyle name="常规 2 3" xfId="6"/>
    <cellStyle name="常规 3" xfId="1"/>
    <cellStyle name="常规 4" xfId="3"/>
    <cellStyle name="常规 5" xfId="5"/>
    <cellStyle name="超链接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zoomScaleNormal="100" workbookViewId="0">
      <selection activeCell="D28" sqref="D28"/>
    </sheetView>
  </sheetViews>
  <sheetFormatPr defaultRowHeight="14.25" x14ac:dyDescent="0.2"/>
  <cols>
    <col min="6" max="6" width="15.875" customWidth="1"/>
    <col min="7" max="7" width="8.75" style="162"/>
    <col min="8" max="8" width="12.25" style="186" customWidth="1"/>
    <col min="9" max="9" width="18" customWidth="1"/>
    <col min="11" max="11" width="11.5" style="186" customWidth="1"/>
  </cols>
  <sheetData>
    <row r="1" spans="2:11" ht="22.5" x14ac:dyDescent="0.2">
      <c r="B1" s="164" t="s">
        <v>44</v>
      </c>
      <c r="C1" s="164"/>
      <c r="D1" s="164"/>
      <c r="E1" s="164"/>
      <c r="F1" s="164"/>
      <c r="G1" s="164"/>
      <c r="H1" s="164"/>
      <c r="I1" s="164"/>
      <c r="J1" s="164"/>
      <c r="K1" s="164"/>
    </row>
    <row r="2" spans="2:11" ht="15" thickBot="1" x14ac:dyDescent="0.25">
      <c r="B2" s="165" t="s">
        <v>45</v>
      </c>
      <c r="C2" s="166"/>
      <c r="D2" s="166"/>
      <c r="E2" s="166"/>
      <c r="F2" s="166"/>
      <c r="G2" s="166"/>
      <c r="H2" s="166"/>
      <c r="I2" s="166"/>
      <c r="J2" s="166"/>
      <c r="K2" s="166"/>
    </row>
    <row r="3" spans="2:11" ht="16.5" x14ac:dyDescent="0.2">
      <c r="B3" s="167" t="s">
        <v>145</v>
      </c>
      <c r="C3" s="168"/>
      <c r="D3" s="168" t="s">
        <v>0</v>
      </c>
      <c r="E3" s="168"/>
      <c r="F3" s="168" t="s">
        <v>1</v>
      </c>
      <c r="G3" s="170" t="s">
        <v>2</v>
      </c>
      <c r="H3" s="187" t="s">
        <v>3</v>
      </c>
      <c r="I3" s="168" t="s">
        <v>4</v>
      </c>
      <c r="J3" s="168" t="s">
        <v>5</v>
      </c>
      <c r="K3" s="181" t="s">
        <v>6</v>
      </c>
    </row>
    <row r="4" spans="2:11" ht="16.5" x14ac:dyDescent="0.2">
      <c r="B4" s="1" t="s">
        <v>7</v>
      </c>
      <c r="C4" s="2" t="s">
        <v>8</v>
      </c>
      <c r="D4" s="2" t="s">
        <v>9</v>
      </c>
      <c r="E4" s="3" t="s">
        <v>10</v>
      </c>
      <c r="F4" s="169"/>
      <c r="G4" s="171"/>
      <c r="H4" s="188"/>
      <c r="I4" s="169"/>
      <c r="J4" s="169"/>
      <c r="K4" s="182"/>
    </row>
    <row r="5" spans="2:11" x14ac:dyDescent="0.2">
      <c r="B5" s="4"/>
      <c r="C5" s="5"/>
      <c r="D5" s="5"/>
      <c r="E5" s="5"/>
      <c r="F5" s="6" t="s">
        <v>65</v>
      </c>
      <c r="G5" s="159" t="s">
        <v>66</v>
      </c>
      <c r="H5" s="189">
        <v>400000</v>
      </c>
      <c r="I5" s="7"/>
      <c r="J5" s="10" t="s">
        <v>12</v>
      </c>
      <c r="K5" s="183">
        <v>400000</v>
      </c>
    </row>
    <row r="6" spans="2:11" ht="24" x14ac:dyDescent="0.2">
      <c r="B6" s="8"/>
      <c r="C6" s="9"/>
      <c r="D6" s="9"/>
      <c r="E6" s="11"/>
      <c r="F6" s="146" t="s">
        <v>166</v>
      </c>
      <c r="G6" s="160" t="s">
        <v>67</v>
      </c>
      <c r="H6" s="190"/>
      <c r="I6" s="12">
        <v>10000</v>
      </c>
      <c r="J6" s="156" t="s">
        <v>78</v>
      </c>
      <c r="K6" s="184">
        <f>K5-I6</f>
        <v>390000</v>
      </c>
    </row>
    <row r="7" spans="2:11" x14ac:dyDescent="0.2">
      <c r="B7" s="8"/>
      <c r="C7" s="9"/>
      <c r="D7" s="9"/>
      <c r="E7" s="11"/>
      <c r="F7" s="146" t="s">
        <v>169</v>
      </c>
      <c r="G7" s="160" t="s">
        <v>170</v>
      </c>
      <c r="H7" s="190"/>
      <c r="I7" s="12">
        <v>10000</v>
      </c>
      <c r="J7" s="156" t="s">
        <v>20</v>
      </c>
      <c r="K7" s="184">
        <f>K6-I7</f>
        <v>380000</v>
      </c>
    </row>
    <row r="8" spans="2:11" x14ac:dyDescent="0.2">
      <c r="B8" s="8"/>
      <c r="C8" s="9"/>
      <c r="D8" s="9"/>
      <c r="E8" s="11"/>
      <c r="F8" s="146" t="s">
        <v>69</v>
      </c>
      <c r="G8" s="160" t="s">
        <v>70</v>
      </c>
      <c r="H8" s="190"/>
      <c r="I8" s="12">
        <v>200000</v>
      </c>
      <c r="J8" s="13" t="s">
        <v>15</v>
      </c>
      <c r="K8" s="184">
        <f t="shared" ref="K8:K11" si="0">K7-I8</f>
        <v>180000</v>
      </c>
    </row>
    <row r="9" spans="2:11" ht="38.450000000000003" customHeight="1" x14ac:dyDescent="0.2">
      <c r="B9" s="8"/>
      <c r="C9" s="9"/>
      <c r="D9" s="9"/>
      <c r="E9" s="11"/>
      <c r="F9" s="146" t="s">
        <v>167</v>
      </c>
      <c r="G9" s="160" t="s">
        <v>70</v>
      </c>
      <c r="H9" s="190"/>
      <c r="I9" s="12">
        <v>120000</v>
      </c>
      <c r="J9" s="13" t="s">
        <v>15</v>
      </c>
      <c r="K9" s="184">
        <f t="shared" si="0"/>
        <v>60000</v>
      </c>
    </row>
    <row r="10" spans="2:11" ht="38.450000000000003" customHeight="1" x14ac:dyDescent="0.2">
      <c r="B10" s="8"/>
      <c r="C10" s="9"/>
      <c r="D10" s="9"/>
      <c r="E10" s="11"/>
      <c r="F10" s="146" t="s">
        <v>168</v>
      </c>
      <c r="G10" s="160" t="s">
        <v>70</v>
      </c>
      <c r="H10" s="190"/>
      <c r="I10" s="12">
        <v>50000</v>
      </c>
      <c r="J10" s="13" t="s">
        <v>15</v>
      </c>
      <c r="K10" s="184">
        <f t="shared" si="0"/>
        <v>10000</v>
      </c>
    </row>
    <row r="11" spans="2:11" x14ac:dyDescent="0.2">
      <c r="B11" s="8"/>
      <c r="C11" s="9"/>
      <c r="D11" s="9"/>
      <c r="E11" s="11"/>
      <c r="F11" s="146" t="s">
        <v>71</v>
      </c>
      <c r="G11" s="160" t="s">
        <v>72</v>
      </c>
      <c r="H11" s="190"/>
      <c r="I11" s="12">
        <v>10000</v>
      </c>
      <c r="J11" s="13" t="s">
        <v>15</v>
      </c>
      <c r="K11" s="184">
        <f t="shared" si="0"/>
        <v>0</v>
      </c>
    </row>
    <row r="12" spans="2:11" x14ac:dyDescent="0.2">
      <c r="B12" s="8"/>
      <c r="C12" s="9"/>
      <c r="D12" s="9"/>
      <c r="E12" s="11"/>
      <c r="F12" s="146"/>
      <c r="G12" s="160"/>
      <c r="H12" s="190"/>
      <c r="I12" s="12"/>
      <c r="J12" s="13"/>
      <c r="K12" s="184"/>
    </row>
    <row r="13" spans="2:11" x14ac:dyDescent="0.2">
      <c r="B13" s="8"/>
      <c r="C13" s="9"/>
      <c r="D13" s="9"/>
      <c r="E13" s="11"/>
      <c r="F13" s="146" t="s">
        <v>173</v>
      </c>
      <c r="G13" s="160" t="s">
        <v>13</v>
      </c>
      <c r="H13" s="190">
        <v>200000</v>
      </c>
      <c r="I13" s="12"/>
      <c r="J13" s="13" t="s">
        <v>11</v>
      </c>
      <c r="K13" s="184">
        <f>K11+H13</f>
        <v>200000</v>
      </c>
    </row>
    <row r="14" spans="2:11" x14ac:dyDescent="0.2">
      <c r="B14" s="8"/>
      <c r="C14" s="9"/>
      <c r="D14" s="9"/>
      <c r="E14" s="11"/>
      <c r="F14" s="146" t="s">
        <v>171</v>
      </c>
      <c r="G14" s="160" t="s">
        <v>174</v>
      </c>
      <c r="H14" s="190"/>
      <c r="I14" s="12">
        <v>40000</v>
      </c>
      <c r="J14" s="13" t="s">
        <v>15</v>
      </c>
      <c r="K14" s="184">
        <f>K13-I14</f>
        <v>160000</v>
      </c>
    </row>
    <row r="15" spans="2:11" x14ac:dyDescent="0.2">
      <c r="B15" s="8"/>
      <c r="C15" s="9"/>
      <c r="D15" s="9"/>
      <c r="E15" s="11"/>
      <c r="F15" s="146" t="s">
        <v>175</v>
      </c>
      <c r="G15" s="160" t="s">
        <v>68</v>
      </c>
      <c r="H15" s="190"/>
      <c r="I15" s="12">
        <v>40000</v>
      </c>
      <c r="J15" s="13" t="s">
        <v>15</v>
      </c>
      <c r="K15" s="184">
        <f>K14-I15</f>
        <v>120000</v>
      </c>
    </row>
    <row r="16" spans="2:11" x14ac:dyDescent="0.2">
      <c r="B16" s="8"/>
      <c r="C16" s="9"/>
      <c r="D16" s="9"/>
      <c r="E16" s="11"/>
      <c r="F16" s="146" t="s">
        <v>172</v>
      </c>
      <c r="G16" s="160" t="s">
        <v>72</v>
      </c>
      <c r="H16" s="190"/>
      <c r="I16" s="12">
        <v>10000</v>
      </c>
      <c r="J16" s="13" t="s">
        <v>15</v>
      </c>
      <c r="K16" s="184">
        <f>K15-I16</f>
        <v>110000</v>
      </c>
    </row>
    <row r="17" spans="2:11" x14ac:dyDescent="0.2">
      <c r="B17" s="8"/>
      <c r="C17" s="9"/>
      <c r="D17" s="9"/>
      <c r="E17" s="11"/>
      <c r="F17" s="146"/>
      <c r="G17" s="160"/>
      <c r="H17" s="190"/>
      <c r="I17" s="12"/>
      <c r="J17" s="13"/>
      <c r="K17" s="184"/>
    </row>
    <row r="18" spans="2:11" ht="15" customHeight="1" x14ac:dyDescent="0.2">
      <c r="B18" s="8"/>
      <c r="C18" s="9"/>
      <c r="D18" s="9"/>
      <c r="E18" s="11"/>
      <c r="F18" s="146" t="s">
        <v>74</v>
      </c>
      <c r="G18" s="160" t="s">
        <v>73</v>
      </c>
      <c r="H18" s="190"/>
      <c r="I18" s="12">
        <v>10000</v>
      </c>
      <c r="J18" s="13" t="s">
        <v>15</v>
      </c>
      <c r="K18" s="184">
        <f>K16-I18</f>
        <v>100000</v>
      </c>
    </row>
    <row r="19" spans="2:11" ht="15" customHeight="1" x14ac:dyDescent="0.2">
      <c r="B19" s="8"/>
      <c r="C19" s="9"/>
      <c r="D19" s="9"/>
      <c r="E19" s="11"/>
      <c r="F19" s="146"/>
      <c r="G19" s="160"/>
      <c r="H19" s="190"/>
      <c r="I19" s="12"/>
      <c r="J19" s="13"/>
      <c r="K19" s="184"/>
    </row>
    <row r="20" spans="2:11" ht="24" x14ac:dyDescent="0.2">
      <c r="B20" s="8"/>
      <c r="C20" s="9"/>
      <c r="D20" s="9"/>
      <c r="E20" s="11"/>
      <c r="F20" s="146" t="s">
        <v>176</v>
      </c>
      <c r="G20" s="160" t="s">
        <v>73</v>
      </c>
      <c r="H20" s="190"/>
      <c r="I20" s="12">
        <v>10000</v>
      </c>
      <c r="J20" s="13" t="s">
        <v>15</v>
      </c>
      <c r="K20" s="184">
        <f>K18+H20-I20</f>
        <v>90000</v>
      </c>
    </row>
    <row r="21" spans="2:11" x14ac:dyDescent="0.2">
      <c r="B21" s="8"/>
      <c r="C21" s="9"/>
      <c r="D21" s="9"/>
      <c r="E21" s="11"/>
      <c r="F21" s="146" t="s">
        <v>75</v>
      </c>
      <c r="G21" s="160" t="s">
        <v>76</v>
      </c>
      <c r="H21" s="190"/>
      <c r="I21" s="12">
        <v>10000</v>
      </c>
      <c r="J21" s="13"/>
      <c r="K21" s="184">
        <f t="shared" ref="K21:K22" si="1">K20+H21-I21</f>
        <v>80000</v>
      </c>
    </row>
    <row r="22" spans="2:11" x14ac:dyDescent="0.2">
      <c r="B22" s="8"/>
      <c r="C22" s="9"/>
      <c r="D22" s="9"/>
      <c r="E22" s="11"/>
      <c r="F22" s="146" t="s">
        <v>77</v>
      </c>
      <c r="G22" s="160" t="s">
        <v>14</v>
      </c>
      <c r="H22" s="190"/>
      <c r="I22" s="12">
        <v>20000</v>
      </c>
      <c r="J22" s="13" t="s">
        <v>15</v>
      </c>
      <c r="K22" s="184">
        <f t="shared" si="1"/>
        <v>60000</v>
      </c>
    </row>
    <row r="23" spans="2:11" ht="18.75" customHeight="1" thickBot="1" x14ac:dyDescent="0.25">
      <c r="B23" s="147"/>
      <c r="C23" s="148"/>
      <c r="D23" s="148"/>
      <c r="E23" s="149"/>
      <c r="F23" s="150"/>
      <c r="G23" s="161"/>
      <c r="H23" s="191"/>
      <c r="I23" s="151"/>
      <c r="J23" s="152"/>
      <c r="K23" s="185"/>
    </row>
    <row r="25" spans="2:11" x14ac:dyDescent="0.2">
      <c r="G25" s="163" t="s">
        <v>16</v>
      </c>
      <c r="H25" s="192">
        <v>600000</v>
      </c>
      <c r="I25" s="14">
        <v>540000</v>
      </c>
      <c r="K25" s="186">
        <v>60000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F1" workbookViewId="0">
      <selection activeCell="H31" sqref="H31"/>
    </sheetView>
  </sheetViews>
  <sheetFormatPr defaultRowHeight="14.25" x14ac:dyDescent="0.2"/>
  <cols>
    <col min="6" max="6" width="14.125" customWidth="1"/>
    <col min="7" max="7" width="12.75" customWidth="1"/>
    <col min="8" max="9" width="11" bestFit="1" customWidth="1"/>
    <col min="11" max="11" width="10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59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31" t="s">
        <v>8</v>
      </c>
      <c r="D4" s="131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x14ac:dyDescent="0.2">
      <c r="B5" s="133"/>
      <c r="C5" s="134"/>
      <c r="D5" s="31"/>
      <c r="E5" s="135"/>
      <c r="F5" s="134" t="s">
        <v>115</v>
      </c>
      <c r="G5" s="134" t="s">
        <v>116</v>
      </c>
      <c r="H5" s="136">
        <v>120000</v>
      </c>
      <c r="I5" s="136"/>
      <c r="J5" s="134" t="s">
        <v>129</v>
      </c>
      <c r="K5" s="137">
        <v>120000</v>
      </c>
    </row>
    <row r="6" spans="2:11" x14ac:dyDescent="0.2">
      <c r="B6" s="133"/>
      <c r="C6" s="134"/>
      <c r="D6" s="31"/>
      <c r="E6" s="135"/>
      <c r="F6" s="134" t="s">
        <v>115</v>
      </c>
      <c r="G6" s="139" t="s">
        <v>117</v>
      </c>
      <c r="H6" s="136">
        <v>100000</v>
      </c>
      <c r="I6" s="136"/>
      <c r="J6" s="134" t="s">
        <v>80</v>
      </c>
      <c r="K6" s="137">
        <f>K5+H6-I6</f>
        <v>220000</v>
      </c>
    </row>
    <row r="7" spans="2:11" x14ac:dyDescent="0.2">
      <c r="B7" s="133"/>
      <c r="C7" s="134"/>
      <c r="D7" s="31"/>
      <c r="E7" s="135"/>
      <c r="F7" s="134" t="s">
        <v>115</v>
      </c>
      <c r="G7" s="139" t="s">
        <v>118</v>
      </c>
      <c r="H7" s="136">
        <v>15000</v>
      </c>
      <c r="I7" s="136"/>
      <c r="J7" s="134" t="s">
        <v>80</v>
      </c>
      <c r="K7" s="137">
        <f t="shared" ref="K7:K9" si="0">K6+H7-I7</f>
        <v>235000</v>
      </c>
    </row>
    <row r="8" spans="2:11" x14ac:dyDescent="0.2">
      <c r="B8" s="133"/>
      <c r="C8" s="134"/>
      <c r="D8" s="134"/>
      <c r="E8" s="135"/>
      <c r="F8" s="134" t="s">
        <v>119</v>
      </c>
      <c r="G8" s="139" t="s">
        <v>120</v>
      </c>
      <c r="H8" s="136">
        <v>1250</v>
      </c>
      <c r="I8" s="136"/>
      <c r="J8" s="134" t="s">
        <v>80</v>
      </c>
      <c r="K8" s="137">
        <f t="shared" si="0"/>
        <v>236250</v>
      </c>
    </row>
    <row r="9" spans="2:11" x14ac:dyDescent="0.2">
      <c r="B9" s="133"/>
      <c r="C9" s="134"/>
      <c r="D9" s="134"/>
      <c r="E9" s="138"/>
      <c r="F9" s="139" t="s">
        <v>121</v>
      </c>
      <c r="G9" s="139" t="s">
        <v>122</v>
      </c>
      <c r="H9" s="140">
        <v>3750</v>
      </c>
      <c r="I9" s="136"/>
      <c r="J9" s="134" t="s">
        <v>129</v>
      </c>
      <c r="K9" s="137">
        <f t="shared" si="0"/>
        <v>240000</v>
      </c>
    </row>
    <row r="10" spans="2:11" x14ac:dyDescent="0.2">
      <c r="B10" s="133"/>
      <c r="C10" s="134"/>
      <c r="D10" s="134"/>
      <c r="E10" s="138"/>
      <c r="F10" s="139" t="s">
        <v>123</v>
      </c>
      <c r="G10" s="139" t="s">
        <v>124</v>
      </c>
      <c r="H10" s="136"/>
      <c r="I10" s="136">
        <v>240000</v>
      </c>
      <c r="J10" s="134" t="s">
        <v>30</v>
      </c>
      <c r="K10" s="137">
        <v>0</v>
      </c>
    </row>
    <row r="11" spans="2:11" x14ac:dyDescent="0.2">
      <c r="B11" s="133"/>
      <c r="C11" s="134"/>
      <c r="D11" s="134"/>
      <c r="E11" s="138"/>
      <c r="F11" s="139"/>
      <c r="G11" s="139"/>
      <c r="H11" s="136"/>
      <c r="I11" s="136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ht="15" thickBot="1" x14ac:dyDescent="0.25">
      <c r="B24" s="141"/>
      <c r="C24" s="142"/>
      <c r="D24" s="143"/>
      <c r="E24" s="143"/>
      <c r="F24" s="144"/>
      <c r="G24" s="144"/>
      <c r="H24" s="143"/>
      <c r="I24" s="143"/>
      <c r="J24" s="142"/>
      <c r="K24" s="145"/>
    </row>
    <row r="25" spans="2:11" x14ac:dyDescent="0.2">
      <c r="G25" s="153" t="s">
        <v>53</v>
      </c>
      <c r="H25" s="154">
        <f>SUM(H5:H14)</f>
        <v>240000</v>
      </c>
      <c r="I25" s="154">
        <f>SUM(I6:I12)</f>
        <v>240000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9" workbookViewId="0">
      <selection activeCell="H13" sqref="H13"/>
    </sheetView>
  </sheetViews>
  <sheetFormatPr defaultRowHeight="14.25" x14ac:dyDescent="0.2"/>
  <cols>
    <col min="6" max="6" width="12.625" customWidth="1"/>
    <col min="8" max="8" width="9.875" bestFit="1" customWidth="1"/>
    <col min="9" max="9" width="10.25" bestFit="1" customWidth="1"/>
    <col min="11" max="11" width="9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125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31" t="s">
        <v>8</v>
      </c>
      <c r="D4" s="131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x14ac:dyDescent="0.2">
      <c r="B5" s="133"/>
      <c r="C5" s="134"/>
      <c r="D5" s="134"/>
      <c r="E5" s="135"/>
      <c r="F5" s="134" t="s">
        <v>126</v>
      </c>
      <c r="G5" s="134" t="s">
        <v>127</v>
      </c>
      <c r="H5" s="136">
        <v>1250</v>
      </c>
      <c r="I5" s="136"/>
      <c r="J5" s="134" t="s">
        <v>12</v>
      </c>
      <c r="K5" s="137">
        <v>1250</v>
      </c>
    </row>
    <row r="6" spans="2:11" x14ac:dyDescent="0.2">
      <c r="B6" s="133"/>
      <c r="C6" s="134"/>
      <c r="D6" s="134"/>
      <c r="E6" s="138"/>
      <c r="F6" s="139" t="s">
        <v>128</v>
      </c>
      <c r="G6" s="139" t="s">
        <v>31</v>
      </c>
      <c r="H6" s="136"/>
      <c r="I6" s="136">
        <v>1250</v>
      </c>
      <c r="J6" s="134" t="s">
        <v>20</v>
      </c>
      <c r="K6" s="137">
        <v>0</v>
      </c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36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40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36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40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x14ac:dyDescent="0.2">
      <c r="B24" s="133"/>
      <c r="C24" s="134"/>
      <c r="D24" s="134"/>
      <c r="E24" s="138"/>
      <c r="F24" s="139"/>
      <c r="G24" s="139"/>
      <c r="H24" s="136"/>
      <c r="I24" s="136"/>
      <c r="J24" s="134"/>
      <c r="K24" s="137"/>
    </row>
    <row r="25" spans="2:11" ht="15" thickBot="1" x14ac:dyDescent="0.25">
      <c r="B25" s="141"/>
      <c r="C25" s="142"/>
      <c r="D25" s="143"/>
      <c r="E25" s="143"/>
      <c r="F25" s="144"/>
      <c r="G25" s="144"/>
      <c r="H25" s="143"/>
      <c r="I25" s="143"/>
      <c r="J25" s="142"/>
      <c r="K25" s="145"/>
    </row>
    <row r="26" spans="2:11" x14ac:dyDescent="0.2">
      <c r="G26" s="153" t="s">
        <v>54</v>
      </c>
      <c r="H26" s="154">
        <f>SUM(H5:H25)</f>
        <v>1250</v>
      </c>
      <c r="I26" s="154">
        <f>SUM(I6:I25)</f>
        <v>1250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8"/>
  <sheetViews>
    <sheetView workbookViewId="0">
      <selection activeCell="B5" sqref="B5:C5"/>
    </sheetView>
  </sheetViews>
  <sheetFormatPr defaultRowHeight="14.25" x14ac:dyDescent="0.2"/>
  <cols>
    <col min="6" max="6" width="13.125" customWidth="1"/>
    <col min="8" max="9" width="9.875" bestFit="1" customWidth="1"/>
    <col min="11" max="11" width="9.375" bestFit="1" customWidth="1"/>
  </cols>
  <sheetData>
    <row r="3" spans="2:11" ht="22.5" x14ac:dyDescent="0.2">
      <c r="B3" s="172" t="s">
        <v>34</v>
      </c>
      <c r="C3" s="172"/>
      <c r="D3" s="172"/>
      <c r="E3" s="172"/>
      <c r="F3" s="172"/>
      <c r="G3" s="172"/>
      <c r="H3" s="172"/>
      <c r="I3" s="172"/>
      <c r="J3" s="172"/>
      <c r="K3" s="172"/>
    </row>
    <row r="4" spans="2:11" ht="15" thickBot="1" x14ac:dyDescent="0.25">
      <c r="B4" s="173" t="s">
        <v>60</v>
      </c>
      <c r="C4" s="174"/>
      <c r="D4" s="174"/>
      <c r="E4" s="174"/>
      <c r="F4" s="174"/>
      <c r="G4" s="174"/>
      <c r="H4" s="174"/>
      <c r="I4" s="174"/>
      <c r="J4" s="174"/>
      <c r="K4" s="174"/>
    </row>
    <row r="5" spans="2:11" ht="16.5" x14ac:dyDescent="0.2">
      <c r="B5" s="175" t="s">
        <v>145</v>
      </c>
      <c r="C5" s="176"/>
      <c r="D5" s="176" t="s">
        <v>0</v>
      </c>
      <c r="E5" s="176"/>
      <c r="F5" s="176" t="s">
        <v>1</v>
      </c>
      <c r="G5" s="176" t="s">
        <v>2</v>
      </c>
      <c r="H5" s="176" t="s">
        <v>3</v>
      </c>
      <c r="I5" s="176" t="s">
        <v>4</v>
      </c>
      <c r="J5" s="176" t="s">
        <v>5</v>
      </c>
      <c r="K5" s="179" t="s">
        <v>6</v>
      </c>
    </row>
    <row r="6" spans="2:11" ht="16.5" x14ac:dyDescent="0.2">
      <c r="B6" s="130" t="s">
        <v>7</v>
      </c>
      <c r="C6" s="131" t="s">
        <v>8</v>
      </c>
      <c r="D6" s="131" t="s">
        <v>9</v>
      </c>
      <c r="E6" s="132" t="s">
        <v>10</v>
      </c>
      <c r="F6" s="177"/>
      <c r="G6" s="178"/>
      <c r="H6" s="177"/>
      <c r="I6" s="177"/>
      <c r="J6" s="177"/>
      <c r="K6" s="180"/>
    </row>
    <row r="7" spans="2:11" x14ac:dyDescent="0.2">
      <c r="B7" s="133">
        <v>12</v>
      </c>
      <c r="C7" s="134">
        <v>31</v>
      </c>
      <c r="D7" s="134" t="s">
        <v>17</v>
      </c>
      <c r="E7" s="135" t="s">
        <v>32</v>
      </c>
      <c r="F7" s="134" t="s">
        <v>126</v>
      </c>
      <c r="G7" s="134" t="s">
        <v>33</v>
      </c>
      <c r="H7" s="136"/>
      <c r="I7" s="136">
        <v>1250</v>
      </c>
      <c r="J7" s="134" t="s">
        <v>20</v>
      </c>
      <c r="K7" s="137">
        <v>1250</v>
      </c>
    </row>
    <row r="8" spans="2:11" x14ac:dyDescent="0.2">
      <c r="B8" s="133">
        <v>12</v>
      </c>
      <c r="C8" s="134">
        <v>31</v>
      </c>
      <c r="D8" s="134" t="s">
        <v>17</v>
      </c>
      <c r="E8" s="138" t="s">
        <v>35</v>
      </c>
      <c r="F8" s="139" t="s">
        <v>130</v>
      </c>
      <c r="G8" s="139" t="s">
        <v>19</v>
      </c>
      <c r="H8" s="136">
        <v>1250</v>
      </c>
      <c r="I8" s="136"/>
      <c r="J8" s="134" t="s">
        <v>12</v>
      </c>
      <c r="K8" s="137">
        <v>0</v>
      </c>
    </row>
    <row r="9" spans="2:11" x14ac:dyDescent="0.2">
      <c r="B9" s="133"/>
      <c r="C9" s="134"/>
      <c r="D9" s="134"/>
      <c r="E9" s="138"/>
      <c r="F9" s="139"/>
      <c r="G9" s="139"/>
      <c r="H9" s="136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36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40"/>
      <c r="I11" s="136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40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x14ac:dyDescent="0.2">
      <c r="B24" s="133"/>
      <c r="C24" s="134"/>
      <c r="D24" s="134"/>
      <c r="E24" s="138"/>
      <c r="F24" s="139"/>
      <c r="G24" s="139"/>
      <c r="H24" s="136"/>
      <c r="I24" s="136"/>
      <c r="J24" s="134"/>
      <c r="K24" s="137"/>
    </row>
    <row r="25" spans="2:11" x14ac:dyDescent="0.2">
      <c r="B25" s="133"/>
      <c r="C25" s="134"/>
      <c r="D25" s="134"/>
      <c r="E25" s="138"/>
      <c r="F25" s="139"/>
      <c r="G25" s="139"/>
      <c r="H25" s="136"/>
      <c r="I25" s="136"/>
      <c r="J25" s="134"/>
      <c r="K25" s="137"/>
    </row>
    <row r="26" spans="2:11" x14ac:dyDescent="0.2">
      <c r="B26" s="133"/>
      <c r="C26" s="134"/>
      <c r="D26" s="134"/>
      <c r="E26" s="138"/>
      <c r="F26" s="139"/>
      <c r="G26" s="139"/>
      <c r="H26" s="136"/>
      <c r="I26" s="136"/>
      <c r="J26" s="134"/>
      <c r="K26" s="137"/>
    </row>
    <row r="27" spans="2:11" ht="15" thickBot="1" x14ac:dyDescent="0.25">
      <c r="B27" s="141"/>
      <c r="C27" s="142"/>
      <c r="D27" s="143"/>
      <c r="E27" s="143"/>
      <c r="F27" s="144"/>
      <c r="G27" s="144"/>
      <c r="H27" s="143"/>
      <c r="I27" s="143"/>
      <c r="J27" s="142"/>
      <c r="K27" s="145"/>
    </row>
    <row r="28" spans="2:11" x14ac:dyDescent="0.2">
      <c r="G28" s="153" t="s">
        <v>52</v>
      </c>
      <c r="H28" s="154">
        <f>SUM(H7:H12)</f>
        <v>1250</v>
      </c>
      <c r="I28" s="154">
        <f>SUM(I7:I27)</f>
        <v>1250</v>
      </c>
    </row>
  </sheetData>
  <mergeCells count="10">
    <mergeCell ref="B3:K3"/>
    <mergeCell ref="B4:K4"/>
    <mergeCell ref="B5:C5"/>
    <mergeCell ref="D5:E5"/>
    <mergeCell ref="F5:F6"/>
    <mergeCell ref="G5:G6"/>
    <mergeCell ref="H5:H6"/>
    <mergeCell ref="I5:I6"/>
    <mergeCell ref="J5:J6"/>
    <mergeCell ref="K5:K6"/>
  </mergeCells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H21" sqref="H21"/>
    </sheetView>
  </sheetViews>
  <sheetFormatPr defaultRowHeight="14.25" x14ac:dyDescent="0.2"/>
  <cols>
    <col min="6" max="6" width="15.125" customWidth="1"/>
    <col min="8" max="9" width="11" bestFit="1" customWidth="1"/>
    <col min="11" max="11" width="10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131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31" t="s">
        <v>8</v>
      </c>
      <c r="D4" s="131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x14ac:dyDescent="0.2">
      <c r="B5" s="133">
        <v>12</v>
      </c>
      <c r="C5" s="134">
        <v>31</v>
      </c>
      <c r="D5" s="134" t="s">
        <v>17</v>
      </c>
      <c r="E5" s="135" t="s">
        <v>36</v>
      </c>
      <c r="F5" s="134" t="s">
        <v>132</v>
      </c>
      <c r="G5" s="134" t="s">
        <v>26</v>
      </c>
      <c r="H5" s="136"/>
      <c r="I5" s="136">
        <v>240000</v>
      </c>
      <c r="J5" s="134" t="s">
        <v>20</v>
      </c>
      <c r="K5" s="137">
        <v>240000</v>
      </c>
    </row>
    <row r="6" spans="2:11" x14ac:dyDescent="0.2">
      <c r="B6" s="133">
        <v>12</v>
      </c>
      <c r="C6" s="134">
        <v>31</v>
      </c>
      <c r="D6" s="134" t="s">
        <v>17</v>
      </c>
      <c r="E6" s="138" t="s">
        <v>29</v>
      </c>
      <c r="F6" s="139" t="s">
        <v>133</v>
      </c>
      <c r="G6" s="139" t="s">
        <v>37</v>
      </c>
      <c r="H6" s="136">
        <v>240000</v>
      </c>
      <c r="I6" s="136"/>
      <c r="J6" s="134" t="s">
        <v>12</v>
      </c>
      <c r="K6" s="137">
        <v>0</v>
      </c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36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40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36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40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x14ac:dyDescent="0.2">
      <c r="B24" s="133"/>
      <c r="C24" s="134"/>
      <c r="D24" s="134"/>
      <c r="E24" s="138"/>
      <c r="F24" s="139"/>
      <c r="G24" s="139"/>
      <c r="H24" s="136"/>
      <c r="I24" s="136"/>
      <c r="J24" s="134"/>
      <c r="K24" s="137"/>
    </row>
    <row r="25" spans="2:11" ht="15" thickBot="1" x14ac:dyDescent="0.25">
      <c r="B25" s="141"/>
      <c r="C25" s="142"/>
      <c r="D25" s="143"/>
      <c r="E25" s="143"/>
      <c r="F25" s="144"/>
      <c r="G25" s="144"/>
      <c r="H25" s="143"/>
      <c r="I25" s="143"/>
      <c r="J25" s="142"/>
      <c r="K25" s="145"/>
    </row>
    <row r="26" spans="2:11" x14ac:dyDescent="0.2">
      <c r="G26" s="153" t="s">
        <v>55</v>
      </c>
      <c r="H26" s="154">
        <f>SUM(H6:H13)</f>
        <v>240000</v>
      </c>
      <c r="I26" s="154">
        <f>SUM(I5:I25)</f>
        <v>240000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O11" sqref="O11"/>
    </sheetView>
  </sheetViews>
  <sheetFormatPr defaultRowHeight="14.25" x14ac:dyDescent="0.2"/>
  <cols>
    <col min="8" max="8" width="10.375" bestFit="1" customWidth="1"/>
    <col min="9" max="9" width="11" bestFit="1" customWidth="1"/>
    <col min="11" max="11" width="11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61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31" t="s">
        <v>8</v>
      </c>
      <c r="D4" s="131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ht="24.75" x14ac:dyDescent="0.2">
      <c r="B5" s="133">
        <v>1</v>
      </c>
      <c r="C5" s="134">
        <v>1</v>
      </c>
      <c r="D5" s="134" t="s">
        <v>17</v>
      </c>
      <c r="E5" s="135" t="s">
        <v>38</v>
      </c>
      <c r="F5" s="134" t="s">
        <v>134</v>
      </c>
      <c r="G5" s="134" t="s">
        <v>39</v>
      </c>
      <c r="H5" s="136"/>
      <c r="I5" s="136">
        <v>300000</v>
      </c>
      <c r="J5" s="134" t="s">
        <v>20</v>
      </c>
      <c r="K5" s="137">
        <v>300000</v>
      </c>
    </row>
    <row r="6" spans="2:11" ht="24.75" x14ac:dyDescent="0.2">
      <c r="B6" s="133"/>
      <c r="C6" s="134"/>
      <c r="D6" s="134"/>
      <c r="E6" s="138"/>
      <c r="F6" s="139" t="s">
        <v>135</v>
      </c>
      <c r="G6" s="139" t="s">
        <v>138</v>
      </c>
      <c r="H6" s="136"/>
      <c r="I6" s="136">
        <v>400000</v>
      </c>
      <c r="J6" s="134" t="s">
        <v>161</v>
      </c>
      <c r="K6" s="137">
        <v>700000</v>
      </c>
    </row>
    <row r="7" spans="2:11" ht="24.75" x14ac:dyDescent="0.2">
      <c r="B7" s="133"/>
      <c r="C7" s="134"/>
      <c r="D7" s="134"/>
      <c r="E7" s="138"/>
      <c r="F7" s="139" t="s">
        <v>136</v>
      </c>
      <c r="G7" s="139" t="s">
        <v>137</v>
      </c>
      <c r="H7" s="136">
        <v>300000</v>
      </c>
      <c r="I7" s="136"/>
      <c r="J7" s="134" t="s">
        <v>162</v>
      </c>
      <c r="K7" s="137">
        <v>400000</v>
      </c>
    </row>
    <row r="8" spans="2:11" x14ac:dyDescent="0.2">
      <c r="B8" s="133"/>
      <c r="C8" s="134"/>
      <c r="D8" s="134"/>
      <c r="E8" s="138"/>
      <c r="F8" s="139"/>
      <c r="G8" s="139"/>
      <c r="H8" s="136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40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36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40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x14ac:dyDescent="0.2">
      <c r="B24" s="133"/>
      <c r="C24" s="134"/>
      <c r="D24" s="134"/>
      <c r="E24" s="138"/>
      <c r="F24" s="139"/>
      <c r="G24" s="139"/>
      <c r="H24" s="136"/>
      <c r="I24" s="136"/>
      <c r="J24" s="134"/>
      <c r="K24" s="137"/>
    </row>
    <row r="25" spans="2:11" ht="15" thickBot="1" x14ac:dyDescent="0.25">
      <c r="B25" s="141"/>
      <c r="C25" s="142"/>
      <c r="D25" s="143"/>
      <c r="E25" s="143"/>
      <c r="F25" s="144"/>
      <c r="G25" s="144"/>
      <c r="H25" s="143"/>
      <c r="I25" s="143"/>
      <c r="J25" s="142"/>
      <c r="K25" s="145"/>
    </row>
    <row r="26" spans="2:11" x14ac:dyDescent="0.2">
      <c r="G26" s="153" t="s">
        <v>51</v>
      </c>
      <c r="H26" s="153">
        <v>300000</v>
      </c>
      <c r="I26" s="154">
        <f>SUM(I5:I25)</f>
        <v>700000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F7" sqref="F7"/>
    </sheetView>
  </sheetViews>
  <sheetFormatPr defaultRowHeight="14.25" x14ac:dyDescent="0.2"/>
  <cols>
    <col min="6" max="6" width="12.25" customWidth="1"/>
    <col min="8" max="8" width="10.375" bestFit="1" customWidth="1"/>
    <col min="9" max="9" width="13.75" customWidth="1"/>
    <col min="11" max="11" width="13.875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62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31" t="s">
        <v>8</v>
      </c>
      <c r="D4" s="131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ht="24.75" x14ac:dyDescent="0.2">
      <c r="B5" s="133"/>
      <c r="C5" s="134"/>
      <c r="D5" s="134"/>
      <c r="E5" s="135"/>
      <c r="F5" s="134" t="s">
        <v>139</v>
      </c>
      <c r="G5" s="134" t="s">
        <v>140</v>
      </c>
      <c r="H5" s="136">
        <v>240000</v>
      </c>
      <c r="I5" s="136"/>
      <c r="J5" s="134" t="s">
        <v>129</v>
      </c>
      <c r="K5" s="137">
        <v>240000</v>
      </c>
    </row>
    <row r="6" spans="2:11" x14ac:dyDescent="0.2">
      <c r="B6" s="133"/>
      <c r="C6" s="134"/>
      <c r="D6" s="134"/>
      <c r="E6" s="138"/>
      <c r="F6" s="139"/>
      <c r="G6" s="139"/>
      <c r="H6" s="136"/>
      <c r="I6" s="136"/>
      <c r="J6" s="134"/>
      <c r="K6" s="137"/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40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36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40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36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ht="15" thickBot="1" x14ac:dyDescent="0.25">
      <c r="B24" s="141"/>
      <c r="C24" s="142"/>
      <c r="D24" s="143"/>
      <c r="E24" s="143"/>
      <c r="F24" s="144"/>
      <c r="G24" s="144"/>
      <c r="H24" s="143"/>
      <c r="I24" s="143"/>
      <c r="J24" s="142"/>
      <c r="K24" s="145"/>
    </row>
    <row r="25" spans="2:11" x14ac:dyDescent="0.2">
      <c r="G25" s="153" t="s">
        <v>56</v>
      </c>
      <c r="H25">
        <v>240000</v>
      </c>
      <c r="I25" s="154">
        <f>SUM(I5:I23)</f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G5" sqref="G5"/>
    </sheetView>
  </sheetViews>
  <sheetFormatPr defaultRowHeight="14.25" x14ac:dyDescent="0.2"/>
  <cols>
    <col min="8" max="8" width="10.375" customWidth="1"/>
    <col min="9" max="9" width="13.75" customWidth="1"/>
    <col min="11" max="11" width="15.5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63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31" t="s">
        <v>8</v>
      </c>
      <c r="D4" s="131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ht="24.75" x14ac:dyDescent="0.2">
      <c r="B5" s="133"/>
      <c r="C5" s="134"/>
      <c r="D5" s="134"/>
      <c r="E5" s="135"/>
      <c r="F5" s="134" t="s">
        <v>141</v>
      </c>
      <c r="G5" s="134" t="s">
        <v>40</v>
      </c>
      <c r="H5" s="136"/>
      <c r="I5" s="136">
        <v>40000</v>
      </c>
      <c r="J5" s="134" t="s">
        <v>20</v>
      </c>
      <c r="K5" s="137">
        <v>40000</v>
      </c>
    </row>
    <row r="6" spans="2:11" ht="24.75" x14ac:dyDescent="0.2">
      <c r="B6" s="133"/>
      <c r="C6" s="134"/>
      <c r="D6" s="134"/>
      <c r="E6" s="138"/>
      <c r="F6" s="139" t="s">
        <v>155</v>
      </c>
      <c r="G6" s="139" t="s">
        <v>156</v>
      </c>
      <c r="H6" s="136">
        <v>40000</v>
      </c>
      <c r="I6" s="136"/>
      <c r="J6" s="134" t="s">
        <v>162</v>
      </c>
      <c r="K6" s="137">
        <v>0</v>
      </c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36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40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36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40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x14ac:dyDescent="0.2">
      <c r="B24" s="133"/>
      <c r="C24" s="134"/>
      <c r="D24" s="134"/>
      <c r="E24" s="138"/>
      <c r="F24" s="139"/>
      <c r="G24" s="139"/>
      <c r="H24" s="136"/>
      <c r="I24" s="136"/>
      <c r="J24" s="134"/>
      <c r="K24" s="137"/>
    </row>
    <row r="25" spans="2:11" ht="15" thickBot="1" x14ac:dyDescent="0.25">
      <c r="B25" s="141"/>
      <c r="C25" s="142"/>
      <c r="D25" s="143"/>
      <c r="E25" s="143"/>
      <c r="F25" s="144"/>
      <c r="G25" s="144"/>
      <c r="H25" s="143"/>
      <c r="I25" s="143"/>
      <c r="J25" s="142"/>
      <c r="K25" s="145"/>
    </row>
    <row r="26" spans="2:11" x14ac:dyDescent="0.2">
      <c r="G26" s="153" t="s">
        <v>56</v>
      </c>
      <c r="H26">
        <v>40000</v>
      </c>
      <c r="I26" s="154">
        <f>SUM(I5)</f>
        <v>40000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B3" sqref="B3:C3"/>
    </sheetView>
  </sheetViews>
  <sheetFormatPr defaultRowHeight="14.25" x14ac:dyDescent="0.2"/>
  <cols>
    <col min="6" max="6" width="11.375" customWidth="1"/>
    <col min="8" max="8" width="11" bestFit="1" customWidth="1"/>
    <col min="11" max="11" width="10.2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64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41</v>
      </c>
    </row>
    <row r="4" spans="2:11" ht="16.5" x14ac:dyDescent="0.2">
      <c r="B4" s="130" t="s">
        <v>7</v>
      </c>
      <c r="C4" s="131" t="s">
        <v>8</v>
      </c>
      <c r="D4" s="131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ht="36.75" x14ac:dyDescent="0.2">
      <c r="B5" s="133"/>
      <c r="C5" s="134"/>
      <c r="D5" s="134"/>
      <c r="E5" s="135"/>
      <c r="F5" s="134" t="s">
        <v>142</v>
      </c>
      <c r="G5" s="134" t="s">
        <v>143</v>
      </c>
      <c r="H5" s="136"/>
      <c r="I5" s="136">
        <v>3750</v>
      </c>
      <c r="J5" s="134" t="s">
        <v>20</v>
      </c>
      <c r="K5" s="137">
        <v>3750</v>
      </c>
    </row>
    <row r="6" spans="2:11" x14ac:dyDescent="0.2">
      <c r="B6" s="133"/>
      <c r="C6" s="134"/>
      <c r="D6" s="134"/>
      <c r="E6" s="138"/>
      <c r="F6" s="139"/>
      <c r="G6" s="139"/>
      <c r="H6" s="136"/>
      <c r="I6" s="136"/>
      <c r="J6" s="134"/>
      <c r="K6" s="137"/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36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40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36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40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x14ac:dyDescent="0.2">
      <c r="B24" s="133"/>
      <c r="C24" s="134"/>
      <c r="D24" s="134"/>
      <c r="E24" s="138"/>
      <c r="F24" s="139"/>
      <c r="G24" s="139"/>
      <c r="H24" s="136"/>
      <c r="I24" s="136"/>
      <c r="J24" s="134"/>
      <c r="K24" s="137"/>
    </row>
    <row r="25" spans="2:11" ht="15" thickBot="1" x14ac:dyDescent="0.25">
      <c r="B25" s="141"/>
      <c r="C25" s="142"/>
      <c r="D25" s="143"/>
      <c r="E25" s="143"/>
      <c r="F25" s="144"/>
      <c r="G25" s="144"/>
      <c r="H25" s="143"/>
      <c r="I25" s="143"/>
      <c r="J25" s="142"/>
      <c r="K25" s="145"/>
    </row>
    <row r="26" spans="2:11" x14ac:dyDescent="0.2">
      <c r="G26" s="153" t="s">
        <v>52</v>
      </c>
      <c r="H26" s="154">
        <f>SUM(H5:H25)</f>
        <v>0</v>
      </c>
      <c r="I26">
        <v>3750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K26" sqref="A1:K26"/>
    </sheetView>
  </sheetViews>
  <sheetFormatPr defaultRowHeight="14.25" x14ac:dyDescent="0.2"/>
  <cols>
    <col min="8" max="8" width="10.375" bestFit="1" customWidth="1"/>
    <col min="11" max="11" width="10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81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55" t="s">
        <v>8</v>
      </c>
      <c r="D4" s="155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ht="24.75" x14ac:dyDescent="0.2">
      <c r="B5" s="133"/>
      <c r="C5" s="134"/>
      <c r="D5" s="134"/>
      <c r="E5" s="135"/>
      <c r="F5" s="134" t="s">
        <v>144</v>
      </c>
      <c r="G5" s="134" t="s">
        <v>19</v>
      </c>
      <c r="H5" s="136">
        <v>40000</v>
      </c>
      <c r="I5" s="136"/>
      <c r="J5" s="134" t="s">
        <v>12</v>
      </c>
      <c r="K5" s="137">
        <v>40000</v>
      </c>
    </row>
    <row r="6" spans="2:11" x14ac:dyDescent="0.2">
      <c r="B6" s="133"/>
      <c r="C6" s="134"/>
      <c r="D6" s="134"/>
      <c r="E6" s="138"/>
      <c r="F6" s="139"/>
      <c r="G6" s="134"/>
      <c r="H6" s="136"/>
      <c r="I6" s="136"/>
      <c r="J6" s="134"/>
      <c r="K6" s="137"/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36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40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36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40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x14ac:dyDescent="0.2">
      <c r="B24" s="133"/>
      <c r="C24" s="134"/>
      <c r="D24" s="134"/>
      <c r="E24" s="138"/>
      <c r="F24" s="139"/>
      <c r="G24" s="139"/>
      <c r="H24" s="136"/>
      <c r="I24" s="136"/>
      <c r="J24" s="134"/>
      <c r="K24" s="137"/>
    </row>
    <row r="25" spans="2:11" ht="15" thickBot="1" x14ac:dyDescent="0.25">
      <c r="B25" s="141"/>
      <c r="C25" s="142"/>
      <c r="D25" s="143"/>
      <c r="E25" s="143"/>
      <c r="F25" s="144"/>
      <c r="G25" s="144"/>
      <c r="H25" s="143"/>
      <c r="I25" s="143"/>
      <c r="J25" s="142"/>
      <c r="K25" s="145"/>
    </row>
    <row r="26" spans="2:11" x14ac:dyDescent="0.2">
      <c r="G26" s="153" t="s">
        <v>51</v>
      </c>
      <c r="H26" s="154">
        <f>SUM(H5:H6)</f>
        <v>40000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J20" sqref="J20"/>
    </sheetView>
  </sheetViews>
  <sheetFormatPr defaultRowHeight="14.25" x14ac:dyDescent="0.2"/>
  <cols>
    <col min="8" max="8" width="10.375" bestFit="1" customWidth="1"/>
    <col min="9" max="9" width="10.75" bestFit="1" customWidth="1"/>
    <col min="11" max="11" width="10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62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57" t="s">
        <v>8</v>
      </c>
      <c r="D4" s="157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ht="24.75" x14ac:dyDescent="0.2">
      <c r="B5" s="130"/>
      <c r="C5" s="157"/>
      <c r="D5" s="157"/>
      <c r="E5" s="132"/>
      <c r="F5" s="134" t="s">
        <v>149</v>
      </c>
      <c r="G5" s="134" t="s">
        <v>147</v>
      </c>
      <c r="H5" s="134"/>
      <c r="I5" s="134">
        <v>120000</v>
      </c>
      <c r="J5" s="134" t="s">
        <v>152</v>
      </c>
      <c r="K5" s="134">
        <v>120000</v>
      </c>
    </row>
    <row r="6" spans="2:11" ht="24.75" x14ac:dyDescent="0.2">
      <c r="B6" s="133"/>
      <c r="C6" s="134"/>
      <c r="D6" s="134"/>
      <c r="E6" s="135"/>
      <c r="F6" s="134" t="s">
        <v>147</v>
      </c>
      <c r="G6" s="134" t="s">
        <v>148</v>
      </c>
      <c r="H6" s="136">
        <v>120000</v>
      </c>
      <c r="I6" s="136"/>
      <c r="J6" s="134" t="s">
        <v>129</v>
      </c>
      <c r="K6" s="137">
        <v>120000</v>
      </c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36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40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36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40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x14ac:dyDescent="0.2">
      <c r="B24" s="133"/>
      <c r="C24" s="134"/>
      <c r="D24" s="134"/>
      <c r="E24" s="138"/>
      <c r="F24" s="139"/>
      <c r="G24" s="139"/>
      <c r="H24" s="136"/>
      <c r="I24" s="136"/>
      <c r="J24" s="134"/>
      <c r="K24" s="137"/>
    </row>
    <row r="25" spans="2:11" ht="15" thickBot="1" x14ac:dyDescent="0.25">
      <c r="B25" s="141"/>
      <c r="C25" s="142"/>
      <c r="D25" s="143"/>
      <c r="E25" s="143"/>
      <c r="F25" s="144"/>
      <c r="G25" s="144"/>
      <c r="H25" s="143"/>
      <c r="I25" s="143"/>
      <c r="J25" s="142"/>
      <c r="K25" s="145"/>
    </row>
    <row r="26" spans="2:11" x14ac:dyDescent="0.2">
      <c r="G26" s="153" t="s">
        <v>51</v>
      </c>
      <c r="H26">
        <v>120000</v>
      </c>
      <c r="I26" s="154">
        <v>120000</v>
      </c>
    </row>
  </sheetData>
  <mergeCells count="10">
    <mergeCell ref="B1:K1"/>
    <mergeCell ref="B2:K2"/>
    <mergeCell ref="B3:C3"/>
    <mergeCell ref="D3:E3"/>
    <mergeCell ref="K3:K4"/>
    <mergeCell ref="F3:F4"/>
    <mergeCell ref="G3:G4"/>
    <mergeCell ref="H3:H4"/>
    <mergeCell ref="I3:I4"/>
    <mergeCell ref="J3:J4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F6" sqref="F6"/>
    </sheetView>
  </sheetViews>
  <sheetFormatPr defaultRowHeight="14.25" x14ac:dyDescent="0.2"/>
  <cols>
    <col min="2" max="2" width="11.875" customWidth="1"/>
    <col min="8" max="8" width="11" bestFit="1" customWidth="1"/>
    <col min="9" max="9" width="9.5" bestFit="1" customWidth="1"/>
    <col min="11" max="11" width="10.375" bestFit="1" customWidth="1"/>
    <col min="14" max="14" width="9.375" bestFit="1" customWidth="1"/>
    <col min="16" max="16" width="10.2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46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64" t="s">
        <v>7</v>
      </c>
      <c r="C4" s="65" t="s">
        <v>8</v>
      </c>
      <c r="D4" s="65" t="s">
        <v>9</v>
      </c>
      <c r="E4" s="66" t="s">
        <v>10</v>
      </c>
      <c r="F4" s="177"/>
      <c r="G4" s="178"/>
      <c r="H4" s="177"/>
      <c r="I4" s="177"/>
      <c r="J4" s="177"/>
      <c r="K4" s="180"/>
    </row>
    <row r="5" spans="2:11" x14ac:dyDescent="0.2">
      <c r="B5" s="67"/>
      <c r="C5" s="68"/>
      <c r="D5" s="68"/>
      <c r="E5" s="69"/>
      <c r="F5" s="68" t="s">
        <v>82</v>
      </c>
      <c r="G5" s="68" t="s">
        <v>21</v>
      </c>
      <c r="H5" s="70">
        <v>200000</v>
      </c>
      <c r="I5" s="70"/>
      <c r="J5" s="68" t="s">
        <v>12</v>
      </c>
      <c r="K5" s="71">
        <v>200000</v>
      </c>
    </row>
    <row r="6" spans="2:11" ht="24.75" x14ac:dyDescent="0.2">
      <c r="B6" s="67"/>
      <c r="C6" s="68"/>
      <c r="D6" s="68"/>
      <c r="E6" s="72"/>
      <c r="F6" s="73" t="s">
        <v>83</v>
      </c>
      <c r="G6" s="68" t="s">
        <v>21</v>
      </c>
      <c r="H6" s="70">
        <v>240000</v>
      </c>
      <c r="I6" s="70"/>
      <c r="J6" s="68" t="s">
        <v>12</v>
      </c>
      <c r="K6" s="71">
        <v>440000</v>
      </c>
    </row>
    <row r="7" spans="2:11" ht="24.75" x14ac:dyDescent="0.2">
      <c r="B7" s="67"/>
      <c r="C7" s="68"/>
      <c r="D7" s="68"/>
      <c r="E7" s="72"/>
      <c r="F7" s="73" t="s">
        <v>157</v>
      </c>
      <c r="G7" s="73" t="s">
        <v>158</v>
      </c>
      <c r="H7" s="70"/>
      <c r="I7" s="70">
        <v>40000</v>
      </c>
      <c r="J7" s="68" t="s">
        <v>161</v>
      </c>
      <c r="K7" s="71">
        <v>400000</v>
      </c>
    </row>
    <row r="8" spans="2:11" x14ac:dyDescent="0.2">
      <c r="B8" s="67"/>
      <c r="C8" s="68"/>
      <c r="D8" s="68"/>
      <c r="E8" s="72"/>
      <c r="F8" s="73"/>
      <c r="G8" s="73"/>
      <c r="H8" s="70"/>
      <c r="I8" s="70"/>
      <c r="J8" s="68"/>
      <c r="K8" s="71"/>
    </row>
    <row r="9" spans="2:11" x14ac:dyDescent="0.2">
      <c r="B9" s="67"/>
      <c r="C9" s="68"/>
      <c r="D9" s="68"/>
      <c r="E9" s="72"/>
      <c r="F9" s="73"/>
      <c r="G9" s="73"/>
      <c r="H9" s="74"/>
      <c r="I9" s="70"/>
      <c r="J9" s="68"/>
      <c r="K9" s="71"/>
    </row>
    <row r="10" spans="2:11" x14ac:dyDescent="0.2">
      <c r="B10" s="67"/>
      <c r="C10" s="68"/>
      <c r="D10" s="68"/>
      <c r="E10" s="72"/>
      <c r="F10" s="73"/>
      <c r="G10" s="73"/>
      <c r="H10" s="70"/>
      <c r="I10" s="70"/>
      <c r="J10" s="68"/>
      <c r="K10" s="71"/>
    </row>
    <row r="11" spans="2:11" x14ac:dyDescent="0.2">
      <c r="B11" s="67"/>
      <c r="C11" s="68"/>
      <c r="D11" s="68"/>
      <c r="E11" s="72"/>
      <c r="F11" s="73"/>
      <c r="G11" s="73"/>
      <c r="H11" s="70"/>
      <c r="I11" s="74"/>
      <c r="J11" s="68"/>
      <c r="K11" s="71"/>
    </row>
    <row r="12" spans="2:11" x14ac:dyDescent="0.2">
      <c r="B12" s="67"/>
      <c r="C12" s="68"/>
      <c r="D12" s="68"/>
      <c r="E12" s="72"/>
      <c r="F12" s="73"/>
      <c r="G12" s="73"/>
      <c r="H12" s="70"/>
      <c r="I12" s="70"/>
      <c r="J12" s="68"/>
      <c r="K12" s="71"/>
    </row>
    <row r="13" spans="2:11" x14ac:dyDescent="0.2">
      <c r="B13" s="67"/>
      <c r="C13" s="68"/>
      <c r="D13" s="68"/>
      <c r="E13" s="72"/>
      <c r="F13" s="73"/>
      <c r="G13" s="73"/>
      <c r="H13" s="70"/>
      <c r="I13" s="70"/>
      <c r="J13" s="68"/>
      <c r="K13" s="71"/>
    </row>
    <row r="14" spans="2:11" x14ac:dyDescent="0.2">
      <c r="B14" s="67"/>
      <c r="C14" s="68"/>
      <c r="D14" s="68"/>
      <c r="E14" s="72"/>
      <c r="F14" s="73"/>
      <c r="G14" s="73"/>
      <c r="H14" s="70"/>
      <c r="I14" s="70"/>
      <c r="J14" s="68"/>
      <c r="K14" s="71"/>
    </row>
    <row r="15" spans="2:11" x14ac:dyDescent="0.2">
      <c r="B15" s="67"/>
      <c r="C15" s="68"/>
      <c r="D15" s="68"/>
      <c r="E15" s="72"/>
      <c r="F15" s="73"/>
      <c r="G15" s="73"/>
      <c r="H15" s="70"/>
      <c r="I15" s="70"/>
      <c r="J15" s="68"/>
      <c r="K15" s="71"/>
    </row>
    <row r="16" spans="2:11" x14ac:dyDescent="0.2">
      <c r="B16" s="67"/>
      <c r="C16" s="68"/>
      <c r="D16" s="68"/>
      <c r="E16" s="72"/>
      <c r="F16" s="73"/>
      <c r="G16" s="73"/>
      <c r="H16" s="70"/>
      <c r="I16" s="70"/>
      <c r="J16" s="68"/>
      <c r="K16" s="71"/>
    </row>
    <row r="17" spans="2:11" x14ac:dyDescent="0.2">
      <c r="B17" s="67"/>
      <c r="C17" s="68"/>
      <c r="D17" s="68"/>
      <c r="E17" s="72"/>
      <c r="F17" s="73"/>
      <c r="G17" s="73"/>
      <c r="H17" s="70"/>
      <c r="I17" s="70"/>
      <c r="J17" s="68"/>
      <c r="K17" s="71"/>
    </row>
    <row r="18" spans="2:11" x14ac:dyDescent="0.2">
      <c r="B18" s="67"/>
      <c r="C18" s="68"/>
      <c r="D18" s="68"/>
      <c r="E18" s="72"/>
      <c r="F18" s="73"/>
      <c r="G18" s="73"/>
      <c r="H18" s="70"/>
      <c r="I18" s="70"/>
      <c r="J18" s="68"/>
      <c r="K18" s="71"/>
    </row>
    <row r="19" spans="2:11" x14ac:dyDescent="0.2">
      <c r="B19" s="67"/>
      <c r="C19" s="68"/>
      <c r="D19" s="68"/>
      <c r="E19" s="72"/>
      <c r="F19" s="73"/>
      <c r="G19" s="73"/>
      <c r="H19" s="70"/>
      <c r="I19" s="70"/>
      <c r="J19" s="68"/>
      <c r="K19" s="71"/>
    </row>
    <row r="20" spans="2:11" x14ac:dyDescent="0.2">
      <c r="B20" s="67"/>
      <c r="C20" s="68"/>
      <c r="D20" s="68"/>
      <c r="E20" s="72"/>
      <c r="F20" s="73"/>
      <c r="G20" s="73"/>
      <c r="H20" s="70"/>
      <c r="I20" s="70"/>
      <c r="J20" s="68"/>
      <c r="K20" s="71"/>
    </row>
    <row r="21" spans="2:11" x14ac:dyDescent="0.2">
      <c r="B21" s="67"/>
      <c r="C21" s="68"/>
      <c r="D21" s="68"/>
      <c r="E21" s="72"/>
      <c r="F21" s="73"/>
      <c r="G21" s="73"/>
      <c r="H21" s="70"/>
      <c r="I21" s="70"/>
      <c r="J21" s="68"/>
      <c r="K21" s="71"/>
    </row>
    <row r="22" spans="2:11" x14ac:dyDescent="0.2">
      <c r="B22" s="67"/>
      <c r="C22" s="68"/>
      <c r="D22" s="68"/>
      <c r="E22" s="72"/>
      <c r="F22" s="73"/>
      <c r="G22" s="73"/>
      <c r="H22" s="70"/>
      <c r="I22" s="70"/>
      <c r="J22" s="68"/>
      <c r="K22" s="71"/>
    </row>
    <row r="23" spans="2:11" x14ac:dyDescent="0.2">
      <c r="B23" s="67"/>
      <c r="C23" s="68"/>
      <c r="D23" s="68"/>
      <c r="E23" s="72"/>
      <c r="F23" s="73"/>
      <c r="G23" s="73"/>
      <c r="H23" s="70"/>
      <c r="I23" s="70"/>
      <c r="J23" s="68"/>
      <c r="K23" s="71"/>
    </row>
    <row r="24" spans="2:11" x14ac:dyDescent="0.2">
      <c r="B24" s="67"/>
      <c r="C24" s="68"/>
      <c r="D24" s="68"/>
      <c r="E24" s="72"/>
      <c r="F24" s="73"/>
      <c r="G24" s="73"/>
      <c r="H24" s="70"/>
      <c r="I24" s="70"/>
      <c r="J24" s="68"/>
      <c r="K24" s="71"/>
    </row>
    <row r="25" spans="2:11" ht="15" thickBot="1" x14ac:dyDescent="0.25">
      <c r="B25" s="75"/>
      <c r="C25" s="76"/>
      <c r="D25" s="77"/>
      <c r="E25" s="77"/>
      <c r="F25" s="78"/>
      <c r="G25" s="78"/>
      <c r="H25" s="77"/>
      <c r="I25" s="77"/>
      <c r="J25" s="76"/>
      <c r="K25" s="79"/>
    </row>
    <row r="26" spans="2:11" x14ac:dyDescent="0.2">
      <c r="G26" s="153" t="s">
        <v>51</v>
      </c>
      <c r="H26" s="154">
        <f>SUM(H5:H6)</f>
        <v>440000</v>
      </c>
      <c r="I26">
        <v>40000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P9" sqref="P9"/>
    </sheetView>
  </sheetViews>
  <sheetFormatPr defaultRowHeight="14.25" x14ac:dyDescent="0.2"/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62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57" t="s">
        <v>8</v>
      </c>
      <c r="D4" s="157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ht="36.75" x14ac:dyDescent="0.2">
      <c r="B5" s="133"/>
      <c r="C5" s="134"/>
      <c r="D5" s="134"/>
      <c r="E5" s="135"/>
      <c r="F5" s="134" t="s">
        <v>150</v>
      </c>
      <c r="G5" s="134" t="s">
        <v>151</v>
      </c>
      <c r="H5" s="136">
        <v>3750</v>
      </c>
      <c r="I5" s="136"/>
      <c r="J5" s="134" t="s">
        <v>129</v>
      </c>
      <c r="K5" s="137">
        <v>3750</v>
      </c>
    </row>
    <row r="6" spans="2:11" ht="24.75" x14ac:dyDescent="0.2">
      <c r="B6" s="133"/>
      <c r="C6" s="134"/>
      <c r="D6" s="134"/>
      <c r="E6" s="138"/>
      <c r="F6" s="139" t="s">
        <v>159</v>
      </c>
      <c r="G6" s="139" t="s">
        <v>160</v>
      </c>
      <c r="H6" s="136"/>
      <c r="I6" s="136">
        <v>3750</v>
      </c>
      <c r="J6" s="134" t="s">
        <v>161</v>
      </c>
      <c r="K6" s="137">
        <v>0</v>
      </c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40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36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40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36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ht="15" thickBot="1" x14ac:dyDescent="0.25">
      <c r="B24" s="141"/>
      <c r="C24" s="142"/>
      <c r="D24" s="143"/>
      <c r="E24" s="143"/>
      <c r="F24" s="144"/>
      <c r="G24" s="144"/>
      <c r="H24" s="143"/>
      <c r="I24" s="143"/>
      <c r="J24" s="142"/>
      <c r="K24" s="145"/>
    </row>
    <row r="25" spans="2:11" x14ac:dyDescent="0.2">
      <c r="G25" s="153" t="s">
        <v>51</v>
      </c>
      <c r="H25">
        <v>3750</v>
      </c>
      <c r="I25" s="154">
        <f>SUM(I5:I23)</f>
        <v>3750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J25" sqref="J25"/>
    </sheetView>
  </sheetViews>
  <sheetFormatPr defaultRowHeight="14.25" x14ac:dyDescent="0.2"/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62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57" t="s">
        <v>8</v>
      </c>
      <c r="D4" s="157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ht="36.75" x14ac:dyDescent="0.2">
      <c r="B5" s="133"/>
      <c r="C5" s="134"/>
      <c r="D5" s="134"/>
      <c r="E5" s="135"/>
      <c r="F5" s="134" t="s">
        <v>150</v>
      </c>
      <c r="G5" s="134" t="s">
        <v>151</v>
      </c>
      <c r="H5" s="136"/>
      <c r="I5" s="136">
        <v>3750</v>
      </c>
      <c r="J5" s="134" t="s">
        <v>20</v>
      </c>
      <c r="K5" s="137">
        <v>3750</v>
      </c>
    </row>
    <row r="6" spans="2:11" ht="24.75" x14ac:dyDescent="0.2">
      <c r="B6" s="133"/>
      <c r="C6" s="134"/>
      <c r="D6" s="134"/>
      <c r="E6" s="138"/>
      <c r="F6" s="139" t="s">
        <v>153</v>
      </c>
      <c r="G6" s="139" t="s">
        <v>154</v>
      </c>
      <c r="H6" s="136">
        <v>3750</v>
      </c>
      <c r="I6" s="136"/>
      <c r="J6" s="134" t="s">
        <v>12</v>
      </c>
      <c r="K6" s="137">
        <v>0</v>
      </c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40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36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40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36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ht="15" thickBot="1" x14ac:dyDescent="0.25">
      <c r="B24" s="141"/>
      <c r="C24" s="142"/>
      <c r="D24" s="143"/>
      <c r="E24" s="143"/>
      <c r="F24" s="144"/>
      <c r="G24" s="144"/>
      <c r="H24" s="143"/>
      <c r="I24" s="143"/>
      <c r="J24" s="142"/>
      <c r="K24" s="145"/>
    </row>
    <row r="25" spans="2:11" x14ac:dyDescent="0.2">
      <c r="G25" s="153" t="s">
        <v>51</v>
      </c>
      <c r="H25">
        <v>3750</v>
      </c>
      <c r="I25" s="154">
        <f>SUM(I5:I23)</f>
        <v>3750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N6" sqref="N6"/>
    </sheetView>
  </sheetViews>
  <sheetFormatPr defaultRowHeight="14.25" x14ac:dyDescent="0.2"/>
  <cols>
    <col min="8" max="9" width="10.375" bestFit="1" customWidth="1"/>
    <col min="11" max="11" width="10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81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30" t="s">
        <v>7</v>
      </c>
      <c r="C4" s="158" t="s">
        <v>8</v>
      </c>
      <c r="D4" s="158" t="s">
        <v>9</v>
      </c>
      <c r="E4" s="132" t="s">
        <v>10</v>
      </c>
      <c r="F4" s="177"/>
      <c r="G4" s="178"/>
      <c r="H4" s="177"/>
      <c r="I4" s="177"/>
      <c r="J4" s="177"/>
      <c r="K4" s="180"/>
    </row>
    <row r="5" spans="2:11" ht="24.75" x14ac:dyDescent="0.2">
      <c r="B5" s="133"/>
      <c r="C5" s="134"/>
      <c r="D5" s="134"/>
      <c r="E5" s="135"/>
      <c r="F5" s="134" t="s">
        <v>163</v>
      </c>
      <c r="G5" s="134" t="s">
        <v>164</v>
      </c>
      <c r="H5" s="136">
        <v>120000</v>
      </c>
      <c r="I5" s="136"/>
      <c r="J5" s="134" t="s">
        <v>12</v>
      </c>
      <c r="K5" s="137">
        <v>120000</v>
      </c>
    </row>
    <row r="6" spans="2:11" ht="24.75" x14ac:dyDescent="0.2">
      <c r="B6" s="133"/>
      <c r="C6" s="134"/>
      <c r="D6" s="134"/>
      <c r="E6" s="138"/>
      <c r="F6" s="139" t="s">
        <v>165</v>
      </c>
      <c r="G6" s="134" t="s">
        <v>165</v>
      </c>
      <c r="H6" s="136"/>
      <c r="I6" s="136">
        <v>120000</v>
      </c>
      <c r="J6" s="134" t="s">
        <v>20</v>
      </c>
      <c r="K6" s="137">
        <v>0</v>
      </c>
    </row>
    <row r="7" spans="2:11" x14ac:dyDescent="0.2">
      <c r="B7" s="133"/>
      <c r="C7" s="134"/>
      <c r="D7" s="134"/>
      <c r="E7" s="138"/>
      <c r="F7" s="139"/>
      <c r="G7" s="139"/>
      <c r="H7" s="136"/>
      <c r="I7" s="136"/>
      <c r="J7" s="134"/>
      <c r="K7" s="137"/>
    </row>
    <row r="8" spans="2:11" x14ac:dyDescent="0.2">
      <c r="B8" s="133"/>
      <c r="C8" s="134"/>
      <c r="D8" s="134"/>
      <c r="E8" s="138"/>
      <c r="F8" s="139"/>
      <c r="G8" s="139"/>
      <c r="H8" s="136"/>
      <c r="I8" s="136"/>
      <c r="J8" s="134"/>
      <c r="K8" s="137"/>
    </row>
    <row r="9" spans="2:11" x14ac:dyDescent="0.2">
      <c r="B9" s="133"/>
      <c r="C9" s="134"/>
      <c r="D9" s="134"/>
      <c r="E9" s="138"/>
      <c r="F9" s="139"/>
      <c r="G9" s="139"/>
      <c r="H9" s="140"/>
      <c r="I9" s="136"/>
      <c r="J9" s="134"/>
      <c r="K9" s="137"/>
    </row>
    <row r="10" spans="2:11" x14ac:dyDescent="0.2">
      <c r="B10" s="133"/>
      <c r="C10" s="134"/>
      <c r="D10" s="134"/>
      <c r="E10" s="138"/>
      <c r="F10" s="139"/>
      <c r="G10" s="139"/>
      <c r="H10" s="136"/>
      <c r="I10" s="136"/>
      <c r="J10" s="134"/>
      <c r="K10" s="137"/>
    </row>
    <row r="11" spans="2:11" x14ac:dyDescent="0.2">
      <c r="B11" s="133"/>
      <c r="C11" s="134"/>
      <c r="D11" s="134"/>
      <c r="E11" s="138"/>
      <c r="F11" s="139"/>
      <c r="G11" s="139"/>
      <c r="H11" s="136"/>
      <c r="I11" s="140"/>
      <c r="J11" s="134"/>
      <c r="K11" s="137"/>
    </row>
    <row r="12" spans="2:11" x14ac:dyDescent="0.2">
      <c r="B12" s="133"/>
      <c r="C12" s="134"/>
      <c r="D12" s="134"/>
      <c r="E12" s="138"/>
      <c r="F12" s="139"/>
      <c r="G12" s="139"/>
      <c r="H12" s="136"/>
      <c r="I12" s="136"/>
      <c r="J12" s="134"/>
      <c r="K12" s="137"/>
    </row>
    <row r="13" spans="2:11" x14ac:dyDescent="0.2">
      <c r="B13" s="133"/>
      <c r="C13" s="134"/>
      <c r="D13" s="134"/>
      <c r="E13" s="138"/>
      <c r="F13" s="139"/>
      <c r="G13" s="139"/>
      <c r="H13" s="136"/>
      <c r="I13" s="136"/>
      <c r="J13" s="134"/>
      <c r="K13" s="137"/>
    </row>
    <row r="14" spans="2:11" x14ac:dyDescent="0.2">
      <c r="B14" s="133"/>
      <c r="C14" s="134"/>
      <c r="D14" s="134"/>
      <c r="E14" s="138"/>
      <c r="F14" s="139"/>
      <c r="G14" s="139"/>
      <c r="H14" s="136"/>
      <c r="I14" s="136"/>
      <c r="J14" s="134"/>
      <c r="K14" s="137"/>
    </row>
    <row r="15" spans="2:11" x14ac:dyDescent="0.2">
      <c r="B15" s="133"/>
      <c r="C15" s="134"/>
      <c r="D15" s="134"/>
      <c r="E15" s="138"/>
      <c r="F15" s="139"/>
      <c r="G15" s="139"/>
      <c r="H15" s="136"/>
      <c r="I15" s="136"/>
      <c r="J15" s="134"/>
      <c r="K15" s="137"/>
    </row>
    <row r="16" spans="2:11" x14ac:dyDescent="0.2">
      <c r="B16" s="133"/>
      <c r="C16" s="134"/>
      <c r="D16" s="134"/>
      <c r="E16" s="138"/>
      <c r="F16" s="139"/>
      <c r="G16" s="139"/>
      <c r="H16" s="136"/>
      <c r="I16" s="136"/>
      <c r="J16" s="134"/>
      <c r="K16" s="137"/>
    </row>
    <row r="17" spans="2:11" x14ac:dyDescent="0.2">
      <c r="B17" s="133"/>
      <c r="C17" s="134"/>
      <c r="D17" s="134"/>
      <c r="E17" s="138"/>
      <c r="F17" s="139"/>
      <c r="G17" s="139"/>
      <c r="H17" s="136"/>
      <c r="I17" s="136"/>
      <c r="J17" s="134"/>
      <c r="K17" s="137"/>
    </row>
    <row r="18" spans="2:11" x14ac:dyDescent="0.2">
      <c r="B18" s="133"/>
      <c r="C18" s="134"/>
      <c r="D18" s="134"/>
      <c r="E18" s="138"/>
      <c r="F18" s="139"/>
      <c r="G18" s="139"/>
      <c r="H18" s="136"/>
      <c r="I18" s="136"/>
      <c r="J18" s="134"/>
      <c r="K18" s="137"/>
    </row>
    <row r="19" spans="2:11" x14ac:dyDescent="0.2">
      <c r="B19" s="133"/>
      <c r="C19" s="134"/>
      <c r="D19" s="134"/>
      <c r="E19" s="138"/>
      <c r="F19" s="139"/>
      <c r="G19" s="139"/>
      <c r="H19" s="136"/>
      <c r="I19" s="136"/>
      <c r="J19" s="134"/>
      <c r="K19" s="137"/>
    </row>
    <row r="20" spans="2:11" x14ac:dyDescent="0.2">
      <c r="B20" s="133"/>
      <c r="C20" s="134"/>
      <c r="D20" s="134"/>
      <c r="E20" s="138"/>
      <c r="F20" s="139"/>
      <c r="G20" s="139"/>
      <c r="H20" s="136"/>
      <c r="I20" s="136"/>
      <c r="J20" s="134"/>
      <c r="K20" s="137"/>
    </row>
    <row r="21" spans="2:11" x14ac:dyDescent="0.2">
      <c r="B21" s="133"/>
      <c r="C21" s="134"/>
      <c r="D21" s="134"/>
      <c r="E21" s="138"/>
      <c r="F21" s="139"/>
      <c r="G21" s="139"/>
      <c r="H21" s="136"/>
      <c r="I21" s="136"/>
      <c r="J21" s="134"/>
      <c r="K21" s="137"/>
    </row>
    <row r="22" spans="2:11" x14ac:dyDescent="0.2">
      <c r="B22" s="133"/>
      <c r="C22" s="134"/>
      <c r="D22" s="134"/>
      <c r="E22" s="138"/>
      <c r="F22" s="139"/>
      <c r="G22" s="139"/>
      <c r="H22" s="136"/>
      <c r="I22" s="136"/>
      <c r="J22" s="134"/>
      <c r="K22" s="137"/>
    </row>
    <row r="23" spans="2:11" x14ac:dyDescent="0.2">
      <c r="B23" s="133"/>
      <c r="C23" s="134"/>
      <c r="D23" s="134"/>
      <c r="E23" s="138"/>
      <c r="F23" s="139"/>
      <c r="G23" s="139"/>
      <c r="H23" s="136"/>
      <c r="I23" s="136"/>
      <c r="J23" s="134"/>
      <c r="K23" s="137"/>
    </row>
    <row r="24" spans="2:11" x14ac:dyDescent="0.2">
      <c r="B24" s="133"/>
      <c r="C24" s="134"/>
      <c r="D24" s="134"/>
      <c r="E24" s="138"/>
      <c r="F24" s="139"/>
      <c r="G24" s="139"/>
      <c r="H24" s="136"/>
      <c r="I24" s="136"/>
      <c r="J24" s="134"/>
      <c r="K24" s="137"/>
    </row>
    <row r="25" spans="2:11" ht="15" thickBot="1" x14ac:dyDescent="0.25">
      <c r="B25" s="141"/>
      <c r="C25" s="142"/>
      <c r="D25" s="143"/>
      <c r="E25" s="143"/>
      <c r="F25" s="144"/>
      <c r="G25" s="144"/>
      <c r="H25" s="143"/>
      <c r="I25" s="143"/>
      <c r="J25" s="142"/>
      <c r="K25" s="145"/>
    </row>
    <row r="26" spans="2:11" x14ac:dyDescent="0.2">
      <c r="G26" s="153" t="s">
        <v>51</v>
      </c>
      <c r="H26" s="154">
        <f>SUM(H5:H6)</f>
        <v>120000</v>
      </c>
      <c r="I26">
        <v>120000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B3" sqref="B3:C3"/>
    </sheetView>
  </sheetViews>
  <sheetFormatPr defaultRowHeight="14.25" x14ac:dyDescent="0.2"/>
  <cols>
    <col min="9" max="9" width="11" bestFit="1" customWidth="1"/>
    <col min="11" max="11" width="10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47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146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5" t="s">
        <v>7</v>
      </c>
      <c r="C4" s="16" t="s">
        <v>8</v>
      </c>
      <c r="D4" s="16" t="s">
        <v>9</v>
      </c>
      <c r="E4" s="17" t="s">
        <v>10</v>
      </c>
      <c r="F4" s="177"/>
      <c r="G4" s="178"/>
      <c r="H4" s="177"/>
      <c r="I4" s="177"/>
      <c r="J4" s="177"/>
      <c r="K4" s="180"/>
    </row>
    <row r="5" spans="2:11" ht="24.75" x14ac:dyDescent="0.2">
      <c r="B5" s="18"/>
      <c r="C5" s="19"/>
      <c r="D5" s="19"/>
      <c r="E5" s="20"/>
      <c r="F5" s="19" t="s">
        <v>84</v>
      </c>
      <c r="G5" s="19" t="s">
        <v>19</v>
      </c>
      <c r="H5" s="21"/>
      <c r="I5" s="21">
        <v>400000</v>
      </c>
      <c r="J5" s="19" t="s">
        <v>20</v>
      </c>
      <c r="K5" s="22">
        <v>400000</v>
      </c>
    </row>
    <row r="6" spans="2:11" x14ac:dyDescent="0.2">
      <c r="B6" s="18"/>
      <c r="C6" s="19"/>
      <c r="D6" s="19"/>
      <c r="E6" s="23"/>
      <c r="F6" s="24"/>
      <c r="G6" s="24"/>
      <c r="H6" s="21"/>
      <c r="I6" s="21"/>
      <c r="J6" s="19"/>
      <c r="K6" s="22"/>
    </row>
    <row r="7" spans="2:11" x14ac:dyDescent="0.2">
      <c r="B7" s="18"/>
      <c r="C7" s="19"/>
      <c r="D7" s="19"/>
      <c r="E7" s="23"/>
      <c r="F7" s="24"/>
      <c r="G7" s="24"/>
      <c r="H7" s="21"/>
      <c r="I7" s="21"/>
      <c r="J7" s="19"/>
      <c r="K7" s="22"/>
    </row>
    <row r="8" spans="2:11" x14ac:dyDescent="0.2">
      <c r="B8" s="18"/>
      <c r="C8" s="19"/>
      <c r="D8" s="19"/>
      <c r="E8" s="23"/>
      <c r="F8" s="24"/>
      <c r="G8" s="24"/>
      <c r="H8" s="21"/>
      <c r="I8" s="21"/>
      <c r="J8" s="19"/>
      <c r="K8" s="22"/>
    </row>
    <row r="9" spans="2:11" x14ac:dyDescent="0.2">
      <c r="B9" s="18"/>
      <c r="C9" s="19"/>
      <c r="D9" s="19"/>
      <c r="E9" s="23"/>
      <c r="F9" s="24"/>
      <c r="G9" s="24"/>
      <c r="H9" s="25"/>
      <c r="I9" s="21"/>
      <c r="J9" s="19"/>
      <c r="K9" s="22"/>
    </row>
    <row r="10" spans="2:11" x14ac:dyDescent="0.2">
      <c r="B10" s="18"/>
      <c r="C10" s="19"/>
      <c r="D10" s="19"/>
      <c r="E10" s="23"/>
      <c r="F10" s="24"/>
      <c r="G10" s="24"/>
      <c r="H10" s="21"/>
      <c r="I10" s="21"/>
      <c r="J10" s="19"/>
      <c r="K10" s="22"/>
    </row>
    <row r="11" spans="2:11" x14ac:dyDescent="0.2">
      <c r="B11" s="18"/>
      <c r="C11" s="19"/>
      <c r="D11" s="19"/>
      <c r="E11" s="23"/>
      <c r="F11" s="24"/>
      <c r="G11" s="24"/>
      <c r="H11" s="21"/>
      <c r="I11" s="25"/>
      <c r="J11" s="19"/>
      <c r="K11" s="22"/>
    </row>
    <row r="12" spans="2:11" x14ac:dyDescent="0.2">
      <c r="B12" s="18"/>
      <c r="C12" s="19"/>
      <c r="D12" s="19"/>
      <c r="E12" s="23"/>
      <c r="F12" s="24"/>
      <c r="G12" s="24"/>
      <c r="H12" s="21"/>
      <c r="I12" s="21"/>
      <c r="J12" s="19"/>
      <c r="K12" s="22"/>
    </row>
    <row r="13" spans="2:11" x14ac:dyDescent="0.2">
      <c r="B13" s="18"/>
      <c r="C13" s="19"/>
      <c r="D13" s="19"/>
      <c r="E13" s="23"/>
      <c r="F13" s="24"/>
      <c r="G13" s="24"/>
      <c r="H13" s="21"/>
      <c r="I13" s="21"/>
      <c r="J13" s="19"/>
      <c r="K13" s="22"/>
    </row>
    <row r="14" spans="2:11" x14ac:dyDescent="0.2">
      <c r="B14" s="18"/>
      <c r="C14" s="19"/>
      <c r="D14" s="19"/>
      <c r="E14" s="23"/>
      <c r="F14" s="24"/>
      <c r="G14" s="24"/>
      <c r="H14" s="21"/>
      <c r="I14" s="21"/>
      <c r="J14" s="19"/>
      <c r="K14" s="22"/>
    </row>
    <row r="15" spans="2:11" x14ac:dyDescent="0.2">
      <c r="B15" s="18"/>
      <c r="C15" s="19"/>
      <c r="D15" s="19"/>
      <c r="E15" s="23"/>
      <c r="F15" s="24"/>
      <c r="G15" s="24"/>
      <c r="H15" s="21"/>
      <c r="I15" s="21"/>
      <c r="J15" s="19"/>
      <c r="K15" s="22"/>
    </row>
    <row r="16" spans="2:11" x14ac:dyDescent="0.2">
      <c r="B16" s="18"/>
      <c r="C16" s="19"/>
      <c r="D16" s="19"/>
      <c r="E16" s="23"/>
      <c r="F16" s="24"/>
      <c r="G16" s="24"/>
      <c r="H16" s="21"/>
      <c r="I16" s="21"/>
      <c r="J16" s="19"/>
      <c r="K16" s="22"/>
    </row>
    <row r="17" spans="2:11" x14ac:dyDescent="0.2">
      <c r="B17" s="18"/>
      <c r="C17" s="19"/>
      <c r="D17" s="19"/>
      <c r="E17" s="23"/>
      <c r="F17" s="24"/>
      <c r="G17" s="24"/>
      <c r="H17" s="21"/>
      <c r="I17" s="21"/>
      <c r="J17" s="19"/>
      <c r="K17" s="22"/>
    </row>
    <row r="18" spans="2:11" x14ac:dyDescent="0.2">
      <c r="B18" s="18"/>
      <c r="C18" s="19"/>
      <c r="D18" s="19"/>
      <c r="E18" s="23"/>
      <c r="F18" s="24"/>
      <c r="G18" s="24"/>
      <c r="H18" s="21"/>
      <c r="I18" s="21"/>
      <c r="J18" s="19"/>
      <c r="K18" s="22"/>
    </row>
    <row r="19" spans="2:11" x14ac:dyDescent="0.2">
      <c r="B19" s="18"/>
      <c r="C19" s="19"/>
      <c r="D19" s="19"/>
      <c r="E19" s="23"/>
      <c r="F19" s="24"/>
      <c r="G19" s="24"/>
      <c r="H19" s="21"/>
      <c r="I19" s="21"/>
      <c r="J19" s="19"/>
      <c r="K19" s="22"/>
    </row>
    <row r="20" spans="2:11" x14ac:dyDescent="0.2">
      <c r="B20" s="18"/>
      <c r="C20" s="19"/>
      <c r="D20" s="19"/>
      <c r="E20" s="23"/>
      <c r="F20" s="24"/>
      <c r="G20" s="24"/>
      <c r="H20" s="21"/>
      <c r="I20" s="21"/>
      <c r="J20" s="19"/>
      <c r="K20" s="22"/>
    </row>
    <row r="21" spans="2:11" x14ac:dyDescent="0.2">
      <c r="B21" s="18"/>
      <c r="C21" s="19"/>
      <c r="D21" s="19"/>
      <c r="E21" s="23"/>
      <c r="F21" s="24"/>
      <c r="G21" s="24"/>
      <c r="H21" s="21"/>
      <c r="I21" s="21"/>
      <c r="J21" s="19"/>
      <c r="K21" s="22"/>
    </row>
    <row r="22" spans="2:11" x14ac:dyDescent="0.2">
      <c r="B22" s="18"/>
      <c r="C22" s="19"/>
      <c r="D22" s="19"/>
      <c r="E22" s="23"/>
      <c r="F22" s="24"/>
      <c r="G22" s="24"/>
      <c r="H22" s="21"/>
      <c r="I22" s="21"/>
      <c r="J22" s="19"/>
      <c r="K22" s="22"/>
    </row>
    <row r="23" spans="2:11" x14ac:dyDescent="0.2">
      <c r="B23" s="18"/>
      <c r="C23" s="19"/>
      <c r="D23" s="19"/>
      <c r="E23" s="23"/>
      <c r="F23" s="24"/>
      <c r="G23" s="24"/>
      <c r="H23" s="21"/>
      <c r="I23" s="21"/>
      <c r="J23" s="19"/>
      <c r="K23" s="22"/>
    </row>
    <row r="24" spans="2:11" x14ac:dyDescent="0.2">
      <c r="B24" s="18"/>
      <c r="C24" s="19"/>
      <c r="D24" s="19"/>
      <c r="E24" s="23"/>
      <c r="F24" s="24"/>
      <c r="G24" s="24"/>
      <c r="H24" s="21"/>
      <c r="I24" s="21"/>
      <c r="J24" s="19"/>
      <c r="K24" s="22"/>
    </row>
    <row r="25" spans="2:11" ht="15" thickBot="1" x14ac:dyDescent="0.25">
      <c r="B25" s="26"/>
      <c r="C25" s="27"/>
      <c r="D25" s="28"/>
      <c r="E25" s="28"/>
      <c r="F25" s="29"/>
      <c r="G25" s="29"/>
      <c r="H25" s="28"/>
      <c r="I25" s="28"/>
      <c r="J25" s="27"/>
      <c r="K25" s="30"/>
    </row>
    <row r="26" spans="2:11" x14ac:dyDescent="0.2">
      <c r="G26" s="153" t="s">
        <v>52</v>
      </c>
      <c r="I26" s="154">
        <f>SUM(I5)</f>
        <v>400000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J29" sqref="J29"/>
    </sheetView>
  </sheetViews>
  <sheetFormatPr defaultRowHeight="14.25" x14ac:dyDescent="0.2"/>
  <cols>
    <col min="6" max="6" width="12.75" customWidth="1"/>
    <col min="8" max="8" width="9.875" bestFit="1" customWidth="1"/>
    <col min="11" max="11" width="9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85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32" t="s">
        <v>7</v>
      </c>
      <c r="C4" s="33" t="s">
        <v>8</v>
      </c>
      <c r="D4" s="33" t="s">
        <v>9</v>
      </c>
      <c r="E4" s="34" t="s">
        <v>10</v>
      </c>
      <c r="F4" s="177"/>
      <c r="G4" s="178"/>
      <c r="H4" s="177"/>
      <c r="I4" s="177"/>
      <c r="J4" s="177"/>
      <c r="K4" s="180"/>
    </row>
    <row r="5" spans="2:11" x14ac:dyDescent="0.2">
      <c r="B5" s="35"/>
      <c r="C5" s="36"/>
      <c r="D5" s="36"/>
      <c r="E5" s="37"/>
      <c r="F5" s="36"/>
      <c r="G5" s="36"/>
      <c r="H5" s="38"/>
      <c r="I5" s="38"/>
      <c r="J5" s="36"/>
      <c r="K5" s="39"/>
    </row>
    <row r="6" spans="2:11" x14ac:dyDescent="0.2">
      <c r="B6" s="35"/>
      <c r="C6" s="36"/>
      <c r="D6" s="36"/>
      <c r="E6" s="40"/>
      <c r="F6" s="41"/>
      <c r="G6" s="41"/>
      <c r="H6" s="38"/>
      <c r="I6" s="38"/>
      <c r="J6" s="36"/>
      <c r="K6" s="39"/>
    </row>
    <row r="7" spans="2:11" x14ac:dyDescent="0.2">
      <c r="B7" s="35"/>
      <c r="C7" s="36"/>
      <c r="D7" s="36"/>
      <c r="E7" s="138"/>
      <c r="F7" s="41"/>
      <c r="G7" s="41"/>
      <c r="H7" s="38"/>
      <c r="I7" s="38"/>
      <c r="J7" s="36"/>
      <c r="K7" s="39"/>
    </row>
    <row r="8" spans="2:11" x14ac:dyDescent="0.2">
      <c r="B8" s="35"/>
      <c r="C8" s="36"/>
      <c r="D8" s="36"/>
      <c r="E8" s="40"/>
      <c r="F8" s="41"/>
      <c r="G8" s="41"/>
      <c r="H8" s="38"/>
      <c r="I8" s="38"/>
      <c r="J8" s="36"/>
      <c r="K8" s="39"/>
    </row>
    <row r="9" spans="2:11" x14ac:dyDescent="0.2">
      <c r="B9" s="35"/>
      <c r="C9" s="36"/>
      <c r="D9" s="36"/>
      <c r="E9" s="40"/>
      <c r="F9" s="41"/>
      <c r="G9" s="41"/>
      <c r="H9" s="42"/>
      <c r="I9" s="38"/>
      <c r="J9" s="36"/>
      <c r="K9" s="39"/>
    </row>
    <row r="10" spans="2:11" x14ac:dyDescent="0.2">
      <c r="B10" s="35"/>
      <c r="C10" s="36"/>
      <c r="D10" s="36"/>
      <c r="E10" s="40"/>
      <c r="F10" s="41"/>
      <c r="G10" s="41"/>
      <c r="H10" s="38"/>
      <c r="I10" s="38"/>
      <c r="J10" s="36"/>
      <c r="K10" s="39"/>
    </row>
    <row r="11" spans="2:11" x14ac:dyDescent="0.2">
      <c r="B11" s="35"/>
      <c r="C11" s="36"/>
      <c r="D11" s="36"/>
      <c r="E11" s="40"/>
      <c r="F11" s="41"/>
      <c r="G11" s="41"/>
      <c r="H11" s="38"/>
      <c r="I11" s="42"/>
      <c r="J11" s="36"/>
      <c r="K11" s="39"/>
    </row>
    <row r="12" spans="2:11" x14ac:dyDescent="0.2">
      <c r="B12" s="35"/>
      <c r="C12" s="36"/>
      <c r="D12" s="36"/>
      <c r="E12" s="40"/>
      <c r="F12" s="41"/>
      <c r="G12" s="41"/>
      <c r="H12" s="38"/>
      <c r="I12" s="38"/>
      <c r="J12" s="36"/>
      <c r="K12" s="39"/>
    </row>
    <row r="13" spans="2:11" x14ac:dyDescent="0.2">
      <c r="B13" s="35"/>
      <c r="C13" s="36"/>
      <c r="D13" s="36"/>
      <c r="E13" s="40"/>
      <c r="F13" s="41"/>
      <c r="G13" s="41"/>
      <c r="H13" s="38"/>
      <c r="I13" s="38"/>
      <c r="J13" s="36"/>
      <c r="K13" s="39"/>
    </row>
    <row r="14" spans="2:11" x14ac:dyDescent="0.2">
      <c r="B14" s="35"/>
      <c r="C14" s="36"/>
      <c r="D14" s="36"/>
      <c r="E14" s="40"/>
      <c r="F14" s="41"/>
      <c r="G14" s="41"/>
      <c r="H14" s="38"/>
      <c r="I14" s="38"/>
      <c r="J14" s="36"/>
      <c r="K14" s="39"/>
    </row>
    <row r="15" spans="2:11" x14ac:dyDescent="0.2">
      <c r="B15" s="35"/>
      <c r="C15" s="36"/>
      <c r="D15" s="36"/>
      <c r="E15" s="40"/>
      <c r="F15" s="41"/>
      <c r="G15" s="41"/>
      <c r="H15" s="38"/>
      <c r="I15" s="38"/>
      <c r="J15" s="36"/>
      <c r="K15" s="39"/>
    </row>
    <row r="16" spans="2:11" x14ac:dyDescent="0.2">
      <c r="B16" s="35"/>
      <c r="C16" s="36"/>
      <c r="D16" s="36"/>
      <c r="E16" s="40"/>
      <c r="F16" s="41"/>
      <c r="G16" s="41"/>
      <c r="H16" s="38"/>
      <c r="I16" s="38"/>
      <c r="J16" s="36"/>
      <c r="K16" s="39"/>
    </row>
    <row r="17" spans="2:11" x14ac:dyDescent="0.2">
      <c r="B17" s="35"/>
      <c r="C17" s="36"/>
      <c r="D17" s="36"/>
      <c r="E17" s="40"/>
      <c r="F17" s="41"/>
      <c r="G17" s="41"/>
      <c r="H17" s="38"/>
      <c r="I17" s="38"/>
      <c r="J17" s="36"/>
      <c r="K17" s="39"/>
    </row>
    <row r="18" spans="2:11" x14ac:dyDescent="0.2">
      <c r="B18" s="35"/>
      <c r="C18" s="36"/>
      <c r="D18" s="36"/>
      <c r="E18" s="40"/>
      <c r="F18" s="41"/>
      <c r="G18" s="41"/>
      <c r="H18" s="38"/>
      <c r="I18" s="38"/>
      <c r="J18" s="36"/>
      <c r="K18" s="39"/>
    </row>
    <row r="19" spans="2:11" x14ac:dyDescent="0.2">
      <c r="B19" s="35"/>
      <c r="C19" s="36"/>
      <c r="D19" s="36"/>
      <c r="E19" s="40"/>
      <c r="F19" s="41"/>
      <c r="G19" s="41"/>
      <c r="H19" s="38"/>
      <c r="I19" s="38"/>
      <c r="J19" s="36"/>
      <c r="K19" s="39"/>
    </row>
    <row r="20" spans="2:11" x14ac:dyDescent="0.2">
      <c r="B20" s="35"/>
      <c r="C20" s="36"/>
      <c r="D20" s="36"/>
      <c r="E20" s="40"/>
      <c r="F20" s="41"/>
      <c r="G20" s="41"/>
      <c r="H20" s="38"/>
      <c r="I20" s="38"/>
      <c r="J20" s="36"/>
      <c r="K20" s="39"/>
    </row>
    <row r="21" spans="2:11" x14ac:dyDescent="0.2">
      <c r="B21" s="35"/>
      <c r="C21" s="36"/>
      <c r="D21" s="36"/>
      <c r="E21" s="40"/>
      <c r="F21" s="41"/>
      <c r="G21" s="41"/>
      <c r="H21" s="38"/>
      <c r="I21" s="38"/>
      <c r="J21" s="36"/>
      <c r="K21" s="39"/>
    </row>
    <row r="22" spans="2:11" x14ac:dyDescent="0.2">
      <c r="B22" s="35"/>
      <c r="C22" s="36"/>
      <c r="D22" s="36"/>
      <c r="E22" s="40"/>
      <c r="F22" s="41"/>
      <c r="G22" s="41"/>
      <c r="H22" s="38"/>
      <c r="I22" s="38"/>
      <c r="J22" s="36"/>
      <c r="K22" s="39"/>
    </row>
    <row r="23" spans="2:11" x14ac:dyDescent="0.2">
      <c r="B23" s="35"/>
      <c r="C23" s="36"/>
      <c r="D23" s="36"/>
      <c r="E23" s="40"/>
      <c r="F23" s="41"/>
      <c r="G23" s="41"/>
      <c r="H23" s="38"/>
      <c r="I23" s="38"/>
      <c r="J23" s="36"/>
      <c r="K23" s="39"/>
    </row>
    <row r="24" spans="2:11" x14ac:dyDescent="0.2">
      <c r="B24" s="35"/>
      <c r="C24" s="36"/>
      <c r="D24" s="36"/>
      <c r="E24" s="40"/>
      <c r="F24" s="41"/>
      <c r="G24" s="41"/>
      <c r="H24" s="38"/>
      <c r="I24" s="38"/>
      <c r="J24" s="36"/>
      <c r="K24" s="39"/>
    </row>
    <row r="25" spans="2:11" ht="15" thickBot="1" x14ac:dyDescent="0.25">
      <c r="B25" s="43"/>
      <c r="C25" s="44"/>
      <c r="D25" s="45"/>
      <c r="E25" s="45"/>
      <c r="F25" s="46"/>
      <c r="G25" s="46"/>
      <c r="H25" s="45"/>
      <c r="I25" s="45"/>
      <c r="J25" s="44"/>
      <c r="K25" s="47"/>
    </row>
    <row r="26" spans="2:11" x14ac:dyDescent="0.2">
      <c r="G26" s="153" t="s">
        <v>52</v>
      </c>
      <c r="H26" s="154">
        <f>SUM(H5:H25)</f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T17" sqref="T17"/>
    </sheetView>
  </sheetViews>
  <sheetFormatPr defaultRowHeight="14.25" x14ac:dyDescent="0.2"/>
  <cols>
    <col min="6" max="6" width="15.75" customWidth="1"/>
    <col min="8" max="8" width="11.75" bestFit="1" customWidth="1"/>
    <col min="9" max="9" width="10.375" bestFit="1" customWidth="1"/>
    <col min="11" max="11" width="10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48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48" t="s">
        <v>7</v>
      </c>
      <c r="C4" s="49" t="s">
        <v>8</v>
      </c>
      <c r="D4" s="49" t="s">
        <v>9</v>
      </c>
      <c r="E4" s="50" t="s">
        <v>10</v>
      </c>
      <c r="F4" s="177"/>
      <c r="G4" s="178"/>
      <c r="H4" s="177"/>
      <c r="I4" s="177"/>
      <c r="J4" s="177"/>
      <c r="K4" s="180"/>
    </row>
    <row r="5" spans="2:11" x14ac:dyDescent="0.2">
      <c r="B5" s="51"/>
      <c r="C5" s="52"/>
      <c r="D5" s="52"/>
      <c r="E5" s="53"/>
      <c r="F5" s="52" t="s">
        <v>86</v>
      </c>
      <c r="G5" s="52" t="s">
        <v>21</v>
      </c>
      <c r="H5" s="54">
        <v>10000</v>
      </c>
      <c r="I5" s="54"/>
      <c r="J5" s="52" t="s">
        <v>12</v>
      </c>
      <c r="K5" s="55">
        <v>10000</v>
      </c>
    </row>
    <row r="6" spans="2:11" x14ac:dyDescent="0.2">
      <c r="B6" s="51"/>
      <c r="C6" s="52"/>
      <c r="D6" s="52"/>
      <c r="E6" s="56"/>
      <c r="F6" s="57" t="s">
        <v>87</v>
      </c>
      <c r="G6" s="57" t="s">
        <v>19</v>
      </c>
      <c r="H6" s="54">
        <v>10000</v>
      </c>
      <c r="I6" s="54"/>
      <c r="J6" s="52" t="s">
        <v>12</v>
      </c>
      <c r="K6" s="55">
        <v>20000</v>
      </c>
    </row>
    <row r="7" spans="2:11" x14ac:dyDescent="0.2">
      <c r="B7" s="51"/>
      <c r="C7" s="52"/>
      <c r="D7" s="52"/>
      <c r="E7" s="56"/>
      <c r="F7" s="57" t="s">
        <v>88</v>
      </c>
      <c r="G7" s="57" t="s">
        <v>19</v>
      </c>
      <c r="H7" s="54">
        <v>10000</v>
      </c>
      <c r="I7" s="54"/>
      <c r="J7" s="52" t="s">
        <v>12</v>
      </c>
      <c r="K7" s="55">
        <v>30000</v>
      </c>
    </row>
    <row r="8" spans="2:11" x14ac:dyDescent="0.2">
      <c r="B8" s="51"/>
      <c r="C8" s="52"/>
      <c r="D8" s="52"/>
      <c r="E8" s="56"/>
      <c r="F8" s="57" t="s">
        <v>89</v>
      </c>
      <c r="G8" s="57" t="s">
        <v>19</v>
      </c>
      <c r="H8" s="54">
        <v>10000</v>
      </c>
      <c r="I8" s="54"/>
      <c r="J8" s="52" t="s">
        <v>12</v>
      </c>
      <c r="K8" s="55">
        <v>40000</v>
      </c>
    </row>
    <row r="9" spans="2:11" x14ac:dyDescent="0.2">
      <c r="B9" s="51"/>
      <c r="C9" s="52"/>
      <c r="D9" s="52"/>
      <c r="E9" s="56"/>
      <c r="F9" s="57" t="s">
        <v>90</v>
      </c>
      <c r="G9" s="57" t="s">
        <v>19</v>
      </c>
      <c r="H9" s="54">
        <v>10000</v>
      </c>
      <c r="I9" s="54"/>
      <c r="J9" s="52" t="s">
        <v>12</v>
      </c>
      <c r="K9" s="55">
        <v>50000</v>
      </c>
    </row>
    <row r="10" spans="2:11" x14ac:dyDescent="0.2">
      <c r="B10" s="51"/>
      <c r="C10" s="52"/>
      <c r="D10" s="52"/>
      <c r="E10" s="56"/>
      <c r="F10" s="57" t="s">
        <v>91</v>
      </c>
      <c r="G10" s="57" t="s">
        <v>19</v>
      </c>
      <c r="H10" s="54">
        <v>10000</v>
      </c>
      <c r="I10" s="58"/>
      <c r="J10" s="52" t="s">
        <v>12</v>
      </c>
      <c r="K10" s="55">
        <v>60000</v>
      </c>
    </row>
    <row r="11" spans="2:11" x14ac:dyDescent="0.2">
      <c r="B11" s="51"/>
      <c r="C11" s="52"/>
      <c r="D11" s="52"/>
      <c r="E11" s="138"/>
      <c r="F11" s="57" t="s">
        <v>92</v>
      </c>
      <c r="G11" s="57" t="s">
        <v>19</v>
      </c>
      <c r="H11" s="54">
        <v>10000</v>
      </c>
      <c r="I11" s="54"/>
      <c r="J11" s="52" t="s">
        <v>12</v>
      </c>
      <c r="K11" s="55">
        <v>70000</v>
      </c>
    </row>
    <row r="12" spans="2:11" x14ac:dyDescent="0.2">
      <c r="B12" s="51"/>
      <c r="C12" s="52"/>
      <c r="D12" s="52"/>
      <c r="E12" s="138"/>
      <c r="F12" s="57" t="s">
        <v>75</v>
      </c>
      <c r="G12" s="57" t="s">
        <v>42</v>
      </c>
      <c r="H12" s="54">
        <v>10000</v>
      </c>
      <c r="I12" s="54"/>
      <c r="J12" s="52" t="s">
        <v>97</v>
      </c>
      <c r="K12" s="55">
        <v>80000</v>
      </c>
    </row>
    <row r="13" spans="2:11" x14ac:dyDescent="0.2">
      <c r="B13" s="51"/>
      <c r="C13" s="52"/>
      <c r="D13" s="52"/>
      <c r="E13" s="56"/>
      <c r="F13" s="57" t="s">
        <v>93</v>
      </c>
      <c r="G13" s="57" t="s">
        <v>96</v>
      </c>
      <c r="H13" s="54">
        <v>20000</v>
      </c>
      <c r="I13" s="54"/>
      <c r="J13" s="52" t="s">
        <v>80</v>
      </c>
      <c r="K13" s="55">
        <v>100000</v>
      </c>
    </row>
    <row r="14" spans="2:11" x14ac:dyDescent="0.2">
      <c r="B14" s="51"/>
      <c r="C14" s="52"/>
      <c r="D14" s="52"/>
      <c r="E14" s="56"/>
      <c r="F14" s="57" t="s">
        <v>94</v>
      </c>
      <c r="G14" s="57" t="s">
        <v>95</v>
      </c>
      <c r="H14" s="54"/>
      <c r="I14" s="54">
        <v>100000</v>
      </c>
      <c r="J14" s="52" t="s">
        <v>161</v>
      </c>
      <c r="K14" s="55">
        <v>0</v>
      </c>
    </row>
    <row r="15" spans="2:11" x14ac:dyDescent="0.2">
      <c r="B15" s="51"/>
      <c r="C15" s="52"/>
      <c r="D15" s="52"/>
      <c r="E15" s="56"/>
      <c r="F15" s="57"/>
      <c r="G15" s="57"/>
      <c r="H15" s="54"/>
      <c r="I15" s="54"/>
      <c r="J15" s="52"/>
      <c r="K15" s="55"/>
    </row>
    <row r="16" spans="2:11" x14ac:dyDescent="0.2">
      <c r="B16" s="51"/>
      <c r="C16" s="52"/>
      <c r="D16" s="52"/>
      <c r="E16" s="56"/>
      <c r="F16" s="57"/>
      <c r="G16" s="57"/>
      <c r="H16" s="54"/>
      <c r="I16" s="54"/>
      <c r="J16" s="52"/>
      <c r="K16" s="55"/>
    </row>
    <row r="17" spans="2:11" x14ac:dyDescent="0.2">
      <c r="B17" s="51"/>
      <c r="C17" s="52"/>
      <c r="D17" s="52"/>
      <c r="E17" s="56"/>
      <c r="F17" s="57"/>
      <c r="G17" s="57"/>
      <c r="H17" s="54"/>
      <c r="I17" s="54"/>
      <c r="J17" s="52"/>
      <c r="K17" s="55"/>
    </row>
    <row r="18" spans="2:11" x14ac:dyDescent="0.2">
      <c r="B18" s="51"/>
      <c r="C18" s="52"/>
      <c r="D18" s="52"/>
      <c r="E18" s="56"/>
      <c r="F18" s="57"/>
      <c r="G18" s="57"/>
      <c r="H18" s="54"/>
      <c r="I18" s="54"/>
      <c r="J18" s="52"/>
      <c r="K18" s="55"/>
    </row>
    <row r="19" spans="2:11" x14ac:dyDescent="0.2">
      <c r="B19" s="51"/>
      <c r="C19" s="52"/>
      <c r="D19" s="52"/>
      <c r="E19" s="56"/>
      <c r="F19" s="57"/>
      <c r="G19" s="57"/>
      <c r="H19" s="54"/>
      <c r="I19" s="54"/>
      <c r="J19" s="52"/>
      <c r="K19" s="55"/>
    </row>
    <row r="20" spans="2:11" x14ac:dyDescent="0.2">
      <c r="B20" s="51"/>
      <c r="C20" s="52"/>
      <c r="D20" s="52"/>
      <c r="E20" s="56"/>
      <c r="F20" s="57"/>
      <c r="G20" s="57"/>
      <c r="H20" s="54"/>
      <c r="I20" s="54"/>
      <c r="J20" s="52"/>
      <c r="K20" s="55"/>
    </row>
    <row r="21" spans="2:11" x14ac:dyDescent="0.2">
      <c r="B21" s="51"/>
      <c r="C21" s="52"/>
      <c r="D21" s="52"/>
      <c r="E21" s="56"/>
      <c r="F21" s="57"/>
      <c r="G21" s="57"/>
      <c r="H21" s="54"/>
      <c r="I21" s="54"/>
      <c r="J21" s="52"/>
      <c r="K21" s="55"/>
    </row>
    <row r="22" spans="2:11" x14ac:dyDescent="0.2">
      <c r="B22" s="51"/>
      <c r="C22" s="52"/>
      <c r="D22" s="52"/>
      <c r="E22" s="56"/>
      <c r="F22" s="57"/>
      <c r="G22" s="57"/>
      <c r="H22" s="54"/>
      <c r="I22" s="54"/>
      <c r="J22" s="52"/>
      <c r="K22" s="55"/>
    </row>
    <row r="23" spans="2:11" x14ac:dyDescent="0.2">
      <c r="B23" s="51"/>
      <c r="C23" s="52"/>
      <c r="D23" s="52"/>
      <c r="E23" s="56"/>
      <c r="F23" s="57"/>
      <c r="G23" s="57"/>
      <c r="H23" s="54"/>
      <c r="I23" s="54"/>
      <c r="J23" s="52"/>
      <c r="K23" s="55"/>
    </row>
    <row r="24" spans="2:11" ht="15" thickBot="1" x14ac:dyDescent="0.25">
      <c r="B24" s="59"/>
      <c r="C24" s="60"/>
      <c r="D24" s="61"/>
      <c r="E24" s="61"/>
      <c r="F24" s="62"/>
      <c r="G24" s="62"/>
      <c r="H24" s="61"/>
      <c r="I24" s="61"/>
      <c r="J24" s="60"/>
      <c r="K24" s="63"/>
    </row>
    <row r="25" spans="2:11" x14ac:dyDescent="0.2">
      <c r="G25" s="153" t="s">
        <v>52</v>
      </c>
      <c r="H25" s="154">
        <v>100000</v>
      </c>
      <c r="I25">
        <v>100000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B1" workbookViewId="0">
      <selection activeCell="H10" sqref="H10"/>
    </sheetView>
  </sheetViews>
  <sheetFormatPr defaultRowHeight="14.25" x14ac:dyDescent="0.2"/>
  <cols>
    <col min="6" max="6" width="14.25" customWidth="1"/>
    <col min="8" max="9" width="9.875" bestFit="1" customWidth="1"/>
    <col min="11" max="11" width="9.375" bestFit="1" customWidth="1"/>
  </cols>
  <sheetData>
    <row r="1" spans="2:11" ht="22.5" x14ac:dyDescent="0.2">
      <c r="B1" s="172" t="s">
        <v>22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49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96" t="s">
        <v>7</v>
      </c>
      <c r="C4" s="97" t="s">
        <v>8</v>
      </c>
      <c r="D4" s="97" t="s">
        <v>9</v>
      </c>
      <c r="E4" s="98" t="s">
        <v>10</v>
      </c>
      <c r="F4" s="177"/>
      <c r="G4" s="178"/>
      <c r="H4" s="177"/>
      <c r="I4" s="177"/>
      <c r="J4" s="177"/>
      <c r="K4" s="180"/>
    </row>
    <row r="5" spans="2:11" x14ac:dyDescent="0.2">
      <c r="B5" s="99"/>
      <c r="C5" s="100"/>
      <c r="D5" s="100"/>
      <c r="E5" s="101"/>
      <c r="F5" s="134" t="s">
        <v>103</v>
      </c>
      <c r="G5" s="100" t="s">
        <v>24</v>
      </c>
      <c r="H5" s="102"/>
      <c r="I5" s="102">
        <v>80000</v>
      </c>
      <c r="J5" s="100" t="s">
        <v>98</v>
      </c>
      <c r="K5" s="103">
        <v>80000</v>
      </c>
    </row>
    <row r="6" spans="2:11" ht="24.75" x14ac:dyDescent="0.2">
      <c r="B6" s="99"/>
      <c r="C6" s="100"/>
      <c r="D6" s="100"/>
      <c r="E6" s="104"/>
      <c r="F6" s="134" t="s">
        <v>99</v>
      </c>
      <c r="G6" s="100" t="s">
        <v>104</v>
      </c>
      <c r="H6" s="102">
        <v>20000</v>
      </c>
      <c r="I6" s="102"/>
      <c r="J6" s="100" t="s">
        <v>20</v>
      </c>
      <c r="K6" s="103">
        <v>60000</v>
      </c>
    </row>
    <row r="7" spans="2:11" ht="24.75" x14ac:dyDescent="0.2">
      <c r="B7" s="133"/>
      <c r="C7" s="134"/>
      <c r="D7" s="134"/>
      <c r="E7" s="138"/>
      <c r="F7" s="134" t="s">
        <v>100</v>
      </c>
      <c r="G7" s="134" t="s">
        <v>104</v>
      </c>
      <c r="H7" s="136">
        <v>20000</v>
      </c>
      <c r="I7" s="136"/>
      <c r="J7" s="134" t="s">
        <v>43</v>
      </c>
      <c r="K7" s="137">
        <v>40000</v>
      </c>
    </row>
    <row r="8" spans="2:11" x14ac:dyDescent="0.2">
      <c r="B8" s="99"/>
      <c r="C8" s="100"/>
      <c r="D8" s="100"/>
      <c r="E8" s="104"/>
      <c r="F8" s="134" t="s">
        <v>101</v>
      </c>
      <c r="G8" s="100" t="s">
        <v>105</v>
      </c>
      <c r="H8" s="102">
        <v>40000</v>
      </c>
      <c r="I8" s="102"/>
      <c r="J8" s="100" t="s">
        <v>20</v>
      </c>
      <c r="K8" s="103">
        <v>0</v>
      </c>
    </row>
    <row r="9" spans="2:11" x14ac:dyDescent="0.2">
      <c r="B9" s="99"/>
      <c r="C9" s="100"/>
      <c r="D9" s="100"/>
      <c r="E9" s="104"/>
      <c r="F9" s="105"/>
      <c r="G9" s="105"/>
      <c r="H9" s="106"/>
      <c r="I9" s="102"/>
      <c r="J9" s="100"/>
      <c r="K9" s="103"/>
    </row>
    <row r="10" spans="2:11" x14ac:dyDescent="0.2">
      <c r="B10" s="99"/>
      <c r="C10" s="100"/>
      <c r="D10" s="100"/>
      <c r="E10" s="104"/>
      <c r="F10" s="105"/>
      <c r="G10" s="105"/>
      <c r="H10" s="102"/>
      <c r="I10" s="102"/>
      <c r="J10" s="100"/>
      <c r="K10" s="103"/>
    </row>
    <row r="11" spans="2:11" x14ac:dyDescent="0.2">
      <c r="B11" s="99"/>
      <c r="C11" s="100"/>
      <c r="D11" s="100"/>
      <c r="E11" s="104"/>
      <c r="F11" s="105"/>
      <c r="G11" s="105"/>
      <c r="H11" s="102"/>
      <c r="I11" s="106"/>
      <c r="J11" s="100"/>
      <c r="K11" s="103"/>
    </row>
    <row r="12" spans="2:11" x14ac:dyDescent="0.2">
      <c r="B12" s="99"/>
      <c r="C12" s="100"/>
      <c r="D12" s="100"/>
      <c r="E12" s="104"/>
      <c r="F12" s="105"/>
      <c r="G12" s="105"/>
      <c r="H12" s="102"/>
      <c r="I12" s="102"/>
      <c r="J12" s="100"/>
      <c r="K12" s="103"/>
    </row>
    <row r="13" spans="2:11" x14ac:dyDescent="0.2">
      <c r="B13" s="99"/>
      <c r="C13" s="100"/>
      <c r="D13" s="100"/>
      <c r="E13" s="104"/>
      <c r="F13" s="105"/>
      <c r="G13" s="105"/>
      <c r="H13" s="102"/>
      <c r="I13" s="102"/>
      <c r="J13" s="100"/>
      <c r="K13" s="103"/>
    </row>
    <row r="14" spans="2:11" x14ac:dyDescent="0.2">
      <c r="B14" s="99"/>
      <c r="C14" s="100"/>
      <c r="D14" s="100"/>
      <c r="E14" s="104"/>
      <c r="F14" s="105"/>
      <c r="G14" s="105"/>
      <c r="H14" s="102"/>
      <c r="I14" s="102"/>
      <c r="J14" s="100"/>
      <c r="K14" s="103"/>
    </row>
    <row r="15" spans="2:11" x14ac:dyDescent="0.2">
      <c r="B15" s="99"/>
      <c r="C15" s="100"/>
      <c r="D15" s="100"/>
      <c r="E15" s="104"/>
      <c r="F15" s="105"/>
      <c r="G15" s="105"/>
      <c r="H15" s="102"/>
      <c r="I15" s="102"/>
      <c r="J15" s="100"/>
      <c r="K15" s="103"/>
    </row>
    <row r="16" spans="2:11" x14ac:dyDescent="0.2">
      <c r="B16" s="99"/>
      <c r="C16" s="100"/>
      <c r="D16" s="100"/>
      <c r="E16" s="104"/>
      <c r="F16" s="105"/>
      <c r="G16" s="105"/>
      <c r="H16" s="102"/>
      <c r="I16" s="102"/>
      <c r="J16" s="100"/>
      <c r="K16" s="103"/>
    </row>
    <row r="17" spans="2:11" x14ac:dyDescent="0.2">
      <c r="B17" s="99"/>
      <c r="C17" s="100"/>
      <c r="D17" s="100"/>
      <c r="E17" s="104"/>
      <c r="F17" s="105"/>
      <c r="G17" s="105"/>
      <c r="H17" s="102"/>
      <c r="I17" s="102"/>
      <c r="J17" s="100"/>
      <c r="K17" s="103"/>
    </row>
    <row r="18" spans="2:11" x14ac:dyDescent="0.2">
      <c r="B18" s="99"/>
      <c r="C18" s="100"/>
      <c r="D18" s="100"/>
      <c r="E18" s="104"/>
      <c r="F18" s="105"/>
      <c r="G18" s="105"/>
      <c r="H18" s="102"/>
      <c r="I18" s="102"/>
      <c r="J18" s="100"/>
      <c r="K18" s="103"/>
    </row>
    <row r="19" spans="2:11" x14ac:dyDescent="0.2">
      <c r="B19" s="99"/>
      <c r="C19" s="100"/>
      <c r="D19" s="100"/>
      <c r="E19" s="104"/>
      <c r="F19" s="105"/>
      <c r="G19" s="105"/>
      <c r="H19" s="102"/>
      <c r="I19" s="102"/>
      <c r="J19" s="100"/>
      <c r="K19" s="103"/>
    </row>
    <row r="20" spans="2:11" x14ac:dyDescent="0.2">
      <c r="B20" s="99"/>
      <c r="C20" s="100"/>
      <c r="D20" s="100"/>
      <c r="E20" s="104"/>
      <c r="F20" s="105"/>
      <c r="G20" s="105"/>
      <c r="H20" s="102"/>
      <c r="I20" s="102"/>
      <c r="J20" s="100"/>
      <c r="K20" s="103"/>
    </row>
    <row r="21" spans="2:11" x14ac:dyDescent="0.2">
      <c r="B21" s="99"/>
      <c r="C21" s="100"/>
      <c r="D21" s="100"/>
      <c r="E21" s="104"/>
      <c r="F21" s="105"/>
      <c r="G21" s="105"/>
      <c r="H21" s="102"/>
      <c r="I21" s="102"/>
      <c r="J21" s="100"/>
      <c r="K21" s="103"/>
    </row>
    <row r="22" spans="2:11" x14ac:dyDescent="0.2">
      <c r="B22" s="99"/>
      <c r="C22" s="100"/>
      <c r="D22" s="100"/>
      <c r="E22" s="104"/>
      <c r="F22" s="105"/>
      <c r="G22" s="105"/>
      <c r="H22" s="102"/>
      <c r="I22" s="102"/>
      <c r="J22" s="100"/>
      <c r="K22" s="103"/>
    </row>
    <row r="23" spans="2:11" x14ac:dyDescent="0.2">
      <c r="B23" s="99"/>
      <c r="C23" s="100"/>
      <c r="D23" s="100"/>
      <c r="E23" s="104"/>
      <c r="F23" s="105"/>
      <c r="G23" s="105"/>
      <c r="H23" s="102"/>
      <c r="I23" s="102"/>
      <c r="J23" s="100"/>
      <c r="K23" s="103"/>
    </row>
    <row r="24" spans="2:11" x14ac:dyDescent="0.2">
      <c r="B24" s="99"/>
      <c r="C24" s="100"/>
      <c r="D24" s="100"/>
      <c r="E24" s="104"/>
      <c r="F24" s="105"/>
      <c r="G24" s="105"/>
      <c r="H24" s="102"/>
      <c r="I24" s="102"/>
      <c r="J24" s="100"/>
      <c r="K24" s="103"/>
    </row>
    <row r="25" spans="2:11" ht="15" thickBot="1" x14ac:dyDescent="0.25">
      <c r="B25" s="107"/>
      <c r="C25" s="108"/>
      <c r="D25" s="109"/>
      <c r="E25" s="109"/>
      <c r="F25" s="110"/>
      <c r="G25" s="110"/>
      <c r="H25" s="109"/>
      <c r="I25" s="109"/>
      <c r="J25" s="108"/>
      <c r="K25" s="111"/>
    </row>
    <row r="26" spans="2:11" x14ac:dyDescent="0.2">
      <c r="G26" s="153" t="s">
        <v>52</v>
      </c>
      <c r="H26" s="154">
        <f>SUM(H5:H21)</f>
        <v>80000</v>
      </c>
      <c r="I26" s="154">
        <f>SUM(I5:I17)</f>
        <v>80000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G30" sqref="G30"/>
    </sheetView>
  </sheetViews>
  <sheetFormatPr defaultRowHeight="14.25" x14ac:dyDescent="0.2"/>
  <cols>
    <col min="6" max="6" width="11.625" customWidth="1"/>
    <col min="8" max="8" width="9.875" bestFit="1" customWidth="1"/>
    <col min="9" max="9" width="9.5" bestFit="1" customWidth="1"/>
    <col min="11" max="11" width="9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50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112" t="s">
        <v>7</v>
      </c>
      <c r="C4" s="113" t="s">
        <v>8</v>
      </c>
      <c r="D4" s="113" t="s">
        <v>9</v>
      </c>
      <c r="E4" s="114" t="s">
        <v>10</v>
      </c>
      <c r="F4" s="177"/>
      <c r="G4" s="178"/>
      <c r="H4" s="177"/>
      <c r="I4" s="177"/>
      <c r="J4" s="177"/>
      <c r="K4" s="180"/>
    </row>
    <row r="5" spans="2:11" x14ac:dyDescent="0.2">
      <c r="B5" s="115">
        <v>12</v>
      </c>
      <c r="C5" s="116">
        <v>31</v>
      </c>
      <c r="D5" s="116" t="s">
        <v>17</v>
      </c>
      <c r="E5" s="117" t="s">
        <v>25</v>
      </c>
      <c r="F5" s="128" t="s">
        <v>106</v>
      </c>
      <c r="G5" s="116" t="s">
        <v>107</v>
      </c>
      <c r="H5" s="118">
        <v>15000</v>
      </c>
      <c r="I5" s="118"/>
      <c r="J5" s="116" t="s">
        <v>12</v>
      </c>
      <c r="K5" s="119">
        <v>15000</v>
      </c>
    </row>
    <row r="6" spans="2:11" x14ac:dyDescent="0.2">
      <c r="B6" s="115">
        <v>12</v>
      </c>
      <c r="C6" s="116">
        <v>31</v>
      </c>
      <c r="D6" s="116" t="s">
        <v>17</v>
      </c>
      <c r="E6" s="120" t="s">
        <v>27</v>
      </c>
      <c r="F6" s="121" t="s">
        <v>108</v>
      </c>
      <c r="G6" s="121" t="s">
        <v>109</v>
      </c>
      <c r="H6" s="118"/>
      <c r="I6" s="118">
        <v>15000</v>
      </c>
      <c r="J6" s="116" t="s">
        <v>12</v>
      </c>
      <c r="K6" s="119">
        <v>0</v>
      </c>
    </row>
    <row r="7" spans="2:11" x14ac:dyDescent="0.2">
      <c r="B7" s="115"/>
      <c r="C7" s="116"/>
      <c r="D7" s="116"/>
      <c r="E7" s="120"/>
      <c r="F7" s="121"/>
      <c r="G7" s="121"/>
      <c r="H7" s="118"/>
      <c r="I7" s="118"/>
      <c r="J7" s="116"/>
      <c r="K7" s="119"/>
    </row>
    <row r="8" spans="2:11" x14ac:dyDescent="0.2">
      <c r="B8" s="115"/>
      <c r="C8" s="116"/>
      <c r="D8" s="116"/>
      <c r="E8" s="120"/>
      <c r="F8" s="121"/>
      <c r="G8" s="121"/>
      <c r="H8" s="118"/>
      <c r="I8" s="118"/>
      <c r="J8" s="116"/>
      <c r="K8" s="119"/>
    </row>
    <row r="9" spans="2:11" x14ac:dyDescent="0.2">
      <c r="B9" s="115"/>
      <c r="C9" s="116"/>
      <c r="D9" s="116"/>
      <c r="E9" s="120"/>
      <c r="F9" s="121"/>
      <c r="G9" s="121"/>
      <c r="H9" s="122"/>
      <c r="I9" s="118"/>
      <c r="J9" s="116"/>
      <c r="K9" s="119"/>
    </row>
    <row r="10" spans="2:11" x14ac:dyDescent="0.2">
      <c r="B10" s="115"/>
      <c r="C10" s="116"/>
      <c r="D10" s="116"/>
      <c r="E10" s="120"/>
      <c r="F10" s="121"/>
      <c r="G10" s="121"/>
      <c r="H10" s="118"/>
      <c r="I10" s="118"/>
      <c r="J10" s="116"/>
      <c r="K10" s="119"/>
    </row>
    <row r="11" spans="2:11" x14ac:dyDescent="0.2">
      <c r="B11" s="115"/>
      <c r="C11" s="116"/>
      <c r="D11" s="116"/>
      <c r="E11" s="120"/>
      <c r="F11" s="121"/>
      <c r="G11" s="121"/>
      <c r="H11" s="118"/>
      <c r="I11" s="122"/>
      <c r="J11" s="116"/>
      <c r="K11" s="119"/>
    </row>
    <row r="12" spans="2:11" x14ac:dyDescent="0.2">
      <c r="B12" s="115"/>
      <c r="C12" s="116"/>
      <c r="D12" s="116"/>
      <c r="E12" s="120"/>
      <c r="F12" s="121"/>
      <c r="G12" s="121"/>
      <c r="H12" s="118"/>
      <c r="I12" s="118"/>
      <c r="J12" s="116"/>
      <c r="K12" s="119"/>
    </row>
    <row r="13" spans="2:11" x14ac:dyDescent="0.2">
      <c r="B13" s="115"/>
      <c r="C13" s="116"/>
      <c r="D13" s="116"/>
      <c r="E13" s="120"/>
      <c r="F13" s="121"/>
      <c r="G13" s="121"/>
      <c r="H13" s="118"/>
      <c r="I13" s="118"/>
      <c r="J13" s="116"/>
      <c r="K13" s="119"/>
    </row>
    <row r="14" spans="2:11" x14ac:dyDescent="0.2">
      <c r="B14" s="115"/>
      <c r="C14" s="116"/>
      <c r="D14" s="116"/>
      <c r="E14" s="120"/>
      <c r="F14" s="121"/>
      <c r="G14" s="121"/>
      <c r="H14" s="118"/>
      <c r="I14" s="118"/>
      <c r="J14" s="116"/>
      <c r="K14" s="119"/>
    </row>
    <row r="15" spans="2:11" x14ac:dyDescent="0.2">
      <c r="B15" s="115"/>
      <c r="C15" s="116"/>
      <c r="D15" s="116"/>
      <c r="E15" s="120"/>
      <c r="F15" s="121"/>
      <c r="G15" s="121"/>
      <c r="H15" s="118"/>
      <c r="I15" s="118"/>
      <c r="J15" s="116"/>
      <c r="K15" s="119"/>
    </row>
    <row r="16" spans="2:11" x14ac:dyDescent="0.2">
      <c r="B16" s="115"/>
      <c r="C16" s="116"/>
      <c r="D16" s="116"/>
      <c r="E16" s="120"/>
      <c r="F16" s="121"/>
      <c r="G16" s="121"/>
      <c r="H16" s="118"/>
      <c r="I16" s="118"/>
      <c r="J16" s="116"/>
      <c r="K16" s="119"/>
    </row>
    <row r="17" spans="2:11" x14ac:dyDescent="0.2">
      <c r="B17" s="115"/>
      <c r="C17" s="116"/>
      <c r="D17" s="116"/>
      <c r="E17" s="120"/>
      <c r="F17" s="121"/>
      <c r="G17" s="121"/>
      <c r="H17" s="118"/>
      <c r="I17" s="118"/>
      <c r="J17" s="116"/>
      <c r="K17" s="119"/>
    </row>
    <row r="18" spans="2:11" x14ac:dyDescent="0.2">
      <c r="B18" s="115"/>
      <c r="C18" s="116"/>
      <c r="D18" s="116"/>
      <c r="E18" s="120"/>
      <c r="F18" s="121"/>
      <c r="G18" s="121"/>
      <c r="H18" s="118"/>
      <c r="I18" s="118"/>
      <c r="J18" s="116"/>
      <c r="K18" s="119"/>
    </row>
    <row r="19" spans="2:11" x14ac:dyDescent="0.2">
      <c r="B19" s="115"/>
      <c r="C19" s="116"/>
      <c r="D19" s="116"/>
      <c r="E19" s="120"/>
      <c r="F19" s="121"/>
      <c r="G19" s="121"/>
      <c r="H19" s="118"/>
      <c r="I19" s="118"/>
      <c r="J19" s="116"/>
      <c r="K19" s="119"/>
    </row>
    <row r="20" spans="2:11" x14ac:dyDescent="0.2">
      <c r="B20" s="115"/>
      <c r="C20" s="116"/>
      <c r="D20" s="116"/>
      <c r="E20" s="120"/>
      <c r="F20" s="121"/>
      <c r="G20" s="121"/>
      <c r="H20" s="118"/>
      <c r="I20" s="118"/>
      <c r="J20" s="116"/>
      <c r="K20" s="119"/>
    </row>
    <row r="21" spans="2:11" x14ac:dyDescent="0.2">
      <c r="B21" s="115"/>
      <c r="C21" s="116"/>
      <c r="D21" s="116"/>
      <c r="E21" s="120"/>
      <c r="F21" s="121"/>
      <c r="G21" s="121"/>
      <c r="H21" s="118"/>
      <c r="I21" s="118"/>
      <c r="J21" s="116"/>
      <c r="K21" s="119"/>
    </row>
    <row r="22" spans="2:11" x14ac:dyDescent="0.2">
      <c r="B22" s="115"/>
      <c r="C22" s="116"/>
      <c r="D22" s="116"/>
      <c r="E22" s="120"/>
      <c r="F22" s="121"/>
      <c r="G22" s="121"/>
      <c r="H22" s="118"/>
      <c r="I22" s="118"/>
      <c r="J22" s="116"/>
      <c r="K22" s="119"/>
    </row>
    <row r="23" spans="2:11" x14ac:dyDescent="0.2">
      <c r="B23" s="115"/>
      <c r="C23" s="116"/>
      <c r="D23" s="116"/>
      <c r="E23" s="120"/>
      <c r="F23" s="121"/>
      <c r="G23" s="121"/>
      <c r="H23" s="118"/>
      <c r="I23" s="118"/>
      <c r="J23" s="116"/>
      <c r="K23" s="119"/>
    </row>
    <row r="24" spans="2:11" x14ac:dyDescent="0.2">
      <c r="B24" s="115"/>
      <c r="C24" s="116"/>
      <c r="D24" s="116"/>
      <c r="E24" s="120"/>
      <c r="F24" s="121"/>
      <c r="G24" s="121"/>
      <c r="H24" s="118"/>
      <c r="I24" s="118"/>
      <c r="J24" s="116"/>
      <c r="K24" s="119"/>
    </row>
    <row r="25" spans="2:11" ht="15" thickBot="1" x14ac:dyDescent="0.25">
      <c r="B25" s="123"/>
      <c r="C25" s="124"/>
      <c r="D25" s="125"/>
      <c r="E25" s="125"/>
      <c r="F25" s="126"/>
      <c r="G25" s="126"/>
      <c r="H25" s="125"/>
      <c r="I25" s="125"/>
      <c r="J25" s="124"/>
      <c r="K25" s="127"/>
    </row>
    <row r="26" spans="2:11" x14ac:dyDescent="0.2">
      <c r="G26" s="153" t="s">
        <v>52</v>
      </c>
      <c r="H26" s="154">
        <f>SUM(H5:H25)</f>
        <v>15000</v>
      </c>
      <c r="I26">
        <v>15000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L30" sqref="L30"/>
    </sheetView>
  </sheetViews>
  <sheetFormatPr defaultRowHeight="14.25" x14ac:dyDescent="0.2"/>
  <cols>
    <col min="8" max="9" width="9.875" bestFit="1" customWidth="1"/>
    <col min="11" max="11" width="9.375" bestFit="1" customWidth="1"/>
  </cols>
  <sheetData>
    <row r="1" spans="2:11" ht="22.5" x14ac:dyDescent="0.2">
      <c r="B1" s="172" t="s">
        <v>18</v>
      </c>
      <c r="C1" s="172"/>
      <c r="D1" s="172"/>
      <c r="E1" s="172"/>
      <c r="F1" s="172"/>
      <c r="G1" s="172"/>
      <c r="H1" s="172"/>
      <c r="I1" s="172"/>
      <c r="J1" s="172"/>
      <c r="K1" s="172"/>
    </row>
    <row r="2" spans="2:11" ht="15" thickBot="1" x14ac:dyDescent="0.25">
      <c r="B2" s="173" t="s">
        <v>57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2:11" ht="16.5" x14ac:dyDescent="0.2">
      <c r="B3" s="175" t="s">
        <v>145</v>
      </c>
      <c r="C3" s="176"/>
      <c r="D3" s="176" t="s">
        <v>0</v>
      </c>
      <c r="E3" s="176"/>
      <c r="F3" s="176" t="s">
        <v>1</v>
      </c>
      <c r="G3" s="176" t="s">
        <v>2</v>
      </c>
      <c r="H3" s="176" t="s">
        <v>3</v>
      </c>
      <c r="I3" s="176" t="s">
        <v>4</v>
      </c>
      <c r="J3" s="176" t="s">
        <v>5</v>
      </c>
      <c r="K3" s="179" t="s">
        <v>6</v>
      </c>
    </row>
    <row r="4" spans="2:11" ht="16.5" x14ac:dyDescent="0.2">
      <c r="B4" s="80" t="s">
        <v>7</v>
      </c>
      <c r="C4" s="81" t="s">
        <v>8</v>
      </c>
      <c r="D4" s="81" t="s">
        <v>9</v>
      </c>
      <c r="E4" s="82" t="s">
        <v>10</v>
      </c>
      <c r="F4" s="177"/>
      <c r="G4" s="178"/>
      <c r="H4" s="177"/>
      <c r="I4" s="177"/>
      <c r="J4" s="177"/>
      <c r="K4" s="180"/>
    </row>
    <row r="5" spans="2:11" ht="24.75" x14ac:dyDescent="0.2">
      <c r="B5" s="83"/>
      <c r="C5" s="84"/>
      <c r="D5" s="84"/>
      <c r="E5" s="85"/>
      <c r="F5" s="84" t="s">
        <v>110</v>
      </c>
      <c r="G5" s="84" t="s">
        <v>19</v>
      </c>
      <c r="H5" s="86">
        <v>40000</v>
      </c>
      <c r="I5" s="86"/>
      <c r="J5" s="84" t="s">
        <v>12</v>
      </c>
      <c r="K5" s="87">
        <v>40000</v>
      </c>
    </row>
    <row r="6" spans="2:11" x14ac:dyDescent="0.2">
      <c r="B6" s="83"/>
      <c r="C6" s="84"/>
      <c r="D6" s="100"/>
      <c r="E6" s="104"/>
      <c r="F6" s="105" t="s">
        <v>103</v>
      </c>
      <c r="G6" s="105" t="s">
        <v>23</v>
      </c>
      <c r="H6" s="86"/>
      <c r="I6" s="86">
        <v>40000</v>
      </c>
      <c r="J6" s="100" t="s">
        <v>20</v>
      </c>
      <c r="K6" s="87">
        <f>K5+H6-I6</f>
        <v>0</v>
      </c>
    </row>
    <row r="7" spans="2:11" x14ac:dyDescent="0.2">
      <c r="B7" s="133"/>
      <c r="C7" s="84"/>
      <c r="D7" s="100"/>
      <c r="E7" s="104"/>
      <c r="F7" s="105"/>
      <c r="G7" s="105"/>
      <c r="H7" s="86"/>
      <c r="I7" s="102"/>
      <c r="J7" s="100"/>
      <c r="K7" s="137"/>
    </row>
    <row r="8" spans="2:11" x14ac:dyDescent="0.2">
      <c r="B8" s="83"/>
      <c r="C8" s="84"/>
      <c r="D8" s="100"/>
      <c r="E8" s="104"/>
      <c r="F8" s="105"/>
      <c r="G8" s="105"/>
      <c r="H8" s="86"/>
      <c r="I8" s="86"/>
      <c r="J8" s="100"/>
      <c r="K8" s="137"/>
    </row>
    <row r="9" spans="2:11" x14ac:dyDescent="0.2">
      <c r="B9" s="83"/>
      <c r="C9" s="84"/>
      <c r="D9" s="84"/>
      <c r="E9" s="88"/>
      <c r="F9" s="89"/>
      <c r="G9" s="89"/>
      <c r="H9" s="90"/>
      <c r="I9" s="86"/>
      <c r="J9" s="84"/>
      <c r="K9" s="87"/>
    </row>
    <row r="10" spans="2:11" x14ac:dyDescent="0.2">
      <c r="B10" s="83"/>
      <c r="C10" s="84"/>
      <c r="D10" s="84"/>
      <c r="E10" s="88"/>
      <c r="F10" s="89"/>
      <c r="G10" s="89"/>
      <c r="H10" s="86"/>
      <c r="I10" s="86"/>
      <c r="J10" s="84"/>
      <c r="K10" s="87"/>
    </row>
    <row r="11" spans="2:11" x14ac:dyDescent="0.2">
      <c r="B11" s="83"/>
      <c r="C11" s="84"/>
      <c r="D11" s="84"/>
      <c r="E11" s="88"/>
      <c r="F11" s="89"/>
      <c r="G11" s="89"/>
      <c r="H11" s="86"/>
      <c r="I11" s="90"/>
      <c r="J11" s="84"/>
      <c r="K11" s="87"/>
    </row>
    <row r="12" spans="2:11" x14ac:dyDescent="0.2">
      <c r="B12" s="83"/>
      <c r="C12" s="84"/>
      <c r="D12" s="84"/>
      <c r="E12" s="88"/>
      <c r="F12" s="89"/>
      <c r="G12" s="89"/>
      <c r="H12" s="86"/>
      <c r="I12" s="86"/>
      <c r="J12" s="84"/>
      <c r="K12" s="87"/>
    </row>
    <row r="13" spans="2:11" x14ac:dyDescent="0.2">
      <c r="B13" s="83"/>
      <c r="C13" s="84"/>
      <c r="D13" s="84"/>
      <c r="E13" s="88"/>
      <c r="F13" s="89"/>
      <c r="G13" s="89"/>
      <c r="H13" s="86"/>
      <c r="I13" s="86"/>
      <c r="J13" s="84"/>
      <c r="K13" s="87"/>
    </row>
    <row r="14" spans="2:11" x14ac:dyDescent="0.2">
      <c r="B14" s="83"/>
      <c r="C14" s="84"/>
      <c r="D14" s="84"/>
      <c r="E14" s="88"/>
      <c r="F14" s="89"/>
      <c r="G14" s="89"/>
      <c r="H14" s="86"/>
      <c r="I14" s="86"/>
      <c r="J14" s="84"/>
      <c r="K14" s="87"/>
    </row>
    <row r="15" spans="2:11" x14ac:dyDescent="0.2">
      <c r="B15" s="83"/>
      <c r="C15" s="84"/>
      <c r="D15" s="84"/>
      <c r="E15" s="88"/>
      <c r="F15" s="89"/>
      <c r="G15" s="89"/>
      <c r="H15" s="86"/>
      <c r="I15" s="86"/>
      <c r="J15" s="84"/>
      <c r="K15" s="87"/>
    </row>
    <row r="16" spans="2:11" x14ac:dyDescent="0.2">
      <c r="B16" s="83"/>
      <c r="C16" s="84"/>
      <c r="D16" s="84"/>
      <c r="E16" s="88"/>
      <c r="F16" s="89"/>
      <c r="G16" s="89"/>
      <c r="H16" s="86"/>
      <c r="I16" s="86"/>
      <c r="J16" s="84"/>
      <c r="K16" s="87"/>
    </row>
    <row r="17" spans="2:11" x14ac:dyDescent="0.2">
      <c r="B17" s="83"/>
      <c r="C17" s="84"/>
      <c r="D17" s="84"/>
      <c r="E17" s="88"/>
      <c r="F17" s="89"/>
      <c r="G17" s="89"/>
      <c r="H17" s="86"/>
      <c r="I17" s="86"/>
      <c r="J17" s="84"/>
      <c r="K17" s="87"/>
    </row>
    <row r="18" spans="2:11" x14ac:dyDescent="0.2">
      <c r="B18" s="83"/>
      <c r="C18" s="84"/>
      <c r="D18" s="84"/>
      <c r="E18" s="88"/>
      <c r="F18" s="89"/>
      <c r="G18" s="89"/>
      <c r="H18" s="86"/>
      <c r="I18" s="86"/>
      <c r="J18" s="84"/>
      <c r="K18" s="87"/>
    </row>
    <row r="19" spans="2:11" x14ac:dyDescent="0.2">
      <c r="B19" s="83"/>
      <c r="C19" s="84"/>
      <c r="D19" s="84"/>
      <c r="E19" s="88"/>
      <c r="F19" s="89"/>
      <c r="G19" s="89"/>
      <c r="H19" s="86"/>
      <c r="I19" s="86"/>
      <c r="J19" s="84"/>
      <c r="K19" s="87"/>
    </row>
    <row r="20" spans="2:11" x14ac:dyDescent="0.2">
      <c r="B20" s="83"/>
      <c r="C20" s="84"/>
      <c r="D20" s="84"/>
      <c r="E20" s="88"/>
      <c r="F20" s="89"/>
      <c r="G20" s="89"/>
      <c r="H20" s="86"/>
      <c r="I20" s="86"/>
      <c r="J20" s="84"/>
      <c r="K20" s="87"/>
    </row>
    <row r="21" spans="2:11" x14ac:dyDescent="0.2">
      <c r="B21" s="83"/>
      <c r="C21" s="84"/>
      <c r="D21" s="84"/>
      <c r="E21" s="88"/>
      <c r="F21" s="89"/>
      <c r="G21" s="89"/>
      <c r="H21" s="86"/>
      <c r="I21" s="86"/>
      <c r="J21" s="84"/>
      <c r="K21" s="87"/>
    </row>
    <row r="22" spans="2:11" x14ac:dyDescent="0.2">
      <c r="B22" s="83"/>
      <c r="C22" s="84"/>
      <c r="D22" s="84"/>
      <c r="E22" s="88"/>
      <c r="F22" s="89"/>
      <c r="G22" s="89"/>
      <c r="H22" s="86"/>
      <c r="I22" s="86"/>
      <c r="J22" s="84"/>
      <c r="K22" s="87"/>
    </row>
    <row r="23" spans="2:11" x14ac:dyDescent="0.2">
      <c r="B23" s="83"/>
      <c r="C23" s="84"/>
      <c r="D23" s="84"/>
      <c r="E23" s="88"/>
      <c r="F23" s="89"/>
      <c r="G23" s="89"/>
      <c r="H23" s="86"/>
      <c r="I23" s="86"/>
      <c r="J23" s="84"/>
      <c r="K23" s="87"/>
    </row>
    <row r="24" spans="2:11" x14ac:dyDescent="0.2">
      <c r="B24" s="83"/>
      <c r="C24" s="84"/>
      <c r="D24" s="84"/>
      <c r="E24" s="88"/>
      <c r="F24" s="89"/>
      <c r="G24" s="89"/>
      <c r="H24" s="86"/>
      <c r="I24" s="86"/>
      <c r="J24" s="84"/>
      <c r="K24" s="87"/>
    </row>
    <row r="25" spans="2:11" ht="15" thickBot="1" x14ac:dyDescent="0.25">
      <c r="B25" s="91"/>
      <c r="C25" s="92"/>
      <c r="D25" s="93"/>
      <c r="E25" s="93"/>
      <c r="F25" s="94"/>
      <c r="G25" s="94"/>
      <c r="H25" s="93"/>
      <c r="I25" s="93"/>
      <c r="J25" s="92"/>
      <c r="K25" s="95"/>
    </row>
    <row r="26" spans="2:11" x14ac:dyDescent="0.2">
      <c r="G26" s="153" t="s">
        <v>52</v>
      </c>
      <c r="H26" s="154">
        <f>SUM(H5:H12)</f>
        <v>40000</v>
      </c>
      <c r="I26" s="154">
        <f>SUM(I6:I25)</f>
        <v>40000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C3" sqref="C3:D3"/>
    </sheetView>
  </sheetViews>
  <sheetFormatPr defaultRowHeight="14.25" x14ac:dyDescent="0.2"/>
  <cols>
    <col min="7" max="7" width="10.875" customWidth="1"/>
    <col min="9" max="10" width="11" bestFit="1" customWidth="1"/>
    <col min="12" max="12" width="11.5" customWidth="1"/>
  </cols>
  <sheetData>
    <row r="1" spans="2:12" ht="22.5" x14ac:dyDescent="0.2">
      <c r="B1" s="129"/>
      <c r="C1" s="172" t="s">
        <v>18</v>
      </c>
      <c r="D1" s="172"/>
      <c r="E1" s="172"/>
      <c r="F1" s="172"/>
      <c r="G1" s="172"/>
      <c r="H1" s="172"/>
      <c r="I1" s="172"/>
      <c r="J1" s="172"/>
      <c r="K1" s="172"/>
      <c r="L1" s="172"/>
    </row>
    <row r="2" spans="2:12" ht="15" thickBot="1" x14ac:dyDescent="0.25">
      <c r="C2" s="173" t="s">
        <v>58</v>
      </c>
      <c r="D2" s="174"/>
      <c r="E2" s="174"/>
      <c r="F2" s="174"/>
      <c r="G2" s="174"/>
      <c r="H2" s="174"/>
      <c r="I2" s="174"/>
      <c r="J2" s="174"/>
      <c r="K2" s="174"/>
      <c r="L2" s="174"/>
    </row>
    <row r="3" spans="2:12" ht="16.5" x14ac:dyDescent="0.2">
      <c r="C3" s="175" t="s">
        <v>145</v>
      </c>
      <c r="D3" s="176"/>
      <c r="E3" s="176" t="s">
        <v>0</v>
      </c>
      <c r="F3" s="176"/>
      <c r="G3" s="176" t="s">
        <v>1</v>
      </c>
      <c r="H3" s="176" t="s">
        <v>2</v>
      </c>
      <c r="I3" s="176" t="s">
        <v>3</v>
      </c>
      <c r="J3" s="176" t="s">
        <v>4</v>
      </c>
      <c r="K3" s="176" t="s">
        <v>5</v>
      </c>
      <c r="L3" s="179" t="s">
        <v>6</v>
      </c>
    </row>
    <row r="4" spans="2:12" ht="16.5" x14ac:dyDescent="0.2">
      <c r="C4" s="130" t="s">
        <v>7</v>
      </c>
      <c r="D4" s="131" t="s">
        <v>8</v>
      </c>
      <c r="E4" s="131" t="s">
        <v>9</v>
      </c>
      <c r="F4" s="132" t="s">
        <v>10</v>
      </c>
      <c r="G4" s="177"/>
      <c r="H4" s="178"/>
      <c r="I4" s="177"/>
      <c r="J4" s="177"/>
      <c r="K4" s="177"/>
      <c r="L4" s="180"/>
    </row>
    <row r="5" spans="2:12" x14ac:dyDescent="0.2">
      <c r="C5" s="133"/>
      <c r="D5" s="134"/>
      <c r="E5" s="134"/>
      <c r="F5" s="135"/>
      <c r="G5" s="134" t="s">
        <v>102</v>
      </c>
      <c r="H5" s="134" t="s">
        <v>28</v>
      </c>
      <c r="I5" s="136">
        <v>40000</v>
      </c>
      <c r="J5" s="136"/>
      <c r="K5" s="134" t="s">
        <v>12</v>
      </c>
      <c r="L5" s="137">
        <v>40000</v>
      </c>
    </row>
    <row r="6" spans="2:12" x14ac:dyDescent="0.2">
      <c r="C6" s="133"/>
      <c r="D6" s="134"/>
      <c r="E6" s="134"/>
      <c r="F6" s="138"/>
      <c r="G6" s="134" t="s">
        <v>111</v>
      </c>
      <c r="H6" s="139" t="s">
        <v>112</v>
      </c>
      <c r="I6" s="136">
        <v>80000</v>
      </c>
      <c r="J6" s="136"/>
      <c r="K6" s="134" t="s">
        <v>12</v>
      </c>
      <c r="L6" s="137">
        <f>L5+I6-J6</f>
        <v>120000</v>
      </c>
    </row>
    <row r="7" spans="2:12" x14ac:dyDescent="0.2">
      <c r="C7" s="133"/>
      <c r="D7" s="134"/>
      <c r="E7" s="134"/>
      <c r="F7" s="138"/>
      <c r="G7" s="134" t="s">
        <v>113</v>
      </c>
      <c r="H7" s="139" t="s">
        <v>114</v>
      </c>
      <c r="I7" s="136"/>
      <c r="J7" s="136">
        <v>120000</v>
      </c>
      <c r="K7" s="134" t="s">
        <v>79</v>
      </c>
      <c r="L7" s="137">
        <v>0</v>
      </c>
    </row>
    <row r="8" spans="2:12" x14ac:dyDescent="0.2">
      <c r="C8" s="133"/>
      <c r="D8" s="134"/>
      <c r="E8" s="134"/>
      <c r="F8" s="138"/>
      <c r="G8" s="139"/>
      <c r="H8" s="139"/>
      <c r="I8" s="136"/>
      <c r="J8" s="136"/>
      <c r="K8" s="134"/>
      <c r="L8" s="137"/>
    </row>
    <row r="9" spans="2:12" x14ac:dyDescent="0.2">
      <c r="C9" s="133"/>
      <c r="D9" s="134"/>
      <c r="E9" s="134"/>
      <c r="F9" s="138"/>
      <c r="G9" s="139"/>
      <c r="H9" s="139"/>
      <c r="I9" s="140"/>
      <c r="J9" s="136"/>
      <c r="K9" s="134"/>
      <c r="L9" s="137"/>
    </row>
    <row r="10" spans="2:12" x14ac:dyDescent="0.2">
      <c r="C10" s="133"/>
      <c r="D10" s="134"/>
      <c r="E10" s="134"/>
      <c r="F10" s="138"/>
      <c r="G10" s="139"/>
      <c r="H10" s="139"/>
      <c r="I10" s="136"/>
      <c r="J10" s="136"/>
      <c r="K10" s="134"/>
      <c r="L10" s="137"/>
    </row>
    <row r="11" spans="2:12" x14ac:dyDescent="0.2">
      <c r="C11" s="133"/>
      <c r="D11" s="134"/>
      <c r="E11" s="134"/>
      <c r="F11" s="138"/>
      <c r="G11" s="139"/>
      <c r="H11" s="139"/>
      <c r="I11" s="136"/>
      <c r="J11" s="140"/>
      <c r="K11" s="134"/>
      <c r="L11" s="137"/>
    </row>
    <row r="12" spans="2:12" x14ac:dyDescent="0.2">
      <c r="C12" s="133"/>
      <c r="D12" s="134"/>
      <c r="E12" s="134"/>
      <c r="F12" s="138"/>
      <c r="G12" s="139"/>
      <c r="H12" s="139"/>
      <c r="I12" s="136"/>
      <c r="J12" s="136"/>
      <c r="K12" s="134"/>
      <c r="L12" s="137"/>
    </row>
    <row r="13" spans="2:12" x14ac:dyDescent="0.2">
      <c r="C13" s="133"/>
      <c r="D13" s="134"/>
      <c r="E13" s="134"/>
      <c r="F13" s="138"/>
      <c r="G13" s="139"/>
      <c r="H13" s="139"/>
      <c r="I13" s="136"/>
      <c r="J13" s="136"/>
      <c r="K13" s="134"/>
      <c r="L13" s="137"/>
    </row>
    <row r="14" spans="2:12" x14ac:dyDescent="0.2">
      <c r="C14" s="133"/>
      <c r="D14" s="134"/>
      <c r="E14" s="134"/>
      <c r="F14" s="138"/>
      <c r="G14" s="139"/>
      <c r="H14" s="139"/>
      <c r="I14" s="136"/>
      <c r="J14" s="136"/>
      <c r="K14" s="134"/>
      <c r="L14" s="137"/>
    </row>
    <row r="15" spans="2:12" x14ac:dyDescent="0.2">
      <c r="C15" s="133"/>
      <c r="D15" s="134"/>
      <c r="E15" s="134"/>
      <c r="F15" s="138"/>
      <c r="G15" s="139"/>
      <c r="H15" s="139"/>
      <c r="I15" s="136"/>
      <c r="J15" s="136"/>
      <c r="K15" s="134"/>
      <c r="L15" s="137"/>
    </row>
    <row r="16" spans="2:12" x14ac:dyDescent="0.2">
      <c r="C16" s="133"/>
      <c r="D16" s="134"/>
      <c r="E16" s="134"/>
      <c r="F16" s="138"/>
      <c r="G16" s="139"/>
      <c r="H16" s="139"/>
      <c r="I16" s="136"/>
      <c r="J16" s="136"/>
      <c r="K16" s="134"/>
      <c r="L16" s="137"/>
    </row>
    <row r="17" spans="3:12" x14ac:dyDescent="0.2">
      <c r="C17" s="133"/>
      <c r="D17" s="134"/>
      <c r="E17" s="134"/>
      <c r="F17" s="138"/>
      <c r="G17" s="139"/>
      <c r="H17" s="139"/>
      <c r="I17" s="136"/>
      <c r="J17" s="136"/>
      <c r="K17" s="134"/>
      <c r="L17" s="137"/>
    </row>
    <row r="18" spans="3:12" x14ac:dyDescent="0.2">
      <c r="C18" s="133"/>
      <c r="D18" s="134"/>
      <c r="E18" s="134"/>
      <c r="F18" s="138"/>
      <c r="G18" s="139"/>
      <c r="H18" s="139"/>
      <c r="I18" s="136"/>
      <c r="J18" s="136"/>
      <c r="K18" s="134"/>
      <c r="L18" s="137"/>
    </row>
    <row r="19" spans="3:12" x14ac:dyDescent="0.2">
      <c r="C19" s="133"/>
      <c r="D19" s="134"/>
      <c r="E19" s="134"/>
      <c r="F19" s="138"/>
      <c r="G19" s="139"/>
      <c r="H19" s="139"/>
      <c r="I19" s="136"/>
      <c r="J19" s="136"/>
      <c r="K19" s="134"/>
      <c r="L19" s="137"/>
    </row>
    <row r="20" spans="3:12" x14ac:dyDescent="0.2">
      <c r="C20" s="133"/>
      <c r="D20" s="134"/>
      <c r="E20" s="134"/>
      <c r="F20" s="138"/>
      <c r="G20" s="139"/>
      <c r="H20" s="139"/>
      <c r="I20" s="136"/>
      <c r="J20" s="136"/>
      <c r="K20" s="134"/>
      <c r="L20" s="137"/>
    </row>
    <row r="21" spans="3:12" x14ac:dyDescent="0.2">
      <c r="C21" s="133"/>
      <c r="D21" s="134"/>
      <c r="E21" s="134"/>
      <c r="F21" s="138"/>
      <c r="G21" s="139"/>
      <c r="H21" s="139"/>
      <c r="I21" s="136"/>
      <c r="J21" s="136"/>
      <c r="K21" s="134"/>
      <c r="L21" s="137"/>
    </row>
    <row r="22" spans="3:12" x14ac:dyDescent="0.2">
      <c r="C22" s="133"/>
      <c r="D22" s="134"/>
      <c r="E22" s="134"/>
      <c r="F22" s="138"/>
      <c r="G22" s="139"/>
      <c r="H22" s="139"/>
      <c r="I22" s="136"/>
      <c r="J22" s="136"/>
      <c r="K22" s="134"/>
      <c r="L22" s="137"/>
    </row>
    <row r="23" spans="3:12" x14ac:dyDescent="0.2">
      <c r="C23" s="133"/>
      <c r="D23" s="134"/>
      <c r="E23" s="134"/>
      <c r="F23" s="138"/>
      <c r="G23" s="139"/>
      <c r="H23" s="139"/>
      <c r="I23" s="136"/>
      <c r="J23" s="136"/>
      <c r="K23" s="134"/>
      <c r="L23" s="137"/>
    </row>
    <row r="24" spans="3:12" x14ac:dyDescent="0.2">
      <c r="C24" s="133"/>
      <c r="D24" s="134"/>
      <c r="E24" s="134"/>
      <c r="F24" s="138"/>
      <c r="G24" s="139"/>
      <c r="H24" s="139"/>
      <c r="I24" s="136"/>
      <c r="J24" s="136"/>
      <c r="K24" s="134"/>
      <c r="L24" s="137"/>
    </row>
    <row r="25" spans="3:12" ht="15" thickBot="1" x14ac:dyDescent="0.25">
      <c r="C25" s="141"/>
      <c r="D25" s="142"/>
      <c r="E25" s="143"/>
      <c r="F25" s="143"/>
      <c r="G25" s="144"/>
      <c r="H25" s="144"/>
      <c r="I25" s="143"/>
      <c r="J25" s="143"/>
      <c r="K25" s="142"/>
      <c r="L25" s="145"/>
    </row>
    <row r="26" spans="3:12" x14ac:dyDescent="0.2">
      <c r="H26" s="153" t="s">
        <v>52</v>
      </c>
      <c r="I26" s="154">
        <f>SUM(I5:I25)</f>
        <v>120000</v>
      </c>
      <c r="J26" s="154">
        <v>120000</v>
      </c>
    </row>
  </sheetData>
  <mergeCells count="10">
    <mergeCell ref="C1:L1"/>
    <mergeCell ref="C2:L2"/>
    <mergeCell ref="C3:D3"/>
    <mergeCell ref="E3:F3"/>
    <mergeCell ref="G3:G4"/>
    <mergeCell ref="H3:H4"/>
    <mergeCell ref="I3:I4"/>
    <mergeCell ref="J3:J4"/>
    <mergeCell ref="K3:K4"/>
    <mergeCell ref="L3:L4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银行存款</vt:lpstr>
      <vt:lpstr>固定资产</vt:lpstr>
      <vt:lpstr>实收资本</vt:lpstr>
      <vt:lpstr>销售费用</vt:lpstr>
      <vt:lpstr>管理费用</vt:lpstr>
      <vt:lpstr>制造费用</vt:lpstr>
      <vt:lpstr>财务费用</vt:lpstr>
      <vt:lpstr>原材料</vt:lpstr>
      <vt:lpstr>生产成本</vt:lpstr>
      <vt:lpstr>本年利润</vt:lpstr>
      <vt:lpstr>所得税费用</vt:lpstr>
      <vt:lpstr>应交税费</vt:lpstr>
      <vt:lpstr>主营业务收入</vt:lpstr>
      <vt:lpstr>短期借款</vt:lpstr>
      <vt:lpstr>应收账款</vt:lpstr>
      <vt:lpstr>累计折旧</vt:lpstr>
      <vt:lpstr>盈余公积</vt:lpstr>
      <vt:lpstr>无形资产</vt:lpstr>
      <vt:lpstr>主营业务成本</vt:lpstr>
      <vt:lpstr>利润分配—未分配利润</vt:lpstr>
      <vt:lpstr>利润分配-提取盈余公积</vt:lpstr>
      <vt:lpstr>库存商品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刘骞</cp:lastModifiedBy>
  <dcterms:created xsi:type="dcterms:W3CDTF">2008-09-11T17:22:52Z</dcterms:created>
  <dcterms:modified xsi:type="dcterms:W3CDTF">2016-11-10T06:52:08Z</dcterms:modified>
</cp:coreProperties>
</file>