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tpicap365-my.sharepoint.com/personal/emmanuel_alabre_tpicap_com/Documents/Management/"/>
    </mc:Choice>
  </mc:AlternateContent>
  <xr:revisionPtr revIDLastSave="973" documentId="8_{FDB35C28-F141-4476-B148-E02F08541A9D}" xr6:coauthVersionLast="47" xr6:coauthVersionMax="47" xr10:uidLastSave="{DA5C3F82-8E91-4D1F-A834-2F7DC042C916}"/>
  <bookViews>
    <workbookView xWindow="1125" yWindow="1125" windowWidth="14505" windowHeight="12270" firstSheet="1" activeTab="5" xr2:uid="{3434E22A-F836-4AAC-A371-D92C418F3F63}"/>
  </bookViews>
  <sheets>
    <sheet name="Functional" sheetId="1" r:id="rId1"/>
    <sheet name="Sheet1" sheetId="5" r:id="rId2"/>
    <sheet name="Behavioral" sheetId="3" r:id="rId3"/>
    <sheet name="Planner" sheetId="2" r:id="rId4"/>
    <sheet name="Final" sheetId="4" r:id="rId5"/>
    <sheet name="Final Rating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6" l="1"/>
  <c r="D8" i="6"/>
  <c r="C8" i="6"/>
  <c r="J6" i="6"/>
  <c r="J8" i="6" s="1"/>
  <c r="I6" i="6"/>
  <c r="I8" i="6" s="1"/>
  <c r="H6" i="6"/>
  <c r="H8" i="6" s="1"/>
  <c r="G6" i="6"/>
  <c r="F6" i="6"/>
  <c r="F8" i="6" s="1"/>
  <c r="E6" i="6"/>
  <c r="E8" i="6" s="1"/>
  <c r="D6" i="6"/>
  <c r="C6" i="6"/>
  <c r="B6" i="6"/>
  <c r="B8" i="6" s="1"/>
  <c r="H3" i="4"/>
  <c r="G3" i="4"/>
  <c r="E3" i="4"/>
  <c r="D3" i="4"/>
  <c r="C3" i="4"/>
  <c r="J2" i="4"/>
  <c r="H2" i="4"/>
  <c r="H4" i="4" s="1"/>
  <c r="G2" i="4"/>
  <c r="G4" i="4" s="1"/>
  <c r="D2" i="4"/>
  <c r="D4" i="4" s="1"/>
  <c r="C2" i="4"/>
  <c r="C4" i="4" s="1"/>
  <c r="K54" i="1"/>
  <c r="I54" i="1"/>
  <c r="I2" i="4" s="1"/>
  <c r="H54" i="1"/>
  <c r="G54" i="1"/>
  <c r="F54" i="1"/>
  <c r="F2" i="4" s="1"/>
  <c r="E54" i="1"/>
  <c r="E2" i="4" s="1"/>
  <c r="E4" i="4" s="1"/>
  <c r="D54" i="1"/>
  <c r="C54" i="1"/>
  <c r="B54" i="1"/>
  <c r="B2" i="4" s="1"/>
  <c r="M13" i="3"/>
  <c r="L13" i="3"/>
  <c r="K13" i="3"/>
  <c r="J3" i="4" s="1"/>
  <c r="J13" i="3"/>
  <c r="I13" i="3"/>
  <c r="I3" i="4" s="1"/>
  <c r="H13" i="3"/>
  <c r="G13" i="3"/>
  <c r="F13" i="3"/>
  <c r="F3" i="4" s="1"/>
  <c r="E13" i="3"/>
  <c r="D13" i="3"/>
  <c r="C13" i="3"/>
  <c r="B13" i="3"/>
  <c r="B3" i="4" s="1"/>
  <c r="J43" i="1"/>
  <c r="I4" i="4" l="1"/>
  <c r="B4" i="4"/>
  <c r="F4" i="4"/>
  <c r="J4" i="4"/>
  <c r="J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tc={E3B028AF-8033-4C66-97BB-1C09A08BB7CA}</author>
    <author>tc={47AFC800-4CC9-43C8-B9D2-89DF4151312D}</author>
    <author>tc={55B89ACB-293F-4650-A230-3A039FBD45C8}</author>
    <author>tc={BAF488A7-FF70-4930-A652-C36AD9F0F099}</author>
    <author>tc={8037B50B-22B1-44DE-BCE9-343FAE3C5615}</author>
    <author>tc={7E6CC0A4-5F7C-42DB-8D7B-AEECD3C749F3}</author>
    <author>tc={CE59314C-30E9-4E83-ABE1-4372CEA0FE85}</author>
    <author>tc={59CB87D8-5E7E-485A-A640-85FBF20DFFA4}</author>
    <author>tc={F266C1B6-3AF4-40F4-980D-49C55F65DB25}</author>
    <author>tc={735DD76C-16C7-49FD-AC86-5AED08D28D38}</author>
    <author>tc={E846497C-1F2C-425D-827B-7927F34F2194}</author>
    <author>tc={D8BF1D0B-E9F9-46C3-B5C8-9A3C4E664BD6}</author>
    <author>tc={E212ECB6-1692-4D6F-A39B-3F3AE0974DD5}</author>
    <author>tc={8E9C7269-623A-47ED-B798-E5396730F4D4}</author>
    <author>tc={9D6CF1E1-592F-45F0-96AC-481F6145DFF5}</author>
    <author>tc={6D3D425D-C0DD-4BB8-BDFB-774C755A05D1}</author>
    <author>tc={8802FD9A-2E4C-423C-9AB2-5997ED4DB77F}</author>
    <author>tc={C3F207E1-A945-45ED-891D-491F237B8F72}</author>
    <author>tc={69E434B2-7B7B-4E0D-B593-FC0707F4959E}</author>
  </authors>
  <commentList>
    <comment ref="B2" authorId="0" shapeId="0" xr:uid="{E3B028AF-8033-4C66-97BB-1C09A08BB7CA}">
      <text>
        <t>[Threaded comment]
Your version of Excel allows you to read this threaded comment; however, any edits to it will get removed if the file is opened in a newer version of Excel. Learn more: https://go.microsoft.com/fwlink/?linkid=870924
Comment:
    3 She is already a dependable member of out team</t>
      </text>
    </comment>
    <comment ref="C2" authorId="1" shapeId="0" xr:uid="{47AFC800-4CC9-43C8-B9D2-89DF4151312D}">
      <text>
        <t>[Threaded comment]
Your version of Excel allows you to read this threaded comment; however, any edits to it will get removed if the file is opened in a newer version of Excel. Learn more: https://go.microsoft.com/fwlink/?linkid=870924
Comment:
    3 I believe he is improving himself and Attendance and punctuality will be improve in the future</t>
      </text>
    </comment>
    <comment ref="G2" authorId="2" shapeId="0" xr:uid="{55B89ACB-293F-4650-A230-3A039FBD45C8}">
      <text>
        <t>[Threaded comment]
Your version of Excel allows you to read this threaded comment; however, any edits to it will get removed if the file is opened in a newer version of Excel. Learn more: https://go.microsoft.com/fwlink/?linkid=870924
Comment:
    3 he is a very dependable member and is taking initiative to test new technologies</t>
      </text>
    </comment>
    <comment ref="H2" authorId="3" shapeId="0" xr:uid="{BAF488A7-FF70-4930-A652-C36AD9F0F099}">
      <text>
        <t>[Threaded comment]
Your version of Excel allows you to read this threaded comment; however, any edits to it will get removed if the file is opened in a newer version of Excel. Learn more: https://go.microsoft.com/fwlink/?linkid=870924
Comment:
    3 he is take initiative to work with the Certificate and manage the renewal will be great to get him involve in other type of troubleshoots</t>
      </text>
    </comment>
    <comment ref="I2" authorId="4" shapeId="0" xr:uid="{8037B50B-22B1-44DE-BCE9-343FAE3C5615}">
      <text>
        <t xml:space="preserve">[Threaded comment]
Your version of Excel allows you to read this threaded comment; however, any edits to it will get removed if the file is opened in a newer version of Excel. Learn more: https://go.microsoft.com/fwlink/?linkid=870924
Comment:
    3 John show good initiative and a reliable member of the team </t>
      </text>
    </comment>
    <comment ref="K2" authorId="5" shapeId="0" xr:uid="{7E6CC0A4-5F7C-42DB-8D7B-AEECD3C749F3}">
      <text>
        <t xml:space="preserve">[Threaded comment]
Your version of Excel allows you to read this threaded comment; however, any edits to it will get removed if the file is opened in a newer version of Excel. Learn more: https://go.microsoft.com/fwlink/?linkid=870924
Comment:
    2.5  Javee still need to work on his customer service skills and need to be consistent and need to be more reliable there room to improve </t>
      </text>
    </comment>
    <comment ref="B8" authorId="6" shapeId="0" xr:uid="{CE59314C-30E9-4E83-ABE1-4372CEA0FE85}">
      <text>
        <t xml:space="preserve">[Threaded comment]
Your version of Excel allows you to read this threaded comment; however, any edits to it will get removed if the file is opened in a newer version of Excel. Learn more: https://go.microsoft.com/fwlink/?linkid=870924
Comment:
    3 excellent work consistency and good work relationship excellent costumer care and I was really please to work with here </t>
      </text>
    </comment>
    <comment ref="C8" authorId="7" shapeId="0" xr:uid="{59CB87D8-5E7E-485A-A640-85FBF20DFFA4}">
      <text>
        <t>[Threaded comment]
Your version of Excel allows you to read this threaded comment; however, any edits to it will get removed if the file is opened in a newer version of Excel. Learn more: https://go.microsoft.com/fwlink/?linkid=870924
Comment:
    3 he can improve in some fields however he try to improve and maintain a good work consistency</t>
      </text>
    </comment>
    <comment ref="G8" authorId="8" shapeId="0" xr:uid="{F266C1B6-3AF4-40F4-980D-49C55F65DB25}">
      <text>
        <t>[Threaded comment]
Your version of Excel allows you to read this threaded comment; however, any edits to it will get removed if the file is opened in a newer version of Excel. Learn more: https://go.microsoft.com/fwlink/?linkid=870924
Comment:
    3 he communicates very well and as team player work with other members of staff especially MADS that work close for problem resolution</t>
      </text>
    </comment>
    <comment ref="H8" authorId="9" shapeId="0" xr:uid="{735DD76C-16C7-49FD-AC86-5AED08D28D38}">
      <text>
        <t>[Threaded comment]
Your version of Excel allows you to read this threaded comment; however, any edits to it will get removed if the file is opened in a newer version of Excel. Learn more: https://go.microsoft.com/fwlink/?linkid=870924
Comment:
    2.5 definitely he can work more on this his lack of communication has affected his relationship with client and other members of the Team</t>
      </text>
    </comment>
    <comment ref="I8" authorId="10" shapeId="0" xr:uid="{E846497C-1F2C-425D-827B-7927F34F2194}">
      <text>
        <t>[Threaded comment]
Your version of Excel allows you to read this threaded comment; however, any edits to it will get removed if the file is opened in a newer version of Excel. Learn more: https://go.microsoft.com/fwlink/?linkid=870924
Comment:
    3.5 Team player and good communication easy to work with and hold good relation ship with the clients</t>
      </text>
    </comment>
    <comment ref="K8" authorId="11" shapeId="0" xr:uid="{D8BF1D0B-E9F9-46C3-B5C8-9A3C4E664BD6}">
      <text>
        <t>[Threaded comment]
Your version of Excel allows you to read this threaded comment; however, any edits to it will get removed if the file is opened in a newer version of Excel. Learn more: https://go.microsoft.com/fwlink/?linkid=870924
Comment:
    2 his soft skill also are very weak we get constant complains from members of GSD about his behaviour that is bit rude and uncall</t>
      </text>
    </comment>
    <comment ref="B17" authorId="12" shapeId="0" xr:uid="{E212ECB6-1692-4D6F-A39B-3F3AE0974DD5}">
      <text>
        <t>[Threaded comment]
Your version of Excel allows you to read this threaded comment; however, any edits to it will get removed if the file is opened in a newer version of Excel. Learn more: https://go.microsoft.com/fwlink/?linkid=870924
Comment:
    3 Excellent skills Access to Microsoft courses can help her to improve skills</t>
      </text>
    </comment>
    <comment ref="C17" authorId="13" shapeId="0" xr:uid="{8E9C7269-623A-47ED-B798-E5396730F4D4}">
      <text>
        <t>[Threaded comment]
Your version of Excel allows you to read this threaded comment; however, any edits to it will get removed if the file is opened in a newer version of Excel. Learn more: https://go.microsoft.com/fwlink/?linkid=870924
Comment:
    3 but definitely can improve perhaps the access to the Microsoft courses will help him to get more confidence</t>
      </text>
    </comment>
    <comment ref="G17" authorId="14" shapeId="0" xr:uid="{9D6CF1E1-592F-45F0-96AC-481F6145DFF5}">
      <text>
        <t>[Threaded comment]
Your version of Excel allows you to read this threaded comment; however, any edits to it will get removed if the file is opened in a newer version of Excel. Learn more: https://go.microsoft.com/fwlink/?linkid=870924
Comment:
    4 definitely technical skill are good</t>
      </text>
    </comment>
    <comment ref="H17" authorId="15" shapeId="0" xr:uid="{6D3D425D-C0DD-4BB8-BDFB-774C755A05D1}">
      <text>
        <t>[Threaded comment]
Your version of Excel allows you to read this threaded comment; however, any edits to it will get removed if the file is opened in a newer version of Excel. Learn more: https://go.microsoft.com/fwlink/?linkid=870924
Comment:
    good skill will be good to make him focuses in other technologies so he can improve his knowledge</t>
      </text>
    </comment>
    <comment ref="I17" authorId="16" shapeId="0" xr:uid="{8802FD9A-2E4C-423C-9AB2-5997ED4DB77F}">
      <text>
        <t xml:space="preserve">[Threaded comment]
Your version of Excel allows you to read this threaded comment; however, any edits to it will get removed if the file is opened in a newer version of Excel. Learn more: https://go.microsoft.com/fwlink/?linkid=870924
Comment:
    4  he have excellent skills and is trying to learn on different areas and is not affair to try to resolve complicated issue that make him really valuable </t>
      </text>
    </comment>
    <comment ref="K17" authorId="17" shapeId="0" xr:uid="{C3F207E1-A945-45ED-891D-491F237B8F72}">
      <text>
        <t xml:space="preserve">[Threaded comment]
Your version of Excel allows you to read this threaded comment; however, any edits to it will get removed if the file is opened in a newer version of Excel. Learn more: https://go.microsoft.com/fwlink/?linkid=870924
Comment:
    2 Jayvee unfortunately hasn't progress on this lack of knowledge is make him the lease reliable member of the team </t>
      </text>
    </comment>
    <comment ref="B19" authorId="18" shapeId="0" xr:uid="{69E434B2-7B7B-4E0D-B593-FC0707F4959E}">
      <text>
        <t xml:space="preserve">[Threaded comment]
Your version of Excel allows you to read this threaded comment; however, any edits to it will get removed if the file is opened in a newer version of Excel. Learn more: https://go.microsoft.com/fwlink/?linkid=870924
Comment:
    Low her development is already in progress periphrases focuses on one technology will be beneficial for career progression </t>
      </text>
    </comment>
  </commentList>
</comments>
</file>

<file path=xl/sharedStrings.xml><?xml version="1.0" encoding="utf-8"?>
<sst xmlns="http://schemas.openxmlformats.org/spreadsheetml/2006/main" count="541" uniqueCount="233">
  <si>
    <t>Competencies</t>
  </si>
  <si>
    <t>Abe, Patricia Anne</t>
  </si>
  <si>
    <t>Alueta, Randy</t>
  </si>
  <si>
    <t>Biñas, Radny</t>
  </si>
  <si>
    <t>Bindoy, Michael</t>
  </si>
  <si>
    <t>Cerdeno, Bienvenido Jr</t>
  </si>
  <si>
    <t>Costuna, Samuel</t>
  </si>
  <si>
    <t>Dela Cruz, Rodrigo</t>
  </si>
  <si>
    <t>Estropigan, John Rich</t>
  </si>
  <si>
    <t>Flores, Jeff</t>
  </si>
  <si>
    <t>Laurilla, Jayvee</t>
  </si>
  <si>
    <t>Hector, Alan</t>
  </si>
  <si>
    <t>Quiroz, Carlos</t>
  </si>
  <si>
    <t>Alabre, Emmanuel</t>
  </si>
  <si>
    <t>Professional Traits</t>
  </si>
  <si>
    <t>Attendance</t>
  </si>
  <si>
    <t>Punctuality</t>
  </si>
  <si>
    <t>Dependability</t>
  </si>
  <si>
    <t>Taking Initiatives</t>
  </si>
  <si>
    <t>Soft Skills</t>
  </si>
  <si>
    <t>Productivity</t>
  </si>
  <si>
    <t>Group work</t>
  </si>
  <si>
    <t>Commucation</t>
  </si>
  <si>
    <t>Work Consistency</t>
  </si>
  <si>
    <t>Client relationship</t>
  </si>
  <si>
    <t>Independent work</t>
  </si>
  <si>
    <t>Tickets Assignment</t>
  </si>
  <si>
    <t>Technical Skills</t>
  </si>
  <si>
    <t>Definitions:</t>
  </si>
  <si>
    <r>
      <t>Development Needs</t>
    </r>
    <r>
      <rPr>
        <sz val="8"/>
        <color theme="1"/>
        <rFont val="Calibri"/>
        <family val="2"/>
        <scheme val="minor"/>
      </rPr>
      <t>(Low,Med,High, None)</t>
    </r>
  </si>
  <si>
    <t>5 = Highly Skilled, Exceed knowlage for the role</t>
  </si>
  <si>
    <t>4 = Well rounded, able to source knowlage when needed</t>
  </si>
  <si>
    <t>3 = Meeting Expectation for his role</t>
  </si>
  <si>
    <t>Tickets</t>
  </si>
  <si>
    <t>2 = Needs Additional training, but potential is there</t>
  </si>
  <si>
    <t>1 = Big gaps on knowlage</t>
  </si>
  <si>
    <t>Extra Activities outside Functional Area</t>
  </si>
  <si>
    <t>Point contact to datacenter exit</t>
  </si>
  <si>
    <t>1) Manila Employee Engagement Comitee: He has been an integral part of the committee with his creative prowess and attention to detail. especially making sure the comms being sent out. He's contribution to EEC has been recognized to the degree he has been drafted to D&amp;I. he just doesn't represent Wintel in EEC, but now also for Manila in the global stage for D&amp;I. Performing all ECC communication on his own.</t>
  </si>
  <si>
    <t>Workday Objective</t>
  </si>
  <si>
    <t>Complete all ad-hoc tasks within set deadline</t>
  </si>
  <si>
    <t>Facilitate seamless decommissioning of end-of-life Windows servers and oversee server upgrades.</t>
  </si>
  <si>
    <t>Efficiently support and complete the US Datacenter Exit project within 6-8 months by migrating assigned servers.</t>
  </si>
  <si>
    <t>Determine the top 5 issues generating the highest volume of tickets and deliver permanent resolutions.</t>
  </si>
  <si>
    <t>Complete morning checks before the start of each shift:</t>
  </si>
  <si>
    <t>Enhance ticket management and documentation skills to deliver high-quality work.</t>
  </si>
  <si>
    <t>Enhance the team's ticket handling and information sharing by developing new documentation and optimizing the operational documentation workflow.</t>
  </si>
  <si>
    <t>Enhance ad-hoc task management by timely completion, accurate tracking, and integrating manager feedback.</t>
  </si>
  <si>
    <t>Develop an Exchange document repository to enhance team knowledge and handling of Exchange tickets</t>
  </si>
  <si>
    <t>Develop comprehensive documentation for all Trailblade Citrix operational tasks.</t>
  </si>
  <si>
    <t xml:space="preserve">
Objective
Enhance ticket management and documentation skills to deliver high-quality work</t>
  </si>
  <si>
    <t xml:space="preserve">
Description
Accomplish decommissioning or tagging of assigned servers</t>
  </si>
  <si>
    <t>Enhance ad-hoc task management by timely completion, accurate tracking, and integrating manager feedback</t>
  </si>
  <si>
    <t>Ensure thorough morning checks and accurate shift handover reports to maintain seamless operations.</t>
  </si>
  <si>
    <t>Drive the Wintel team to complete the Data Center Migration within 6 to 8 months.</t>
  </si>
  <si>
    <t>Implement CHK MK for Exchange monitoring to establish a reliable and effective monitoring solution.</t>
  </si>
  <si>
    <t>Complete TP Compute Build process training:</t>
  </si>
  <si>
    <t>Enhance ticket management and documentation skills to deliver high-quality work</t>
  </si>
  <si>
    <t>Promote operational excellence by enhancing ticket handling, streamlining effort-intensive tasks, and implementing technical improvements in the environment.</t>
  </si>
  <si>
    <t>Facilitate seamless decommissioning of end-of-life Windows servers and oversee server upgrades</t>
  </si>
  <si>
    <t>Exhibit technical growth and enhancement of technical skills.</t>
  </si>
  <si>
    <t>Ensure thorough morning checks and accurate shift handover reports to maintain seamless operations</t>
  </si>
  <si>
    <t xml:space="preserve">
Description
All employees should ensure they are aware of their risk management responsibilities and notify their line-manager in the event any employee becomes aware of any potential risk that is not being appropriately controlled.</t>
  </si>
  <si>
    <t>Lead Comments:</t>
  </si>
  <si>
    <t>Carlos</t>
  </si>
  <si>
    <t xml:space="preserve">Patricia is a remarcable member of our team she have great potencial to explore and I belive in the future will be great to promote her and give aditional resposabilitys to assist with her Career progression </t>
  </si>
  <si>
    <t xml:space="preserve">Randy durring the short period working on the EMEA Shift he where a realiable member of the team and definitly prove that has been a good asset for the team there is room to improvement but he show desier to learn and progress </t>
  </si>
  <si>
    <t xml:space="preserve">Sam Show great tecnical Knowledge and show good iniciative he is a valuble member of Wintel also is easy to work with him and show good colaboration with othe members of the staff  </t>
  </si>
  <si>
    <t xml:space="preserve">Rodrigo has prof that his tecnial knowledge is good and pick some dificult  ticket to troubleshoot however he need to work more on his softskill team work and customer relationship </t>
  </si>
  <si>
    <t xml:space="preserve">John show a great knowledge and also is a great team player he will progress well and definitly I can see working as senior team member helping her pears and getting involve in mayor projects </t>
  </si>
  <si>
    <t xml:space="preserve">Javee has to improve generaly an need unfurtunaly his perfomance has been poor no only on the wintel area but with the realtionship with other depertments hope with adittional traing get general perfomance improve </t>
  </si>
  <si>
    <t>Emmanuel</t>
  </si>
  <si>
    <t>Jeff</t>
  </si>
  <si>
    <t>Employee total</t>
  </si>
  <si>
    <t>convevrted to 4</t>
  </si>
  <si>
    <t>convevrted to 3</t>
  </si>
  <si>
    <t>Converted to 4</t>
  </si>
  <si>
    <t>Pat is a dependable, independent worker who consistently performs well, understands team priorities, and can be relied upon to complete tasks timely or hand them over clearly when needed.</t>
  </si>
  <si>
    <t>Sam is the go-to wintel expert who readily shares his knowledge to resolve problems, thinks through issues thoroughly, and can handle any ticket unto resolution no matter the difficulty.</t>
  </si>
  <si>
    <t>Center of Excellence</t>
  </si>
  <si>
    <t>Atienza, Christopher</t>
  </si>
  <si>
    <t>Evangelista, RJ</t>
  </si>
  <si>
    <t>David, Ryes</t>
  </si>
  <si>
    <t>Build Relationships (Know and understand your end users)</t>
  </si>
  <si>
    <t>Coach and be Coached (Embrace Learning. Become an SME. Reduce dependency on callout)</t>
  </si>
  <si>
    <t>Over-communicate (within Team, Across Teams, With Customers)</t>
  </si>
  <si>
    <t>Strive for progress over perfection</t>
  </si>
  <si>
    <t>Financial Hygiene (do not waste time; treat resources as your own)</t>
  </si>
  <si>
    <t>Be inquisitive</t>
  </si>
  <si>
    <t>Fill the gaps (help to address something that is NOT in your work area)</t>
  </si>
  <si>
    <t>Run towards problems (be urgent to address small issues before they become big)</t>
  </si>
  <si>
    <t>Speak UP during debate (then accept the decision)</t>
  </si>
  <si>
    <t>Know your products, customers, technology, and the wider marketplace</t>
  </si>
  <si>
    <t>Total</t>
  </si>
  <si>
    <t>Task Name</t>
  </si>
  <si>
    <t>Bucket Name</t>
  </si>
  <si>
    <t>Progress</t>
  </si>
  <si>
    <t>Priority</t>
  </si>
  <si>
    <t>Assigned To</t>
  </si>
  <si>
    <t>Created By</t>
  </si>
  <si>
    <t>Created Date</t>
  </si>
  <si>
    <t>Start Date</t>
  </si>
  <si>
    <t>Due Date</t>
  </si>
  <si>
    <t>Is Recurring</t>
  </si>
  <si>
    <t>Late</t>
  </si>
  <si>
    <t>Completed Date</t>
  </si>
  <si>
    <t>Completed By</t>
  </si>
  <si>
    <t>Completed Checklist Items</t>
  </si>
  <si>
    <t>Checklist Items</t>
  </si>
  <si>
    <t>Labels</t>
  </si>
  <si>
    <t>Description</t>
  </si>
  <si>
    <t>create auto unlock script for pms account</t>
  </si>
  <si>
    <t>Completed</t>
  </si>
  <si>
    <t>Medium</t>
  </si>
  <si>
    <t>Test domain controller registry for RPC</t>
  </si>
  <si>
    <t>Flores, Jeff;Bindoy, Michael</t>
  </si>
  <si>
    <t>0/1</t>
  </si>
  <si>
    <t>identify the domain controller used by netapp</t>
  </si>
  <si>
    <t xml:space="preserve">
Registry key HKEY_LOCAL_MACHINE\SYSTEM\CurrentControlSet\Services\Netlogon\Parameters 
Value RequireSeal 
Data type REG_DWORD 
Data  
0 – Disabled 
1 – Compatibility mode. Windows domain controllers will require that Netlogon clients use RPC Seal if they are running Windows, or if they are acting as either domain controllers or Trust accounts. 
2 - Enforcement mode. All clients are required to use RPC Seal. See Change 2.</t>
  </si>
  <si>
    <t>File Server Move for SG ICAP LANE</t>
  </si>
  <si>
    <t>Flores, Jeff;Estropigan, John Rich</t>
  </si>
  <si>
    <t>Migrate users/apps that point to SNGPINFFSH21 directly. coordinate with ET and William in SG;replicate folder from (SNGPINFFSH21) to  \\ad.tullib.com\CORP\GLOBAL\APAC\SG\DeptShares;Create new DFS-R pair of file servers. (FSH31/32) and migrate data from FSH22;Point ICAP SG LANE to new DFS path (\\ad.tullib.com\CORP\GLOBAL\APAC\SG\LanePass4k) where DFS target</t>
  </si>
  <si>
    <t xml:space="preserve">
ICAP Lane for Singapore file share needs redundancy, the current LANE FS share on SNGPINFFSH21 server need to be transfered to a windows 2019 server in SG3 and KDH with dfs and replication enabled.</t>
  </si>
  <si>
    <t>Task for Sysops L1 task</t>
  </si>
  <si>
    <t>Flores, Jeff;Navarrete, Ian Arif;Quiroz, Carlos</t>
  </si>
  <si>
    <t>set up meeting handover.;Setup access for sysops on servers;provide runbook for meeting</t>
  </si>
  <si>
    <t>these are the task to improve sysops work.</t>
  </si>
  <si>
    <t>Open a ticket with ivanti to mesure the performace</t>
  </si>
  <si>
    <t>Low</t>
  </si>
  <si>
    <t>Review Alan champion comvault server, similar feature for ivanti servers and ivanti database servers;Have a call with Ivanti to review our deployment;Review with DB team DB performance and solicit recommendations. ;review our deployment</t>
  </si>
  <si>
    <t xml:space="preserve">CHMK Account lost permissions </t>
  </si>
  <si>
    <t>Biñas, Radny;Flores, Jeff;Alueta, Randy</t>
  </si>
  <si>
    <t>This has been completed with the help of Randy Alueta</t>
  </si>
  <si>
    <t>Request For wintel Hotline.</t>
  </si>
  <si>
    <t>Setup a escalation hotline for wintel.</t>
  </si>
  <si>
    <t>PTASK0014749 - Implement new monitoring to identify when the US Data integration process is down</t>
  </si>
  <si>
    <t>0/3</t>
  </si>
  <si>
    <t>exploe appd monitoring;exploe checkmk monitoring;code script for custom monitoring</t>
  </si>
  <si>
    <t>Server with problems of credentials not working Devcice 42</t>
  </si>
  <si>
    <t>Navarrete, Ian Arif;Quiroz, Carlos</t>
  </si>
  <si>
    <t>Review the list provided and  find the way to remediate the Issue</t>
  </si>
  <si>
    <t xml:space="preserve">
As discussed, the driver for this is the audit that is in progress. If we can fix these this week it will avoid a bunch of pain down the line for us. 
The attached files contain a list of the Windows and Linux/Unix servers, that appear to be live (D42 can see the host is live and the security agents are running on the hosts), but d42 is unable to login to complete the detailed platform discovery. 
For the Unix/Linux boxes it should just be a case of ensuring that the svcqca account exists (with key file) and sudo has been setup. 
For the Windows hosts, d42 tries access using both CORP/EMEADD42Srv and these local accounts EMEALD42Srv, APACLD42Srv &amp; AMERLD42Srv (region depending). 
It will be a huge help if we can get these fixed.  
Thanks, 
Alan.</t>
  </si>
  <si>
    <t>Identify and remidiate servers not reporting to qualys</t>
  </si>
  <si>
    <t>Identify and remediate servers not reporting to trend</t>
  </si>
  <si>
    <t>Urgent</t>
  </si>
  <si>
    <t>Biñas, Radny;Flores, Jeff;Laurilla, Jayvee;Abe, Patricia Anne</t>
  </si>
  <si>
    <t>Former member</t>
  </si>
  <si>
    <t xml:space="preserve">
https://tpicap365-my.sharepoint.com/:x:/g/personal/yazeid_hamarsha_tpicap_com/EUPhq0V38h9DvHg0nF64aVYBhyUGHVL1426UPp_J82YnJQ?e=rdNpunNew list provided for Prod and Non-Prod
Target a 1% fault margin on servers not reporting to trend.</t>
  </si>
  <si>
    <t>Axiom Server Analysis and gather information</t>
  </si>
  <si>
    <t>Navarrete, Ian Arif;Quiroz, Carlos;Alabre, Emmanuel</t>
  </si>
  <si>
    <t>Navarrete, Ian Arif</t>
  </si>
  <si>
    <t xml:space="preserve">Create tag for the Memory Issue on the SNOW ;Review possible root cause ;Propose potencial solutions ;Gather the information and review logs </t>
  </si>
  <si>
    <t>Server Build Audit Procedure - MAKER CHECKER</t>
  </si>
  <si>
    <t>Attach the powershell audit on the server build runbook.;create a documentation for server builds and audit;validate build audit script</t>
  </si>
  <si>
    <t xml:space="preserve">
This "TILE" will be used to track what we require to implement a "MAKER CHECKER" Process and automation . We want to ensure that any server that is deployed meets the TPICAP standards.</t>
  </si>
  <si>
    <t>Repoint the servers to the new  KMS to remove the non straegic server</t>
  </si>
  <si>
    <t>Cerdeno, Bienvenido Jr;Navarrete, Ian Arif;Quiroz, Carlos</t>
  </si>
  <si>
    <t>Create a script to repoint all the servers to then new strategic severs;New Task "Repoint the servers to the new KMS to remove the non straegic server" created</t>
  </si>
  <si>
    <t xml:space="preserve">
to decomission the old no strategic ldnpinfkms01 we need to repoint our windows servers state to the new strategic servers ldn1ws0152 and ldn2ws0125</t>
  </si>
  <si>
    <t>LD5 ESX Hosts Resource Analysis</t>
  </si>
  <si>
    <t>Biñas, Radny;Alabre, Emmanuel</t>
  </si>
  <si>
    <t>Run Inventory of all Guest Storage allocations;Run inventory of all Guest VMs memories in each one of the LD5 Cluster</t>
  </si>
  <si>
    <t xml:space="preserve">
We have ran the inventory, and escalated last month to Engineering to procure additional  resources</t>
  </si>
  <si>
    <t>Extending HK SQL Server to Telehouse</t>
  </si>
  <si>
    <t>Build 2 servers in telehouse;Add the nodes to hk1pbtrdsqlclu to become a 4 nodes geo cluster;Grant required permission as needed;Requesting IPs</t>
  </si>
  <si>
    <t xml:space="preserve">
This was completed  and tested by product support. </t>
  </si>
  <si>
    <t>PTO for systems we deployed</t>
  </si>
  <si>
    <t>PKI;KMS;Deploy checkmk clients for DHCP and KMS.;DHCP;Shavlik</t>
  </si>
  <si>
    <t>Tradeblade issue</t>
  </si>
  <si>
    <t xml:space="preserve">Follow-up with Grahm on event monitoring through AppD;If we receive the email, Stop the log collection by follow the steps in the email "RE: Sudden Clus;• Monitor email with Subject: 1135 event detected on NJCPADPSQLCL101 &amp; 1135 event detected on NJCPAD;Upload the logs to this link. </t>
  </si>
  <si>
    <t>Microsoft Defender Packaging</t>
  </si>
  <si>
    <t>Important</t>
  </si>
  <si>
    <t>PRB0042434 : tpBus Connection issue/windows update check</t>
  </si>
  <si>
    <t>Review decom documentation and adjust for cluster decoms</t>
  </si>
  <si>
    <t xml:space="preserve">
Document updated</t>
  </si>
  <si>
    <t>Recertification of 'Active Directory' Application access into CAM tool</t>
  </si>
  <si>
    <t>Alueta, Randy;Navarrete, Ian Arif</t>
  </si>
  <si>
    <t>Good Evening !!
This is regarding the onboarding of below mentioned Active Directory Instances into the CAM tool. For the same, we required the Domain Admins information of all domains in ICAP. We have fetched the list of domain admins of some domains and to map the domains to AD instances, we have received most of the information from Christopher Stradling.
However there are few domain, on which we don't have the access and Christopher has suggested us to contact Wintel Team to get the domain admin information.
Could you please help us to get the Domain Admins detail of the following domains from Wintel Team ? Or please assign some resource from Wintel Team who can assist us to fulfill the requirement .
Active Directory - AU - AP Prod au.icap.com
Active Directory - BR - AM Prod br.icap.com
Active Directory - HK - AP Prod hk.icap.com
Active Directory - ICAPROOT - AM Prod icap.com
Active Directory - ICAPROOT - AP Prod icap.com
Active Directory - ICAPROOT - EM Prod icap.com
Active Directory - JPN - AP Prod jpn.icap.com
Active Directory - SG - AP Prod sg.icap.com
Active Directory - Tools - AM Prod br.icap.com
Active Directory - TRADEBLADE - AM Prod please see wintel for detail
Active Directory - TRADEBLADE - EM Prod please see wintel for detail</t>
  </si>
  <si>
    <t>Cisco Blade One Compute Build process</t>
  </si>
  <si>
    <t>Start migrating documents in confluence</t>
  </si>
  <si>
    <t>Flores, Jeff;Bindoy, Michael;Quiroz, Carlos;Alabre, Emmanuel</t>
  </si>
  <si>
    <t>SNOW Agent Removal</t>
  </si>
  <si>
    <t>Quiroz, Carlos;Alabre, Emmanuel</t>
  </si>
  <si>
    <t>Target prod the patching weekend;Target Nonprod for this weekend;Split them into Groups : Nonprod, Prod</t>
  </si>
  <si>
    <t>Setup a Raci chart and a simple flowchart for Exchange restore</t>
  </si>
  <si>
    <t>Create flowchart for Mailbox Restore;Document the process of mailbox restore;Identifying and assigning owner of each tasks in restoring mailbox</t>
  </si>
  <si>
    <t>Leavers Mailbox Restore procedure.</t>
  </si>
  <si>
    <t>Documentation For Using planner</t>
  </si>
  <si>
    <t>Comments;Due Dates, Assignment;Title, Description;Labes</t>
  </si>
  <si>
    <t>AppD fix for NJ builds</t>
  </si>
  <si>
    <t>Wintel Server Patching Q2 checks</t>
  </si>
  <si>
    <t>Biñas, Radny;Flores, Jeff;Cerdeno, Bienvenido Jr;Navarrete, Ian Arif</t>
  </si>
  <si>
    <t>clean up all decom request on May 8 and 9;work with Bien on getting Liquidnet onboarded to wintel patching;disk reporting for the patch population.;report on servers that are still showing the QID vulnerability even after patching.;ES checkouts;download the patches and create scan and patch Q2 templates.;Have a meeting with SecOps to Create a Dashboard report  ;Assign Coms at the end of patching;determine the list of servers;ensure we have reporting for QID.;ensure that these servers are reporting in qualys;Ticket suppression graham/jay's team.</t>
  </si>
  <si>
    <t>improve patching Time for production cycle</t>
  </si>
  <si>
    <t>Flores, Jeff;Navarrete, Ian Arif</t>
  </si>
  <si>
    <t>ensure the timings are spread out for existing servers;Better load balancing for hub datacenter;create new time slots for friday 8 pm for LN servers</t>
  </si>
  <si>
    <t>Cleanup CheckMK For decom Servers.</t>
  </si>
  <si>
    <t>Flores, Jeff;Dela Cruz, Rodrigo;Cerdeno, Bienvenido Jr;Laurilla, Jayvee;Abe, Patricia Anne;Former member</t>
  </si>
  <si>
    <t>Check the last monitoring for cluster in EMEA.;Ensure the document documentation has the Checkmk removal part ;Cleanup APAC checkMK of any decom machines;Cleanup EMEA checkMK of any decom machines;Cleanup AMER checkMK of any decom machines</t>
  </si>
  <si>
    <t>Wintel Repository for powershell scripts</t>
  </si>
  <si>
    <t>Flores, Jeff;Quiroz, Carlos</t>
  </si>
  <si>
    <t>Decom Domain Controllers in NY101</t>
  </si>
  <si>
    <t>CMDB Cleanup for 600+ Servers with no app instance in A2RM</t>
  </si>
  <si>
    <t>Trayport Servers nic config needs to be setup per standard</t>
  </si>
  <si>
    <t>Fix DNS for stratigic servers pointing to non-strategic servers.</t>
  </si>
  <si>
    <t>Navarrete, Ian Arif;Former member</t>
  </si>
  <si>
    <t xml:space="preserve">To Update the new builds to the new  AD </t>
  </si>
  <si>
    <t>Update new builds to point to the new AD servers on all the domains</t>
  </si>
  <si>
    <t>Audit and upgrate timekeeper</t>
  </si>
  <si>
    <t>Abe, Patricia Anne;Estropigan, John Rich</t>
  </si>
  <si>
    <t>Need timekeeper check and upgraded for time sensitive servers.</t>
  </si>
  <si>
    <t>adding sunguard/cyrus server ilo in checkcmk</t>
  </si>
  <si>
    <t>Correct US DC builds DNS forwarders</t>
  </si>
  <si>
    <t>Build Beijing and Shangai Servers</t>
  </si>
  <si>
    <t>Please setup a windows 2019 server with the following drives for now.
Drive C: - OS
Drive E: - DaTa
this should be in the SSD drive raid 1 partitioned with C:500 GB and E: the reset</t>
  </si>
  <si>
    <t>Create tooling for Server Checks.</t>
  </si>
  <si>
    <t>We need visibility on the past Oneblox build if they have the following installed:
Trend One Cloud
OS Hardening
Qualysis Agents
Tooling will also be the basis of our build QA process.</t>
  </si>
  <si>
    <t>Ensure TOR ILO setup are within standards</t>
  </si>
  <si>
    <t>John, please check if the cred for this server is set to our global standards and that the ILO is in checkcmk</t>
  </si>
  <si>
    <t>Autoticket for domain rep failure base on replsummary</t>
  </si>
  <si>
    <t>VM snapshots autotickets.</t>
  </si>
  <si>
    <t>Functional</t>
  </si>
  <si>
    <t>Behavioral</t>
  </si>
  <si>
    <t>Average</t>
  </si>
  <si>
    <t>Convereted</t>
  </si>
  <si>
    <t>Justification</t>
  </si>
  <si>
    <t>Feedback</t>
  </si>
  <si>
    <t>Objective</t>
  </si>
  <si>
    <t>Initiatives</t>
  </si>
  <si>
    <t>Total Functional</t>
  </si>
  <si>
    <t>Behaviroal</t>
  </si>
  <si>
    <t>Final Rating</t>
  </si>
  <si>
    <t>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</si>
</sst>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8"/>
      <color theme="1"/>
      <name val="Calibri"/>
      <family val="2"/>
      <scheme val="minor"/>
    </font>
    <font>
      <sz val="14"/>
      <color theme="1"/>
      <name val="Calibri"/>
      <family val="2"/>
      <scheme val="minor"/>
    </font>
    <font>
      <b/>
      <u/>
      <sz val="11"/>
      <color theme="1"/>
      <name val="Calibri"/>
      <family val="2"/>
      <scheme val="minor"/>
    </font>
    <font>
      <sz val="8"/>
      <color theme="1"/>
      <name val="Calibri"/>
      <family val="2"/>
      <scheme val="minor"/>
    </font>
    <font>
      <sz val="11"/>
      <color rgb="FF4A4A4A"/>
      <name val="Roboto"/>
    </font>
    <font>
      <sz val="10.5"/>
      <color rgb="FF4A4A4A"/>
      <name val="Inherit"/>
    </font>
    <font>
      <b/>
      <sz val="11"/>
      <color theme="1"/>
      <name val="Calibri"/>
      <family val="2"/>
      <scheme val="minor"/>
    </font>
    <font>
      <sz val="12"/>
      <color rgb="FF000000"/>
      <name val="Calibri"/>
      <family val="2"/>
    </font>
    <font>
      <b/>
      <sz val="14"/>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horizontal="center" vertical="center" textRotation="180"/>
    </xf>
    <xf numFmtId="0" fontId="0" fillId="0" borderId="0" xfId="0" applyAlignment="1">
      <alignment textRotation="180"/>
    </xf>
    <xf numFmtId="0" fontId="2" fillId="2" borderId="0" xfId="0" applyFont="1" applyFill="1"/>
    <xf numFmtId="0" fontId="3" fillId="3" borderId="0" xfId="0" applyFont="1" applyFill="1"/>
    <xf numFmtId="0" fontId="0" fillId="3" borderId="0" xfId="0" applyFill="1" applyAlignment="1">
      <alignment textRotation="180"/>
    </xf>
    <xf numFmtId="0" fontId="0" fillId="0" borderId="0" xfId="0" applyAlignment="1">
      <alignment horizontal="center"/>
    </xf>
    <xf numFmtId="0" fontId="0" fillId="4" borderId="0" xfId="0" applyFill="1"/>
    <xf numFmtId="0" fontId="0" fillId="0" borderId="0" xfId="0" applyAlignment="1">
      <alignment horizontal="right"/>
    </xf>
    <xf numFmtId="0" fontId="0" fillId="0" borderId="0" xfId="0" applyAlignment="1">
      <alignment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xf numFmtId="0" fontId="8" fillId="0" borderId="0" xfId="0" applyFont="1"/>
    <xf numFmtId="14" fontId="8" fillId="0" borderId="0" xfId="0" applyNumberFormat="1" applyFont="1"/>
    <xf numFmtId="0" fontId="8" fillId="0" borderId="0" xfId="0" applyFont="1" applyAlignment="1">
      <alignment wrapText="1"/>
    </xf>
    <xf numFmtId="16" fontId="8" fillId="0" borderId="0" xfId="0" applyNumberFormat="1" applyFont="1"/>
    <xf numFmtId="0" fontId="9" fillId="0" borderId="0" xfId="0" applyFont="1" applyAlignment="1">
      <alignment textRotation="135"/>
    </xf>
    <xf numFmtId="0" fontId="9" fillId="0" borderId="0" xfId="0" applyFont="1"/>
    <xf numFmtId="0" fontId="9" fillId="0" borderId="0" xfId="0" applyFont="1" applyAlignment="1">
      <alignment horizontal="center"/>
    </xf>
    <xf numFmtId="0" fontId="0" fillId="0" borderId="0" xfId="0" applyAlignment="1">
      <alignment vertical="top" wrapText="1"/>
    </xf>
    <xf numFmtId="0" fontId="0" fillId="0" borderId="0" xfId="0" applyAlignment="1">
      <alignment horizontal="center" vertical="center"/>
    </xf>
    <xf numFmtId="0" fontId="0" fillId="0" borderId="0" xfId="0" applyAlignment="1">
      <alignment vertical="top"/>
    </xf>
    <xf numFmtId="0" fontId="10" fillId="2" borderId="0" xfId="0" applyFont="1" applyFill="1"/>
    <xf numFmtId="0" fontId="10"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28575</xdr:rowOff>
    </xdr:from>
    <xdr:to>
      <xdr:col>7</xdr:col>
      <xdr:colOff>0</xdr:colOff>
      <xdr:row>37</xdr:row>
      <xdr:rowOff>152400</xdr:rowOff>
    </xdr:to>
    <xdr:pic>
      <xdr:nvPicPr>
        <xdr:cNvPr id="2" name="Picture 1">
          <a:extLst>
            <a:ext uri="{FF2B5EF4-FFF2-40B4-BE49-F238E27FC236}">
              <a16:creationId xmlns:a16="http://schemas.microsoft.com/office/drawing/2014/main" id="{6A7912F6-04E4-57BD-7E1E-BBC475EEEA57}"/>
            </a:ext>
          </a:extLst>
        </xdr:cNvPr>
        <xdr:cNvPicPr>
          <a:picLocks noChangeAspect="1"/>
        </xdr:cNvPicPr>
      </xdr:nvPicPr>
      <xdr:blipFill>
        <a:blip xmlns:r="http://schemas.openxmlformats.org/officeDocument/2006/relationships" r:embed="rId1"/>
        <a:stretch>
          <a:fillRect/>
        </a:stretch>
      </xdr:blipFill>
      <xdr:spPr>
        <a:xfrm>
          <a:off x="3067050" y="7258050"/>
          <a:ext cx="12954000" cy="29813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Quiroz, Carlos" id="{6D5491FD-19F6-4E65-B3CB-BD9E4ED9615E}" userId="S::carlos.quiroz@tpicap.com::298d0a0c-77a4-4192-82d2-480a428966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11-23T08:56:56.18" personId="{6D5491FD-19F6-4E65-B3CB-BD9E4ED9615E}" id="{E3B028AF-8033-4C66-97BB-1C09A08BB7CA}">
    <text>3 She is already a dependable member of out team</text>
  </threadedComment>
  <threadedComment ref="C2" dT="2023-11-23T08:18:54.72" personId="{6D5491FD-19F6-4E65-B3CB-BD9E4ED9615E}" id="{47AFC800-4CC9-43C8-B9D2-89DF4151312D}">
    <text>3 I believe he is improving himself and Attendance and punctuality will be improve in the future</text>
  </threadedComment>
  <threadedComment ref="G2" dT="2023-11-23T09:31:58.28" personId="{6D5491FD-19F6-4E65-B3CB-BD9E4ED9615E}" id="{55B89ACB-293F-4650-A230-3A039FBD45C8}">
    <text>3 he is a very dependable member and is taking initiative to test new technologies</text>
  </threadedComment>
  <threadedComment ref="H2" dT="2023-11-23T09:35:12.43" personId="{6D5491FD-19F6-4E65-B3CB-BD9E4ED9615E}" id="{BAF488A7-FF70-4930-A652-C36AD9F0F099}">
    <text>3 he is take initiative to work with the Certificate and manage the renewal will be great to get him involve in other type of troubleshoots</text>
  </threadedComment>
  <threadedComment ref="I2" dT="2023-11-23T10:03:36.41" personId="{6D5491FD-19F6-4E65-B3CB-BD9E4ED9615E}" id="{8037B50B-22B1-44DE-BCE9-343FAE3C5615}">
    <text xml:space="preserve">3 John show good initiative and a reliable member of the team </text>
  </threadedComment>
  <threadedComment ref="K2" dT="2023-11-23T10:06:00.46" personId="{6D5491FD-19F6-4E65-B3CB-BD9E4ED9615E}" id="{7E6CC0A4-5F7C-42DB-8D7B-AEECD3C749F3}">
    <text xml:space="preserve">2.5  Javee still need to work on his customer service skills and need to be consistent and need to be more reliable there room to improve </text>
  </threadedComment>
  <threadedComment ref="B8" dT="2023-11-23T08:45:14.63" personId="{6D5491FD-19F6-4E65-B3CB-BD9E4ED9615E}" id="{CE59314C-30E9-4E83-ABE1-4372CEA0FE85}">
    <text xml:space="preserve">3 excellent work consistency and good work relationship excellent costumer care and I was really please to work with here </text>
  </threadedComment>
  <threadedComment ref="C8" dT="2023-11-23T08:46:56.71" personId="{6D5491FD-19F6-4E65-B3CB-BD9E4ED9615E}" id="{59CB87D8-5E7E-485A-A640-85FBF20DFFA4}">
    <text>3 he can improve in some fields however he try to improve and maintain a good work consistency</text>
  </threadedComment>
  <threadedComment ref="G8" dT="2023-11-23T08:43:00.08" personId="{6D5491FD-19F6-4E65-B3CB-BD9E4ED9615E}" id="{F266C1B6-3AF4-40F4-980D-49C55F65DB25}">
    <text>3 he communicates very well and as team player work with other members of staff especially MADS that work close for problem resolution</text>
  </threadedComment>
  <threadedComment ref="H8" dT="2023-11-23T08:41:10.20" personId="{6D5491FD-19F6-4E65-B3CB-BD9E4ED9615E}" id="{735DD76C-16C7-49FD-AC86-5AED08D28D38}">
    <text>2.5 definitely he can work more on this his lack of communication has affected his relationship with client and other members of the Team</text>
  </threadedComment>
  <threadedComment ref="I8" dT="2023-11-23T08:39:20.91" personId="{6D5491FD-19F6-4E65-B3CB-BD9E4ED9615E}" id="{E846497C-1F2C-425D-827B-7927F34F2194}">
    <text>3.5 Team player and good communication easy to work with and hold good relation ship with the clients</text>
  </threadedComment>
  <threadedComment ref="K8" dT="2023-11-23T08:38:07.30" personId="{6D5491FD-19F6-4E65-B3CB-BD9E4ED9615E}" id="{D8BF1D0B-E9F9-46C3-B5C8-9A3C4E664BD6}">
    <text>2 his soft skill also are very weak we get constant complains from members of GSD about his behaviour that is bit rude and uncall</text>
  </threadedComment>
  <threadedComment ref="B17" dT="2023-11-23T08:26:29.03" personId="{6D5491FD-19F6-4E65-B3CB-BD9E4ED9615E}" id="{E212ECB6-1692-4D6F-A39B-3F3AE0974DD5}">
    <text>3 Excellent skills Access to Microsoft courses can help her to improve skills</text>
  </threadedComment>
  <threadedComment ref="C17" dT="2023-11-23T08:24:51.26" personId="{6D5491FD-19F6-4E65-B3CB-BD9E4ED9615E}" id="{8E9C7269-623A-47ED-B798-E5396730F4D4}">
    <text>3 but definitely can improve perhaps the access to the Microsoft courses will help him to get more confidence</text>
  </threadedComment>
  <threadedComment ref="G17" dT="2023-11-23T08:20:20.37" personId="{6D5491FD-19F6-4E65-B3CB-BD9E4ED9615E}" id="{9D6CF1E1-592F-45F0-96AC-481F6145DFF5}">
    <text>4 definitely technical skill are good</text>
  </threadedComment>
  <threadedComment ref="H17" dT="2023-11-23T08:30:17.96" personId="{6D5491FD-19F6-4E65-B3CB-BD9E4ED9615E}" id="{6D3D425D-C0DD-4BB8-BDFB-774C755A05D1}">
    <text>good skill will be good to make him focuses in other technologies so he can improve his knowledge</text>
  </threadedComment>
  <threadedComment ref="I17" dT="2023-11-23T08:33:13.86" personId="{6D5491FD-19F6-4E65-B3CB-BD9E4ED9615E}" id="{8802FD9A-2E4C-423C-9AB2-5997ED4DB77F}">
    <text xml:space="preserve">4  he have excellent skills and is trying to learn on different areas and is not affair to try to resolve complicated issue that make him really valuable </text>
  </threadedComment>
  <threadedComment ref="K17" dT="2023-11-23T08:35:50.18" personId="{6D5491FD-19F6-4E65-B3CB-BD9E4ED9615E}" id="{C3F207E1-A945-45ED-891D-491F237B8F72}">
    <text xml:space="preserve">2 Jayvee unfortunately hasn't progress on this lack of knowledge is make him the lease reliable member of the team </text>
  </threadedComment>
  <threadedComment ref="B19" dT="2023-11-23T08:54:52.00" personId="{6D5491FD-19F6-4E65-B3CB-BD9E4ED9615E}" id="{69E434B2-7B7B-4E0D-B593-FC0707F4959E}">
    <text xml:space="preserve">Low her development is already in progress periphrases focuses on one technology will be beneficial for career progression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3AD1B-408E-4B7B-B4F4-6E9EDFC3D370}">
  <dimension ref="A1:X56"/>
  <sheetViews>
    <sheetView workbookViewId="0">
      <pane ySplit="1" topLeftCell="D41" activePane="bottomLeft" state="frozen"/>
      <selection pane="bottomLeft" activeCell="B43" sqref="B43"/>
    </sheetView>
  </sheetViews>
  <sheetFormatPr defaultRowHeight="15"/>
  <cols>
    <col min="1" max="1" width="46" customWidth="1"/>
    <col min="2" max="2" width="36.42578125" customWidth="1"/>
    <col min="3" max="3" width="28.5703125" customWidth="1"/>
    <col min="4" max="4" width="30.7109375" customWidth="1"/>
    <col min="5" max="5" width="30.85546875" customWidth="1"/>
    <col min="6" max="6" width="43.140625" customWidth="1"/>
    <col min="7" max="7" width="24.5703125" customWidth="1"/>
    <col min="8" max="8" width="27.140625" customWidth="1"/>
    <col min="9" max="9" width="26.140625" customWidth="1"/>
    <col min="10" max="10" width="14.7109375" hidden="1" customWidth="1"/>
    <col min="11" max="11" width="29.85546875" customWidth="1"/>
    <col min="12" max="12" width="9" customWidth="1"/>
    <col min="13" max="14" width="3" bestFit="1" customWidth="1"/>
    <col min="19" max="19" width="13.140625" customWidth="1"/>
  </cols>
  <sheetData>
    <row r="1" spans="1:24" ht="114">
      <c r="A1" s="1" t="s">
        <v>0</v>
      </c>
      <c r="B1" s="2" t="s">
        <v>1</v>
      </c>
      <c r="C1" s="2" t="s">
        <v>2</v>
      </c>
      <c r="D1" s="2" t="s">
        <v>3</v>
      </c>
      <c r="E1" s="2" t="s">
        <v>4</v>
      </c>
      <c r="F1" s="2" t="s">
        <v>5</v>
      </c>
      <c r="G1" s="2" t="s">
        <v>6</v>
      </c>
      <c r="H1" s="2" t="s">
        <v>7</v>
      </c>
      <c r="I1" s="2" t="s">
        <v>8</v>
      </c>
      <c r="J1" s="2" t="s">
        <v>9</v>
      </c>
      <c r="K1" s="2" t="s">
        <v>10</v>
      </c>
      <c r="L1" s="2" t="s">
        <v>11</v>
      </c>
      <c r="M1" s="2" t="s">
        <v>12</v>
      </c>
      <c r="N1" s="2" t="s">
        <v>13</v>
      </c>
      <c r="O1" s="3"/>
      <c r="P1" s="3"/>
      <c r="Q1" s="3"/>
      <c r="R1" s="3"/>
      <c r="X1" s="3"/>
    </row>
    <row r="2" spans="1:24" ht="18.75">
      <c r="A2" s="4" t="s">
        <v>14</v>
      </c>
      <c r="B2" s="20"/>
      <c r="C2" s="20"/>
      <c r="D2" s="20"/>
      <c r="E2" s="20"/>
      <c r="F2" s="20"/>
      <c r="G2" s="20"/>
      <c r="H2" s="20"/>
      <c r="I2" s="20"/>
      <c r="J2" s="20"/>
      <c r="K2" s="20"/>
      <c r="L2" s="3"/>
      <c r="M2" s="3"/>
      <c r="N2" s="3"/>
      <c r="O2" s="3"/>
      <c r="P2" s="3"/>
      <c r="Q2" s="3"/>
      <c r="R2" s="3"/>
      <c r="X2" s="3"/>
    </row>
    <row r="3" spans="1:24">
      <c r="A3" s="9" t="s">
        <v>15</v>
      </c>
      <c r="B3">
        <v>3</v>
      </c>
      <c r="C3">
        <v>3</v>
      </c>
      <c r="D3">
        <v>3</v>
      </c>
      <c r="E3">
        <v>3</v>
      </c>
      <c r="F3">
        <v>3</v>
      </c>
      <c r="G3">
        <v>3</v>
      </c>
      <c r="H3">
        <v>3</v>
      </c>
      <c r="I3">
        <v>3</v>
      </c>
      <c r="K3">
        <v>3</v>
      </c>
    </row>
    <row r="4" spans="1:24">
      <c r="A4" s="9" t="s">
        <v>16</v>
      </c>
      <c r="B4">
        <v>3</v>
      </c>
      <c r="C4">
        <v>3</v>
      </c>
      <c r="D4">
        <v>3</v>
      </c>
      <c r="E4">
        <v>3</v>
      </c>
      <c r="F4">
        <v>3</v>
      </c>
      <c r="G4">
        <v>3</v>
      </c>
      <c r="H4">
        <v>3</v>
      </c>
      <c r="I4">
        <v>3</v>
      </c>
      <c r="K4">
        <v>3</v>
      </c>
    </row>
    <row r="5" spans="1:24">
      <c r="A5" s="9" t="s">
        <v>17</v>
      </c>
      <c r="B5">
        <v>4</v>
      </c>
      <c r="C5">
        <v>3</v>
      </c>
      <c r="D5">
        <v>3.5</v>
      </c>
      <c r="E5">
        <v>3</v>
      </c>
      <c r="F5">
        <v>4</v>
      </c>
      <c r="G5">
        <v>4</v>
      </c>
      <c r="H5">
        <v>3</v>
      </c>
      <c r="I5">
        <v>4</v>
      </c>
      <c r="K5">
        <v>2</v>
      </c>
    </row>
    <row r="6" spans="1:24">
      <c r="A6" s="9" t="s">
        <v>18</v>
      </c>
      <c r="B6">
        <v>4</v>
      </c>
      <c r="C6">
        <v>3</v>
      </c>
      <c r="D6">
        <v>3.5</v>
      </c>
      <c r="E6">
        <v>4</v>
      </c>
      <c r="F6">
        <v>4</v>
      </c>
      <c r="G6">
        <v>4</v>
      </c>
      <c r="H6">
        <v>3</v>
      </c>
      <c r="I6">
        <v>4</v>
      </c>
      <c r="K6">
        <v>2</v>
      </c>
    </row>
    <row r="8" spans="1:24" ht="18.75">
      <c r="A8" s="4" t="s">
        <v>19</v>
      </c>
      <c r="B8" s="20"/>
      <c r="C8" s="20"/>
      <c r="D8" s="20"/>
      <c r="E8" s="20"/>
      <c r="F8" s="20"/>
      <c r="G8" s="20"/>
      <c r="H8" s="20"/>
      <c r="I8" s="20"/>
      <c r="J8" s="20"/>
      <c r="K8" s="20"/>
    </row>
    <row r="9" spans="1:24">
      <c r="A9" s="9" t="s">
        <v>20</v>
      </c>
      <c r="B9">
        <v>4</v>
      </c>
      <c r="C9">
        <v>3</v>
      </c>
      <c r="D9">
        <v>3</v>
      </c>
      <c r="E9">
        <v>3.5</v>
      </c>
      <c r="F9">
        <v>3</v>
      </c>
      <c r="G9">
        <v>3</v>
      </c>
      <c r="H9">
        <v>3</v>
      </c>
      <c r="I9">
        <v>3.5</v>
      </c>
      <c r="K9">
        <v>2</v>
      </c>
    </row>
    <row r="10" spans="1:24">
      <c r="A10" s="9" t="s">
        <v>21</v>
      </c>
      <c r="B10">
        <v>3.5</v>
      </c>
      <c r="C10">
        <v>3</v>
      </c>
      <c r="D10">
        <v>3</v>
      </c>
      <c r="E10">
        <v>3.5</v>
      </c>
      <c r="F10">
        <v>3.5</v>
      </c>
      <c r="G10">
        <v>4</v>
      </c>
      <c r="H10">
        <v>3</v>
      </c>
      <c r="I10">
        <v>3</v>
      </c>
      <c r="K10">
        <v>3</v>
      </c>
    </row>
    <row r="11" spans="1:24">
      <c r="A11" s="9" t="s">
        <v>22</v>
      </c>
      <c r="B11">
        <v>3</v>
      </c>
      <c r="C11">
        <v>3</v>
      </c>
      <c r="D11">
        <v>3</v>
      </c>
      <c r="E11">
        <v>3</v>
      </c>
      <c r="F11">
        <v>3.5</v>
      </c>
      <c r="G11">
        <v>4</v>
      </c>
      <c r="H11">
        <v>3</v>
      </c>
      <c r="I11">
        <v>3</v>
      </c>
      <c r="K11">
        <v>3</v>
      </c>
    </row>
    <row r="12" spans="1:24">
      <c r="A12" s="9" t="s">
        <v>23</v>
      </c>
      <c r="B12">
        <v>3.5</v>
      </c>
      <c r="C12">
        <v>3</v>
      </c>
      <c r="D12">
        <v>3</v>
      </c>
      <c r="E12">
        <v>3.5</v>
      </c>
      <c r="F12">
        <v>3</v>
      </c>
      <c r="G12">
        <v>4</v>
      </c>
      <c r="H12">
        <v>3</v>
      </c>
      <c r="I12">
        <v>3</v>
      </c>
      <c r="K12">
        <v>3</v>
      </c>
    </row>
    <row r="13" spans="1:24">
      <c r="A13" s="9" t="s">
        <v>24</v>
      </c>
      <c r="B13">
        <v>4</v>
      </c>
      <c r="C13">
        <v>3</v>
      </c>
      <c r="D13">
        <v>3</v>
      </c>
      <c r="E13">
        <v>3</v>
      </c>
      <c r="F13">
        <v>3</v>
      </c>
      <c r="G13">
        <v>4</v>
      </c>
      <c r="H13">
        <v>3</v>
      </c>
      <c r="I13">
        <v>3</v>
      </c>
      <c r="K13">
        <v>3</v>
      </c>
    </row>
    <row r="14" spans="1:24">
      <c r="A14" s="9" t="s">
        <v>25</v>
      </c>
      <c r="B14">
        <v>4</v>
      </c>
      <c r="C14">
        <v>3</v>
      </c>
      <c r="D14">
        <v>3</v>
      </c>
      <c r="E14">
        <v>3.5</v>
      </c>
      <c r="F14">
        <v>3</v>
      </c>
      <c r="G14">
        <v>4</v>
      </c>
      <c r="H14">
        <v>3</v>
      </c>
      <c r="I14">
        <v>3.5</v>
      </c>
      <c r="K14">
        <v>3</v>
      </c>
    </row>
    <row r="15" spans="1:24">
      <c r="A15" s="9" t="s">
        <v>26</v>
      </c>
      <c r="B15">
        <v>4</v>
      </c>
      <c r="C15">
        <v>3</v>
      </c>
      <c r="D15">
        <v>3</v>
      </c>
      <c r="E15">
        <v>3.5</v>
      </c>
      <c r="F15">
        <v>3</v>
      </c>
      <c r="G15">
        <v>4</v>
      </c>
      <c r="H15">
        <v>3</v>
      </c>
      <c r="I15">
        <v>3</v>
      </c>
      <c r="K15">
        <v>3</v>
      </c>
    </row>
    <row r="17" spans="1:20" ht="30">
      <c r="A17" s="4" t="s">
        <v>27</v>
      </c>
      <c r="B17" s="19">
        <v>3</v>
      </c>
      <c r="C17" s="19">
        <v>3</v>
      </c>
      <c r="D17" s="19">
        <v>3</v>
      </c>
      <c r="E17" s="19">
        <v>3.5</v>
      </c>
      <c r="F17" s="19">
        <v>3.5</v>
      </c>
      <c r="G17" s="19">
        <v>3.5</v>
      </c>
      <c r="H17" s="19">
        <v>3</v>
      </c>
      <c r="I17" s="19">
        <v>3.5</v>
      </c>
      <c r="J17" s="19"/>
      <c r="K17" s="19">
        <v>2</v>
      </c>
      <c r="P17" s="5" t="s">
        <v>28</v>
      </c>
      <c r="Q17" s="6"/>
      <c r="R17" s="6"/>
      <c r="S17" s="6"/>
      <c r="T17" s="6"/>
    </row>
    <row r="19" spans="1:20" ht="18.75">
      <c r="A19" s="4" t="s">
        <v>29</v>
      </c>
      <c r="P19" t="s">
        <v>30</v>
      </c>
    </row>
    <row r="20" spans="1:20">
      <c r="P20" t="s">
        <v>31</v>
      </c>
    </row>
    <row r="21" spans="1:20">
      <c r="P21" t="s">
        <v>32</v>
      </c>
    </row>
    <row r="22" spans="1:20" ht="18.75">
      <c r="A22" s="4" t="s">
        <v>33</v>
      </c>
      <c r="B22" s="20">
        <v>4</v>
      </c>
      <c r="C22" s="20">
        <v>3</v>
      </c>
      <c r="D22" s="20">
        <v>3</v>
      </c>
      <c r="E22" s="20">
        <v>4</v>
      </c>
      <c r="F22" s="20">
        <v>3</v>
      </c>
      <c r="G22" s="20">
        <v>3</v>
      </c>
      <c r="H22" s="21">
        <v>3</v>
      </c>
      <c r="I22" s="20">
        <v>3</v>
      </c>
      <c r="J22" s="20"/>
      <c r="K22" s="20">
        <v>4</v>
      </c>
      <c r="P22" t="s">
        <v>34</v>
      </c>
    </row>
    <row r="23" spans="1:20">
      <c r="A23" s="9"/>
      <c r="P23" t="s">
        <v>35</v>
      </c>
    </row>
    <row r="24" spans="1:20">
      <c r="A24" s="9"/>
      <c r="B24" s="14"/>
    </row>
    <row r="25" spans="1:20">
      <c r="A25" s="9"/>
    </row>
    <row r="26" spans="1:20">
      <c r="A26" s="9"/>
    </row>
    <row r="27" spans="1:20">
      <c r="A27" s="9"/>
    </row>
    <row r="28" spans="1:20">
      <c r="A28" s="9"/>
    </row>
    <row r="29" spans="1:20">
      <c r="A29" s="9"/>
    </row>
    <row r="30" spans="1:20">
      <c r="A30" s="9"/>
    </row>
    <row r="31" spans="1:20">
      <c r="A31" s="9"/>
    </row>
    <row r="32" spans="1:20">
      <c r="A32" s="9"/>
    </row>
    <row r="33" spans="1:11">
      <c r="A33" s="9"/>
    </row>
    <row r="34" spans="1:11">
      <c r="A34" s="9"/>
    </row>
    <row r="35" spans="1:11">
      <c r="A35" s="9"/>
    </row>
    <row r="36" spans="1:11">
      <c r="A36" s="9"/>
    </row>
    <row r="37" spans="1:11">
      <c r="A37" s="9"/>
    </row>
    <row r="38" spans="1:11">
      <c r="A38" s="9"/>
    </row>
    <row r="39" spans="1:11" ht="18.75">
      <c r="A39" s="8" t="s">
        <v>36</v>
      </c>
      <c r="B39" s="20">
        <v>3</v>
      </c>
      <c r="C39" s="20">
        <v>3</v>
      </c>
      <c r="D39" s="20">
        <v>3</v>
      </c>
      <c r="E39" s="20">
        <v>3</v>
      </c>
      <c r="F39" s="20">
        <v>3</v>
      </c>
      <c r="G39" s="20">
        <v>3</v>
      </c>
      <c r="H39" s="20">
        <v>3</v>
      </c>
      <c r="I39" s="20">
        <v>3</v>
      </c>
      <c r="J39" s="20"/>
      <c r="K39" s="20">
        <v>4</v>
      </c>
    </row>
    <row r="40" spans="1:11" ht="45" customHeight="1">
      <c r="F40" t="s">
        <v>37</v>
      </c>
      <c r="K40" s="10" t="s">
        <v>38</v>
      </c>
    </row>
    <row r="41" spans="1:11" ht="48" customHeight="1">
      <c r="K41" s="10"/>
    </row>
    <row r="42" spans="1:11" ht="51.75" customHeight="1"/>
    <row r="43" spans="1:11" ht="18.75">
      <c r="A43" s="8" t="s">
        <v>39</v>
      </c>
      <c r="B43" s="20">
        <v>3</v>
      </c>
      <c r="C43" s="20">
        <v>3</v>
      </c>
      <c r="D43" s="20">
        <v>3</v>
      </c>
      <c r="E43" s="20">
        <v>4</v>
      </c>
      <c r="F43" s="20">
        <v>4</v>
      </c>
      <c r="G43" s="20">
        <v>3</v>
      </c>
      <c r="H43" s="20">
        <v>3</v>
      </c>
      <c r="I43" s="20">
        <v>3</v>
      </c>
      <c r="J43" s="20">
        <f>SUM(J44:J50)/7</f>
        <v>0</v>
      </c>
      <c r="K43" s="20">
        <v>2.5</v>
      </c>
    </row>
    <row r="44" spans="1:11" ht="90">
      <c r="B44" s="11" t="s">
        <v>40</v>
      </c>
      <c r="C44" s="11" t="s">
        <v>41</v>
      </c>
      <c r="D44" s="12" t="s">
        <v>42</v>
      </c>
      <c r="E44" s="12" t="s">
        <v>42</v>
      </c>
      <c r="F44" s="12" t="s">
        <v>41</v>
      </c>
      <c r="G44" s="12" t="s">
        <v>43</v>
      </c>
      <c r="H44" s="12" t="s">
        <v>41</v>
      </c>
      <c r="I44" s="12" t="s">
        <v>42</v>
      </c>
      <c r="J44" s="12"/>
      <c r="K44" s="12" t="s">
        <v>42</v>
      </c>
    </row>
    <row r="45" spans="1:11" ht="90">
      <c r="B45" s="13" t="s">
        <v>44</v>
      </c>
      <c r="C45" s="11" t="s">
        <v>42</v>
      </c>
      <c r="D45" s="12" t="s">
        <v>45</v>
      </c>
      <c r="E45" s="11" t="s">
        <v>46</v>
      </c>
      <c r="F45" s="12" t="s">
        <v>47</v>
      </c>
      <c r="G45" s="12" t="s">
        <v>48</v>
      </c>
      <c r="H45" s="11" t="s">
        <v>49</v>
      </c>
      <c r="I45" s="12" t="s">
        <v>50</v>
      </c>
      <c r="J45" s="12"/>
      <c r="K45" s="12" t="s">
        <v>45</v>
      </c>
    </row>
    <row r="46" spans="1:11" ht="76.5">
      <c r="B46" s="13" t="s">
        <v>51</v>
      </c>
      <c r="C46" s="12" t="s">
        <v>52</v>
      </c>
      <c r="D46" s="11" t="s">
        <v>53</v>
      </c>
      <c r="E46" s="12" t="s">
        <v>53</v>
      </c>
      <c r="F46" s="12" t="s">
        <v>54</v>
      </c>
      <c r="G46" s="12" t="s">
        <v>55</v>
      </c>
      <c r="H46" s="11" t="s">
        <v>47</v>
      </c>
      <c r="I46" s="12" t="s">
        <v>50</v>
      </c>
      <c r="J46" s="12"/>
      <c r="K46" s="12" t="s">
        <v>45</v>
      </c>
    </row>
    <row r="47" spans="1:11" ht="91.5">
      <c r="B47" s="13" t="s">
        <v>56</v>
      </c>
      <c r="C47" s="11" t="s">
        <v>57</v>
      </c>
      <c r="D47" s="12" t="s">
        <v>41</v>
      </c>
      <c r="E47" s="12" t="s">
        <v>58</v>
      </c>
      <c r="F47" s="12"/>
      <c r="G47" s="12" t="s">
        <v>48</v>
      </c>
      <c r="H47" s="11" t="s">
        <v>53</v>
      </c>
      <c r="I47" s="12" t="s">
        <v>59</v>
      </c>
      <c r="J47" s="12"/>
      <c r="K47" s="12" t="s">
        <v>60</v>
      </c>
    </row>
    <row r="48" spans="1:11" ht="167.25">
      <c r="B48" s="13"/>
      <c r="C48" s="11" t="s">
        <v>61</v>
      </c>
      <c r="D48" s="12"/>
      <c r="E48" s="12"/>
      <c r="F48" s="12"/>
      <c r="G48" s="12" t="s">
        <v>55</v>
      </c>
      <c r="H48" s="12"/>
      <c r="I48" s="12" t="s">
        <v>62</v>
      </c>
      <c r="J48" s="12"/>
      <c r="K48" s="12"/>
    </row>
    <row r="49" spans="1:11" ht="18.75">
      <c r="A49" s="4" t="s">
        <v>63</v>
      </c>
    </row>
    <row r="50" spans="1:11" ht="121.5">
      <c r="A50" s="23" t="s">
        <v>64</v>
      </c>
      <c r="B50" s="22" t="s">
        <v>65</v>
      </c>
      <c r="C50" s="22" t="s">
        <v>66</v>
      </c>
      <c r="F50" s="24"/>
      <c r="G50" s="22" t="s">
        <v>67</v>
      </c>
      <c r="H50" s="22" t="s">
        <v>68</v>
      </c>
      <c r="I50" s="22" t="s">
        <v>69</v>
      </c>
      <c r="K50" s="22" t="s">
        <v>70</v>
      </c>
    </row>
    <row r="51" spans="1:11">
      <c r="A51" s="7" t="s">
        <v>71</v>
      </c>
    </row>
    <row r="52" spans="1:11">
      <c r="A52" s="7" t="s">
        <v>72</v>
      </c>
    </row>
    <row r="53" spans="1:11">
      <c r="A53" s="7"/>
    </row>
    <row r="54" spans="1:11" ht="21">
      <c r="A54" s="25" t="s">
        <v>73</v>
      </c>
      <c r="B54" s="26">
        <f>SUM(B2:B46)/15</f>
        <v>3.5333333333333332</v>
      </c>
      <c r="C54" s="26">
        <f>SUM(C2:C46)/15</f>
        <v>3</v>
      </c>
      <c r="D54" s="26">
        <f>SUM(D2:D46)/15</f>
        <v>3.0666666666666669</v>
      </c>
      <c r="E54" s="26">
        <f>SUM(E2:E46)/15</f>
        <v>3.4</v>
      </c>
      <c r="F54" s="26">
        <f>SUM(F2:F46)/15</f>
        <v>3.3</v>
      </c>
      <c r="G54" s="26">
        <f>SUM(G2:G46)/15</f>
        <v>3.5666666666666669</v>
      </c>
      <c r="H54" s="26">
        <f>SUM(H2:H46)/15</f>
        <v>3</v>
      </c>
      <c r="I54" s="26">
        <f>SUM(I2:I46)/15</f>
        <v>3.2333333333333334</v>
      </c>
      <c r="J54" s="26">
        <f t="shared" ref="B54:K54" si="0">SUM(J2:J46)</f>
        <v>0</v>
      </c>
      <c r="K54" s="26">
        <f>SUM(K2:K46)/15</f>
        <v>2.8333333333333335</v>
      </c>
    </row>
    <row r="55" spans="1:11" s="14" customFormat="1">
      <c r="B55" s="14" t="s">
        <v>74</v>
      </c>
      <c r="C55" s="14" t="s">
        <v>75</v>
      </c>
      <c r="D55" s="14" t="s">
        <v>75</v>
      </c>
      <c r="E55" s="14" t="s">
        <v>75</v>
      </c>
      <c r="F55" s="14" t="s">
        <v>75</v>
      </c>
      <c r="G55" s="14" t="s">
        <v>76</v>
      </c>
      <c r="H55" s="14" t="s">
        <v>75</v>
      </c>
      <c r="I55" s="14" t="s">
        <v>75</v>
      </c>
      <c r="K55" s="14" t="s">
        <v>75</v>
      </c>
    </row>
    <row r="56" spans="1:11" ht="121.5">
      <c r="B56" s="10" t="s">
        <v>77</v>
      </c>
      <c r="G56" s="27" t="s">
        <v>78</v>
      </c>
    </row>
  </sheetData>
  <pageMargins left="0.7" right="0.7" top="0.75" bottom="0.75" header="0.3" footer="0.3"/>
  <pageSetup orientation="portrait" r:id="rId1"/>
  <headerFooter>
    <oddFooter>&amp;L&amp;1#&amp;"Arial Black"&amp;8&amp;KA80000Classification: Secret</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C36D-EE76-4CE2-BFBC-28A1A40F0CB8}">
  <dimension ref="A1:M1"/>
  <sheetViews>
    <sheetView workbookViewId="0">
      <selection sqref="A1:M1"/>
    </sheetView>
  </sheetViews>
  <sheetFormatPr defaultRowHeight="15"/>
  <sheetData>
    <row r="1" spans="1:13" ht="109.5">
      <c r="A1" s="2" t="s">
        <v>1</v>
      </c>
      <c r="B1" s="2" t="s">
        <v>2</v>
      </c>
      <c r="C1" s="2" t="s">
        <v>3</v>
      </c>
      <c r="D1" s="2" t="s">
        <v>4</v>
      </c>
      <c r="E1" s="2" t="s">
        <v>5</v>
      </c>
      <c r="F1" s="2" t="s">
        <v>6</v>
      </c>
      <c r="G1" s="2" t="s">
        <v>7</v>
      </c>
      <c r="H1" s="2" t="s">
        <v>8</v>
      </c>
      <c r="I1" s="2" t="s">
        <v>9</v>
      </c>
      <c r="J1" s="2" t="s">
        <v>10</v>
      </c>
      <c r="K1" s="2" t="s">
        <v>11</v>
      </c>
      <c r="L1" s="2" t="s">
        <v>12</v>
      </c>
      <c r="M1" s="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51522-BEA6-4202-B2ED-F146FC839265}">
  <dimension ref="A1:M13"/>
  <sheetViews>
    <sheetView workbookViewId="0">
      <selection activeCell="F9" sqref="F9"/>
    </sheetView>
  </sheetViews>
  <sheetFormatPr defaultRowHeight="15"/>
  <cols>
    <col min="1" max="1" width="83.7109375" bestFit="1" customWidth="1"/>
  </cols>
  <sheetData>
    <row r="1" spans="1:13" ht="109.5">
      <c r="A1" s="1" t="s">
        <v>79</v>
      </c>
      <c r="B1" s="2" t="s">
        <v>1</v>
      </c>
      <c r="C1" s="2" t="s">
        <v>2</v>
      </c>
      <c r="D1" s="2" t="s">
        <v>3</v>
      </c>
      <c r="E1" s="2" t="s">
        <v>4</v>
      </c>
      <c r="F1" s="2" t="s">
        <v>5</v>
      </c>
      <c r="G1" s="2" t="s">
        <v>6</v>
      </c>
      <c r="H1" s="2" t="s">
        <v>7</v>
      </c>
      <c r="I1" s="2" t="s">
        <v>8</v>
      </c>
      <c r="J1" s="2" t="s">
        <v>10</v>
      </c>
      <c r="K1" s="2" t="s">
        <v>80</v>
      </c>
      <c r="L1" s="2" t="s">
        <v>81</v>
      </c>
      <c r="M1" s="2" t="s">
        <v>82</v>
      </c>
    </row>
    <row r="2" spans="1:13">
      <c r="A2" t="s">
        <v>83</v>
      </c>
      <c r="B2">
        <v>3</v>
      </c>
      <c r="C2">
        <v>3</v>
      </c>
      <c r="D2">
        <v>3</v>
      </c>
      <c r="E2">
        <v>3</v>
      </c>
      <c r="F2">
        <v>3</v>
      </c>
      <c r="G2">
        <v>3</v>
      </c>
      <c r="H2">
        <v>3</v>
      </c>
      <c r="I2">
        <v>3</v>
      </c>
      <c r="J2">
        <v>3</v>
      </c>
      <c r="K2">
        <v>3</v>
      </c>
      <c r="L2">
        <v>3</v>
      </c>
      <c r="M2">
        <v>3</v>
      </c>
    </row>
    <row r="3" spans="1:13">
      <c r="A3" t="s">
        <v>84</v>
      </c>
      <c r="B3">
        <v>3</v>
      </c>
      <c r="C3">
        <v>3</v>
      </c>
      <c r="D3">
        <v>3</v>
      </c>
      <c r="E3">
        <v>3</v>
      </c>
      <c r="F3">
        <v>3.5</v>
      </c>
      <c r="G3">
        <v>3.5</v>
      </c>
      <c r="H3">
        <v>3</v>
      </c>
      <c r="I3">
        <v>3.5</v>
      </c>
      <c r="J3">
        <v>3</v>
      </c>
      <c r="K3">
        <v>3</v>
      </c>
      <c r="L3">
        <v>3</v>
      </c>
      <c r="M3">
        <v>3</v>
      </c>
    </row>
    <row r="4" spans="1:13">
      <c r="A4" t="s">
        <v>85</v>
      </c>
      <c r="B4">
        <v>3</v>
      </c>
      <c r="C4">
        <v>3</v>
      </c>
      <c r="D4">
        <v>3</v>
      </c>
      <c r="E4">
        <v>3</v>
      </c>
      <c r="F4">
        <v>3</v>
      </c>
      <c r="G4">
        <v>3</v>
      </c>
      <c r="H4">
        <v>3</v>
      </c>
      <c r="I4">
        <v>3.5</v>
      </c>
      <c r="J4">
        <v>3</v>
      </c>
      <c r="K4">
        <v>3</v>
      </c>
      <c r="L4">
        <v>3</v>
      </c>
      <c r="M4">
        <v>3</v>
      </c>
    </row>
    <row r="5" spans="1:13">
      <c r="A5" t="s">
        <v>86</v>
      </c>
      <c r="B5">
        <v>3.5</v>
      </c>
      <c r="C5">
        <v>3</v>
      </c>
      <c r="D5">
        <v>3</v>
      </c>
      <c r="E5">
        <v>3</v>
      </c>
      <c r="F5">
        <v>3</v>
      </c>
      <c r="G5">
        <v>3</v>
      </c>
      <c r="H5">
        <v>3</v>
      </c>
      <c r="I5">
        <v>3.5</v>
      </c>
      <c r="J5">
        <v>3</v>
      </c>
      <c r="K5">
        <v>3</v>
      </c>
      <c r="L5">
        <v>3</v>
      </c>
      <c r="M5">
        <v>3</v>
      </c>
    </row>
    <row r="6" spans="1:13">
      <c r="A6" t="s">
        <v>87</v>
      </c>
      <c r="B6">
        <v>3</v>
      </c>
      <c r="C6">
        <v>3</v>
      </c>
      <c r="D6">
        <v>3</v>
      </c>
      <c r="E6">
        <v>3</v>
      </c>
      <c r="F6">
        <v>3</v>
      </c>
      <c r="G6">
        <v>3</v>
      </c>
      <c r="H6">
        <v>3</v>
      </c>
      <c r="I6">
        <v>3</v>
      </c>
      <c r="J6">
        <v>3</v>
      </c>
      <c r="K6">
        <v>3</v>
      </c>
      <c r="L6">
        <v>3</v>
      </c>
      <c r="M6">
        <v>3</v>
      </c>
    </row>
    <row r="7" spans="1:13">
      <c r="A7" t="s">
        <v>88</v>
      </c>
      <c r="B7">
        <v>3.5</v>
      </c>
      <c r="C7">
        <v>3</v>
      </c>
      <c r="D7">
        <v>3</v>
      </c>
      <c r="E7">
        <v>3</v>
      </c>
      <c r="F7">
        <v>3</v>
      </c>
      <c r="G7">
        <v>3</v>
      </c>
      <c r="H7">
        <v>3</v>
      </c>
      <c r="I7">
        <v>3</v>
      </c>
      <c r="J7">
        <v>3</v>
      </c>
      <c r="K7">
        <v>3</v>
      </c>
      <c r="L7">
        <v>3</v>
      </c>
      <c r="M7">
        <v>3</v>
      </c>
    </row>
    <row r="8" spans="1:13">
      <c r="A8" t="s">
        <v>89</v>
      </c>
      <c r="B8">
        <v>3</v>
      </c>
      <c r="C8">
        <v>3</v>
      </c>
      <c r="D8">
        <v>3</v>
      </c>
      <c r="E8">
        <v>3</v>
      </c>
      <c r="F8">
        <v>3</v>
      </c>
      <c r="G8">
        <v>3</v>
      </c>
      <c r="H8">
        <v>3</v>
      </c>
      <c r="I8">
        <v>3</v>
      </c>
      <c r="J8">
        <v>3</v>
      </c>
      <c r="K8">
        <v>3.5</v>
      </c>
      <c r="L8">
        <v>3</v>
      </c>
      <c r="M8">
        <v>3</v>
      </c>
    </row>
    <row r="9" spans="1:13">
      <c r="A9" t="s">
        <v>90</v>
      </c>
      <c r="B9">
        <v>3.5</v>
      </c>
      <c r="C9">
        <v>3</v>
      </c>
      <c r="D9">
        <v>3</v>
      </c>
      <c r="E9">
        <v>3</v>
      </c>
      <c r="F9">
        <v>3.5</v>
      </c>
      <c r="G9">
        <v>3</v>
      </c>
      <c r="H9">
        <v>3</v>
      </c>
      <c r="I9">
        <v>3</v>
      </c>
      <c r="J9">
        <v>2</v>
      </c>
      <c r="K9">
        <v>3.5</v>
      </c>
      <c r="L9">
        <v>3</v>
      </c>
      <c r="M9">
        <v>3</v>
      </c>
    </row>
    <row r="10" spans="1:13">
      <c r="A10" t="s">
        <v>91</v>
      </c>
      <c r="B10">
        <v>3</v>
      </c>
      <c r="C10">
        <v>3</v>
      </c>
      <c r="D10">
        <v>3</v>
      </c>
      <c r="E10">
        <v>3</v>
      </c>
      <c r="F10">
        <v>4</v>
      </c>
      <c r="G10">
        <v>3</v>
      </c>
      <c r="H10">
        <v>3</v>
      </c>
      <c r="I10">
        <v>3.5</v>
      </c>
      <c r="J10">
        <v>3</v>
      </c>
      <c r="K10">
        <v>3</v>
      </c>
      <c r="L10">
        <v>3</v>
      </c>
      <c r="M10">
        <v>3</v>
      </c>
    </row>
    <row r="11" spans="1:13">
      <c r="A11" t="s">
        <v>92</v>
      </c>
      <c r="B11">
        <v>3</v>
      </c>
      <c r="C11">
        <v>3</v>
      </c>
      <c r="D11">
        <v>3</v>
      </c>
      <c r="E11">
        <v>3</v>
      </c>
      <c r="F11">
        <v>3</v>
      </c>
      <c r="G11">
        <v>3</v>
      </c>
      <c r="H11">
        <v>3</v>
      </c>
      <c r="I11">
        <v>3</v>
      </c>
      <c r="J11">
        <v>3</v>
      </c>
      <c r="K11">
        <v>3</v>
      </c>
      <c r="L11">
        <v>3</v>
      </c>
      <c r="M11">
        <v>3</v>
      </c>
    </row>
    <row r="13" spans="1:13">
      <c r="A13" t="s">
        <v>93</v>
      </c>
      <c r="B13">
        <f>SUM(B2:B11)/10</f>
        <v>3.15</v>
      </c>
      <c r="C13">
        <f>SUM(C2:C11)/10</f>
        <v>3</v>
      </c>
      <c r="D13">
        <f>SUM(D2:D11)/10</f>
        <v>3</v>
      </c>
      <c r="E13">
        <f>SUM(E2:E11)/10</f>
        <v>3</v>
      </c>
      <c r="F13">
        <f>SUM(F2:F11)/10</f>
        <v>3.2</v>
      </c>
      <c r="G13">
        <f>SUM(G2:G11)/10</f>
        <v>3.05</v>
      </c>
      <c r="H13">
        <f>SUM(H2:H11)/10</f>
        <v>3</v>
      </c>
      <c r="I13">
        <f>SUM(I2:I11)/10</f>
        <v>3.2</v>
      </c>
      <c r="J13">
        <f>SUM(J2:J11)/10</f>
        <v>2.9</v>
      </c>
      <c r="K13">
        <f>SUM(K2:K11)/10</f>
        <v>3.1</v>
      </c>
      <c r="L13">
        <f>SUM(L2:L11)/10</f>
        <v>3</v>
      </c>
      <c r="M13">
        <f>SUM(M2:M11)/10</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43FA-0F84-42E9-B6EA-DE166268B4FE}">
  <dimension ref="A1:Q46"/>
  <sheetViews>
    <sheetView topLeftCell="J1" workbookViewId="0">
      <selection activeCell="J1" sqref="J1"/>
    </sheetView>
  </sheetViews>
  <sheetFormatPr defaultRowHeight="15"/>
  <cols>
    <col min="1" max="1" width="98.42578125" bestFit="1" customWidth="1"/>
    <col min="2" max="2" width="13.5703125" bestFit="1" customWidth="1"/>
    <col min="3" max="3" width="11.42578125" bestFit="1" customWidth="1"/>
    <col min="4" max="4" width="10.5703125" bestFit="1" customWidth="1"/>
    <col min="5" max="5" width="101.7109375" bestFit="1" customWidth="1"/>
    <col min="6" max="6" width="22.85546875" bestFit="1" customWidth="1"/>
    <col min="7" max="7" width="13.42578125" bestFit="1" customWidth="1"/>
    <col min="8" max="9" width="11" bestFit="1" customWidth="1"/>
    <col min="10" max="10" width="12" bestFit="1" customWidth="1"/>
    <col min="11" max="11" width="6.7109375" bestFit="1" customWidth="1"/>
    <col min="12" max="12" width="16.42578125" bestFit="1" customWidth="1"/>
    <col min="13" max="13" width="22.85546875" bestFit="1" customWidth="1"/>
    <col min="14" max="14" width="26.28515625" bestFit="1" customWidth="1"/>
    <col min="15" max="15" width="292.140625" bestFit="1" customWidth="1"/>
    <col min="16" max="16" width="7" bestFit="1" customWidth="1"/>
    <col min="17" max="17" width="101.140625" bestFit="1" customWidth="1"/>
  </cols>
  <sheetData>
    <row r="1" spans="1:17" ht="15.75">
      <c r="A1" s="15" t="s">
        <v>94</v>
      </c>
      <c r="B1" s="15" t="s">
        <v>95</v>
      </c>
      <c r="C1" s="15" t="s">
        <v>96</v>
      </c>
      <c r="D1" s="15" t="s">
        <v>97</v>
      </c>
      <c r="E1" s="15" t="s">
        <v>98</v>
      </c>
      <c r="F1" s="15" t="s">
        <v>99</v>
      </c>
      <c r="G1" s="15" t="s">
        <v>100</v>
      </c>
      <c r="H1" s="15" t="s">
        <v>101</v>
      </c>
      <c r="I1" s="15" t="s">
        <v>102</v>
      </c>
      <c r="J1" s="15" t="s">
        <v>103</v>
      </c>
      <c r="K1" s="15" t="s">
        <v>104</v>
      </c>
      <c r="L1" s="15" t="s">
        <v>105</v>
      </c>
      <c r="M1" s="15" t="s">
        <v>106</v>
      </c>
      <c r="N1" s="15" t="s">
        <v>107</v>
      </c>
      <c r="O1" s="15" t="s">
        <v>108</v>
      </c>
      <c r="P1" s="15" t="s">
        <v>109</v>
      </c>
      <c r="Q1" s="15" t="s">
        <v>110</v>
      </c>
    </row>
    <row r="2" spans="1:17" ht="15.75">
      <c r="A2" s="15" t="s">
        <v>111</v>
      </c>
      <c r="B2" s="15" t="s">
        <v>112</v>
      </c>
      <c r="C2" s="15" t="s">
        <v>112</v>
      </c>
      <c r="D2" s="15" t="s">
        <v>113</v>
      </c>
      <c r="E2" s="15" t="s">
        <v>9</v>
      </c>
      <c r="F2" s="15" t="s">
        <v>9</v>
      </c>
      <c r="G2" s="16">
        <v>45187</v>
      </c>
      <c r="H2" s="15"/>
      <c r="I2" s="15"/>
      <c r="J2" s="15" t="b">
        <v>0</v>
      </c>
      <c r="K2" s="15" t="b">
        <v>0</v>
      </c>
      <c r="L2" s="16">
        <v>45225</v>
      </c>
      <c r="M2" s="15" t="s">
        <v>9</v>
      </c>
      <c r="N2" s="15"/>
      <c r="O2" s="15"/>
      <c r="P2" s="15"/>
      <c r="Q2" s="15"/>
    </row>
    <row r="3" spans="1:17" ht="409.5">
      <c r="A3" s="15" t="s">
        <v>114</v>
      </c>
      <c r="B3" s="15" t="s">
        <v>112</v>
      </c>
      <c r="C3" s="15" t="s">
        <v>112</v>
      </c>
      <c r="D3" s="15" t="s">
        <v>113</v>
      </c>
      <c r="E3" s="15" t="s">
        <v>115</v>
      </c>
      <c r="F3" s="15" t="s">
        <v>9</v>
      </c>
      <c r="G3" s="16">
        <v>45140</v>
      </c>
      <c r="H3" s="15"/>
      <c r="I3" s="15"/>
      <c r="J3" s="15" t="b">
        <v>0</v>
      </c>
      <c r="K3" s="15" t="b">
        <v>0</v>
      </c>
      <c r="L3" s="16">
        <v>45225</v>
      </c>
      <c r="M3" s="15" t="s">
        <v>9</v>
      </c>
      <c r="N3" s="15" t="s">
        <v>116</v>
      </c>
      <c r="O3" s="15" t="s">
        <v>117</v>
      </c>
      <c r="P3" s="15"/>
      <c r="Q3" s="17" t="s">
        <v>118</v>
      </c>
    </row>
    <row r="4" spans="1:17" ht="63">
      <c r="A4" s="15" t="s">
        <v>119</v>
      </c>
      <c r="B4" s="15" t="s">
        <v>112</v>
      </c>
      <c r="C4" s="15" t="s">
        <v>112</v>
      </c>
      <c r="D4" s="15" t="s">
        <v>113</v>
      </c>
      <c r="E4" s="15" t="s">
        <v>120</v>
      </c>
      <c r="F4" s="15" t="s">
        <v>9</v>
      </c>
      <c r="G4" s="16">
        <v>45103</v>
      </c>
      <c r="H4" s="16">
        <v>45103</v>
      </c>
      <c r="I4" s="16">
        <v>45157</v>
      </c>
      <c r="J4" s="15" t="b">
        <v>0</v>
      </c>
      <c r="K4" s="15" t="b">
        <v>0</v>
      </c>
      <c r="L4" s="16">
        <v>45225</v>
      </c>
      <c r="M4" s="15" t="s">
        <v>9</v>
      </c>
      <c r="N4" s="18">
        <v>45020</v>
      </c>
      <c r="O4" s="15" t="s">
        <v>121</v>
      </c>
      <c r="P4" s="15"/>
      <c r="Q4" s="17" t="s">
        <v>122</v>
      </c>
    </row>
    <row r="5" spans="1:17" ht="15.75">
      <c r="A5" s="15" t="s">
        <v>123</v>
      </c>
      <c r="B5" s="15" t="s">
        <v>112</v>
      </c>
      <c r="C5" s="15" t="s">
        <v>112</v>
      </c>
      <c r="D5" s="15" t="s">
        <v>113</v>
      </c>
      <c r="E5" s="15" t="s">
        <v>124</v>
      </c>
      <c r="F5" s="15" t="s">
        <v>9</v>
      </c>
      <c r="G5" s="16">
        <v>45096</v>
      </c>
      <c r="H5" s="15"/>
      <c r="I5" s="16">
        <v>45114</v>
      </c>
      <c r="J5" s="15" t="b">
        <v>0</v>
      </c>
      <c r="K5" s="15" t="b">
        <v>0</v>
      </c>
      <c r="L5" s="16">
        <v>45225</v>
      </c>
      <c r="M5" s="15" t="s">
        <v>9</v>
      </c>
      <c r="N5" s="18">
        <v>44988</v>
      </c>
      <c r="O5" s="15" t="s">
        <v>125</v>
      </c>
      <c r="P5" s="15"/>
      <c r="Q5" s="15" t="s">
        <v>126</v>
      </c>
    </row>
    <row r="6" spans="1:17" ht="15.75">
      <c r="A6" s="15" t="s">
        <v>127</v>
      </c>
      <c r="B6" s="15" t="s">
        <v>112</v>
      </c>
      <c r="C6" s="15" t="s">
        <v>112</v>
      </c>
      <c r="D6" s="15" t="s">
        <v>128</v>
      </c>
      <c r="E6" s="15" t="s">
        <v>124</v>
      </c>
      <c r="F6" s="15" t="s">
        <v>9</v>
      </c>
      <c r="G6" s="16">
        <v>45086</v>
      </c>
      <c r="H6" s="15"/>
      <c r="I6" s="16">
        <v>45106</v>
      </c>
      <c r="J6" s="15" t="b">
        <v>0</v>
      </c>
      <c r="K6" s="15" t="b">
        <v>0</v>
      </c>
      <c r="L6" s="16">
        <v>45225</v>
      </c>
      <c r="M6" s="15" t="s">
        <v>9</v>
      </c>
      <c r="N6" s="18">
        <v>45020</v>
      </c>
      <c r="O6" s="15" t="s">
        <v>129</v>
      </c>
      <c r="P6" s="15"/>
      <c r="Q6" s="15"/>
    </row>
    <row r="7" spans="1:17" ht="15.75">
      <c r="A7" s="15" t="s">
        <v>130</v>
      </c>
      <c r="B7" s="15" t="s">
        <v>112</v>
      </c>
      <c r="C7" s="15" t="s">
        <v>112</v>
      </c>
      <c r="D7" s="15" t="s">
        <v>113</v>
      </c>
      <c r="E7" s="15" t="s">
        <v>131</v>
      </c>
      <c r="F7" s="15" t="s">
        <v>12</v>
      </c>
      <c r="G7" s="16">
        <v>45086</v>
      </c>
      <c r="H7" s="15"/>
      <c r="I7" s="15"/>
      <c r="J7" s="15" t="b">
        <v>0</v>
      </c>
      <c r="K7" s="15" t="b">
        <v>0</v>
      </c>
      <c r="L7" s="16">
        <v>45225</v>
      </c>
      <c r="M7" s="15" t="s">
        <v>9</v>
      </c>
      <c r="N7" s="15"/>
      <c r="O7" s="15"/>
      <c r="P7" s="15"/>
      <c r="Q7" s="15" t="s">
        <v>132</v>
      </c>
    </row>
    <row r="8" spans="1:17" ht="15.75">
      <c r="A8" s="15" t="s">
        <v>133</v>
      </c>
      <c r="B8" s="15" t="s">
        <v>112</v>
      </c>
      <c r="C8" s="15" t="s">
        <v>112</v>
      </c>
      <c r="D8" s="15" t="s">
        <v>113</v>
      </c>
      <c r="E8" s="15" t="s">
        <v>9</v>
      </c>
      <c r="F8" s="15" t="s">
        <v>9</v>
      </c>
      <c r="G8" s="16">
        <v>45086</v>
      </c>
      <c r="H8" s="16">
        <v>45100</v>
      </c>
      <c r="I8" s="16">
        <v>45107</v>
      </c>
      <c r="J8" s="15" t="b">
        <v>0</v>
      </c>
      <c r="K8" s="15" t="b">
        <v>0</v>
      </c>
      <c r="L8" s="16">
        <v>45225</v>
      </c>
      <c r="M8" s="15" t="s">
        <v>9</v>
      </c>
      <c r="N8" s="15"/>
      <c r="O8" s="15"/>
      <c r="P8" s="15"/>
      <c r="Q8" s="15" t="s">
        <v>134</v>
      </c>
    </row>
    <row r="9" spans="1:17" ht="15.75">
      <c r="A9" s="15" t="s">
        <v>135</v>
      </c>
      <c r="B9" s="15" t="s">
        <v>112</v>
      </c>
      <c r="C9" s="15" t="s">
        <v>112</v>
      </c>
      <c r="D9" s="15" t="s">
        <v>113</v>
      </c>
      <c r="E9" s="15" t="s">
        <v>8</v>
      </c>
      <c r="F9" s="15" t="s">
        <v>9</v>
      </c>
      <c r="G9" s="16">
        <v>45167</v>
      </c>
      <c r="H9" s="15"/>
      <c r="I9" s="16">
        <v>45195</v>
      </c>
      <c r="J9" s="15" t="b">
        <v>0</v>
      </c>
      <c r="K9" s="15" t="b">
        <v>0</v>
      </c>
      <c r="L9" s="16">
        <v>45204</v>
      </c>
      <c r="M9" s="15" t="s">
        <v>9</v>
      </c>
      <c r="N9" s="15" t="s">
        <v>136</v>
      </c>
      <c r="O9" s="15" t="s">
        <v>137</v>
      </c>
      <c r="P9" s="15"/>
      <c r="Q9" s="15"/>
    </row>
    <row r="10" spans="1:17" ht="409.5">
      <c r="A10" s="15" t="s">
        <v>138</v>
      </c>
      <c r="B10" s="15" t="s">
        <v>112</v>
      </c>
      <c r="C10" s="15" t="s">
        <v>112</v>
      </c>
      <c r="D10" s="15" t="s">
        <v>113</v>
      </c>
      <c r="E10" s="15" t="s">
        <v>139</v>
      </c>
      <c r="F10" s="15" t="s">
        <v>12</v>
      </c>
      <c r="G10" s="16">
        <v>45142</v>
      </c>
      <c r="H10" s="15"/>
      <c r="I10" s="16">
        <v>45184</v>
      </c>
      <c r="J10" s="15" t="b">
        <v>0</v>
      </c>
      <c r="K10" s="15" t="b">
        <v>0</v>
      </c>
      <c r="L10" s="16">
        <v>45203</v>
      </c>
      <c r="M10" s="15" t="s">
        <v>9</v>
      </c>
      <c r="N10" s="15" t="s">
        <v>116</v>
      </c>
      <c r="O10" s="15" t="s">
        <v>140</v>
      </c>
      <c r="P10" s="15"/>
      <c r="Q10" s="17" t="s">
        <v>141</v>
      </c>
    </row>
    <row r="11" spans="1:17" ht="15.75">
      <c r="A11" s="15" t="s">
        <v>142</v>
      </c>
      <c r="B11" s="15" t="s">
        <v>112</v>
      </c>
      <c r="C11" s="15" t="s">
        <v>112</v>
      </c>
      <c r="D11" s="15" t="s">
        <v>113</v>
      </c>
      <c r="E11" s="15"/>
      <c r="F11" s="15" t="s">
        <v>9</v>
      </c>
      <c r="G11" s="16">
        <v>45175</v>
      </c>
      <c r="H11" s="15"/>
      <c r="I11" s="15"/>
      <c r="J11" s="15" t="b">
        <v>0</v>
      </c>
      <c r="K11" s="15" t="b">
        <v>0</v>
      </c>
      <c r="L11" s="16">
        <v>45202</v>
      </c>
      <c r="M11" s="15" t="s">
        <v>9</v>
      </c>
      <c r="N11" s="15"/>
      <c r="O11" s="15"/>
      <c r="P11" s="15"/>
      <c r="Q11" s="15"/>
    </row>
    <row r="12" spans="1:17" ht="110.25">
      <c r="A12" s="15" t="s">
        <v>143</v>
      </c>
      <c r="B12" s="15" t="s">
        <v>112</v>
      </c>
      <c r="C12" s="15" t="s">
        <v>112</v>
      </c>
      <c r="D12" s="15" t="s">
        <v>144</v>
      </c>
      <c r="E12" s="15" t="s">
        <v>145</v>
      </c>
      <c r="F12" s="15" t="s">
        <v>146</v>
      </c>
      <c r="G12" s="16">
        <v>44937</v>
      </c>
      <c r="H12" s="16">
        <v>44986</v>
      </c>
      <c r="I12" s="16">
        <v>45169</v>
      </c>
      <c r="J12" s="15" t="b">
        <v>0</v>
      </c>
      <c r="K12" s="15" t="b">
        <v>0</v>
      </c>
      <c r="L12" s="16">
        <v>45202</v>
      </c>
      <c r="M12" s="15" t="s">
        <v>9</v>
      </c>
      <c r="N12" s="15"/>
      <c r="O12" s="15"/>
      <c r="P12" s="15"/>
      <c r="Q12" s="17" t="s">
        <v>147</v>
      </c>
    </row>
    <row r="13" spans="1:17" ht="15.75">
      <c r="A13" s="15" t="s">
        <v>148</v>
      </c>
      <c r="B13" s="15" t="s">
        <v>112</v>
      </c>
      <c r="C13" s="15" t="s">
        <v>112</v>
      </c>
      <c r="D13" s="15" t="s">
        <v>113</v>
      </c>
      <c r="E13" s="15" t="s">
        <v>149</v>
      </c>
      <c r="F13" s="15" t="s">
        <v>12</v>
      </c>
      <c r="G13" s="16">
        <v>45086</v>
      </c>
      <c r="H13" s="15"/>
      <c r="I13" s="15"/>
      <c r="J13" s="15" t="b">
        <v>0</v>
      </c>
      <c r="K13" s="15" t="b">
        <v>0</v>
      </c>
      <c r="L13" s="16">
        <v>45198</v>
      </c>
      <c r="M13" s="15" t="s">
        <v>150</v>
      </c>
      <c r="N13" s="18">
        <v>44989</v>
      </c>
      <c r="O13" s="15" t="s">
        <v>151</v>
      </c>
      <c r="P13" s="15"/>
      <c r="Q13" s="15"/>
    </row>
    <row r="14" spans="1:17" ht="63">
      <c r="A14" s="15" t="s">
        <v>152</v>
      </c>
      <c r="B14" s="15" t="s">
        <v>112</v>
      </c>
      <c r="C14" s="15" t="s">
        <v>112</v>
      </c>
      <c r="D14" s="15" t="s">
        <v>113</v>
      </c>
      <c r="E14" s="15" t="s">
        <v>124</v>
      </c>
      <c r="F14" s="15" t="s">
        <v>9</v>
      </c>
      <c r="G14" s="16">
        <v>45029</v>
      </c>
      <c r="H14" s="15"/>
      <c r="I14" s="16">
        <v>45100</v>
      </c>
      <c r="J14" s="15" t="b">
        <v>0</v>
      </c>
      <c r="K14" s="15" t="b">
        <v>0</v>
      </c>
      <c r="L14" s="16">
        <v>45198</v>
      </c>
      <c r="M14" s="15" t="s">
        <v>150</v>
      </c>
      <c r="N14" s="18">
        <v>44929</v>
      </c>
      <c r="O14" s="15" t="s">
        <v>153</v>
      </c>
      <c r="P14" s="15"/>
      <c r="Q14" s="17" t="s">
        <v>154</v>
      </c>
    </row>
    <row r="15" spans="1:17" ht="63">
      <c r="A15" s="15" t="s">
        <v>155</v>
      </c>
      <c r="B15" s="15" t="s">
        <v>112</v>
      </c>
      <c r="C15" s="15" t="s">
        <v>112</v>
      </c>
      <c r="D15" s="15" t="s">
        <v>113</v>
      </c>
      <c r="E15" s="15" t="s">
        <v>156</v>
      </c>
      <c r="F15" s="15" t="s">
        <v>12</v>
      </c>
      <c r="G15" s="16">
        <v>45120</v>
      </c>
      <c r="H15" s="15"/>
      <c r="I15" s="15"/>
      <c r="J15" s="15" t="b">
        <v>0</v>
      </c>
      <c r="K15" s="15" t="b">
        <v>0</v>
      </c>
      <c r="L15" s="16">
        <v>45198</v>
      </c>
      <c r="M15" s="15" t="s">
        <v>150</v>
      </c>
      <c r="N15" s="18">
        <v>44959</v>
      </c>
      <c r="O15" s="15" t="s">
        <v>157</v>
      </c>
      <c r="P15" s="15"/>
      <c r="Q15" s="17" t="s">
        <v>158</v>
      </c>
    </row>
    <row r="16" spans="1:17" ht="47.25">
      <c r="A16" s="15" t="s">
        <v>159</v>
      </c>
      <c r="B16" s="15" t="s">
        <v>112</v>
      </c>
      <c r="C16" s="15" t="s">
        <v>112</v>
      </c>
      <c r="D16" s="15" t="s">
        <v>113</v>
      </c>
      <c r="E16" s="15" t="s">
        <v>160</v>
      </c>
      <c r="F16" s="15" t="s">
        <v>13</v>
      </c>
      <c r="G16" s="16">
        <v>45114</v>
      </c>
      <c r="H16" s="15"/>
      <c r="I16" s="16">
        <v>45121</v>
      </c>
      <c r="J16" s="15" t="b">
        <v>0</v>
      </c>
      <c r="K16" s="15" t="b">
        <v>0</v>
      </c>
      <c r="L16" s="16">
        <v>45170</v>
      </c>
      <c r="M16" s="15" t="s">
        <v>13</v>
      </c>
      <c r="N16" s="18">
        <v>44959</v>
      </c>
      <c r="O16" s="15" t="s">
        <v>161</v>
      </c>
      <c r="P16" s="15"/>
      <c r="Q16" s="17" t="s">
        <v>162</v>
      </c>
    </row>
    <row r="17" spans="1:17" ht="47.25">
      <c r="A17" s="15" t="s">
        <v>163</v>
      </c>
      <c r="B17" s="15" t="s">
        <v>112</v>
      </c>
      <c r="C17" s="15" t="s">
        <v>112</v>
      </c>
      <c r="D17" s="15" t="s">
        <v>113</v>
      </c>
      <c r="E17" s="15" t="s">
        <v>13</v>
      </c>
      <c r="F17" s="15" t="s">
        <v>13</v>
      </c>
      <c r="G17" s="16">
        <v>45114</v>
      </c>
      <c r="H17" s="15"/>
      <c r="I17" s="16">
        <v>45121</v>
      </c>
      <c r="J17" s="15" t="b">
        <v>0</v>
      </c>
      <c r="K17" s="15" t="b">
        <v>0</v>
      </c>
      <c r="L17" s="16">
        <v>45170</v>
      </c>
      <c r="M17" s="15" t="s">
        <v>13</v>
      </c>
      <c r="N17" s="18">
        <v>45020</v>
      </c>
      <c r="O17" s="15" t="s">
        <v>164</v>
      </c>
      <c r="P17" s="15"/>
      <c r="Q17" s="17" t="s">
        <v>165</v>
      </c>
    </row>
    <row r="18" spans="1:17" ht="15.75">
      <c r="A18" s="15" t="s">
        <v>166</v>
      </c>
      <c r="B18" s="15" t="s">
        <v>112</v>
      </c>
      <c r="C18" s="15" t="s">
        <v>112</v>
      </c>
      <c r="D18" s="15" t="s">
        <v>144</v>
      </c>
      <c r="E18" s="15" t="s">
        <v>12</v>
      </c>
      <c r="F18" s="15" t="s">
        <v>9</v>
      </c>
      <c r="G18" s="16">
        <v>45035</v>
      </c>
      <c r="H18" s="16">
        <v>45169</v>
      </c>
      <c r="I18" s="16">
        <v>45169</v>
      </c>
      <c r="J18" s="15" t="b">
        <v>0</v>
      </c>
      <c r="K18" s="15" t="b">
        <v>0</v>
      </c>
      <c r="L18" s="16">
        <v>45162</v>
      </c>
      <c r="M18" s="15" t="s">
        <v>9</v>
      </c>
      <c r="N18" s="18">
        <v>45051</v>
      </c>
      <c r="O18" s="15" t="s">
        <v>167</v>
      </c>
      <c r="P18" s="15"/>
      <c r="Q18" s="15"/>
    </row>
    <row r="19" spans="1:17" ht="15.75">
      <c r="A19" s="15" t="s">
        <v>168</v>
      </c>
      <c r="B19" s="15" t="s">
        <v>112</v>
      </c>
      <c r="C19" s="15" t="s">
        <v>112</v>
      </c>
      <c r="D19" s="15" t="s">
        <v>113</v>
      </c>
      <c r="E19" s="15" t="s">
        <v>7</v>
      </c>
      <c r="F19" s="15" t="s">
        <v>9</v>
      </c>
      <c r="G19" s="16">
        <v>45029</v>
      </c>
      <c r="H19" s="16">
        <v>45029</v>
      </c>
      <c r="I19" s="16">
        <v>45038</v>
      </c>
      <c r="J19" s="15" t="b">
        <v>0</v>
      </c>
      <c r="K19" s="15" t="b">
        <v>0</v>
      </c>
      <c r="L19" s="16">
        <v>45162</v>
      </c>
      <c r="M19" s="15" t="s">
        <v>9</v>
      </c>
      <c r="N19" s="18">
        <v>45020</v>
      </c>
      <c r="O19" s="15" t="s">
        <v>169</v>
      </c>
      <c r="P19" s="15"/>
      <c r="Q19" s="15"/>
    </row>
    <row r="20" spans="1:17" ht="15.75">
      <c r="A20" s="15" t="s">
        <v>170</v>
      </c>
      <c r="B20" s="15" t="s">
        <v>112</v>
      </c>
      <c r="C20" s="15" t="s">
        <v>112</v>
      </c>
      <c r="D20" s="15" t="s">
        <v>171</v>
      </c>
      <c r="E20" s="15" t="s">
        <v>150</v>
      </c>
      <c r="F20" s="15" t="s">
        <v>150</v>
      </c>
      <c r="G20" s="16">
        <v>45091</v>
      </c>
      <c r="H20" s="15"/>
      <c r="I20" s="15"/>
      <c r="J20" s="15" t="b">
        <v>0</v>
      </c>
      <c r="K20" s="15" t="b">
        <v>0</v>
      </c>
      <c r="L20" s="16">
        <v>45160</v>
      </c>
      <c r="M20" s="15" t="s">
        <v>150</v>
      </c>
      <c r="N20" s="15"/>
      <c r="O20" s="15"/>
      <c r="P20" s="15"/>
      <c r="Q20" s="15"/>
    </row>
    <row r="21" spans="1:17" ht="15.75">
      <c r="A21" s="15" t="s">
        <v>172</v>
      </c>
      <c r="B21" s="15" t="s">
        <v>112</v>
      </c>
      <c r="C21" s="15" t="s">
        <v>112</v>
      </c>
      <c r="D21" s="15" t="s">
        <v>113</v>
      </c>
      <c r="E21" s="15" t="s">
        <v>150</v>
      </c>
      <c r="F21" s="15" t="s">
        <v>9</v>
      </c>
      <c r="G21" s="16">
        <v>45099</v>
      </c>
      <c r="H21" s="15"/>
      <c r="I21" s="16">
        <v>45169</v>
      </c>
      <c r="J21" s="15" t="b">
        <v>0</v>
      </c>
      <c r="K21" s="15" t="b">
        <v>0</v>
      </c>
      <c r="L21" s="16">
        <v>45160</v>
      </c>
      <c r="M21" s="15" t="s">
        <v>150</v>
      </c>
      <c r="N21" s="15"/>
      <c r="O21" s="15"/>
      <c r="P21" s="15"/>
      <c r="Q21" s="15"/>
    </row>
    <row r="22" spans="1:17" ht="47.25">
      <c r="A22" s="15" t="s">
        <v>173</v>
      </c>
      <c r="B22" s="15" t="s">
        <v>112</v>
      </c>
      <c r="C22" s="15" t="s">
        <v>112</v>
      </c>
      <c r="D22" s="15" t="s">
        <v>113</v>
      </c>
      <c r="E22" s="15" t="s">
        <v>5</v>
      </c>
      <c r="F22" s="15" t="s">
        <v>9</v>
      </c>
      <c r="G22" s="16">
        <v>45044</v>
      </c>
      <c r="H22" s="15"/>
      <c r="I22" s="15"/>
      <c r="J22" s="15" t="b">
        <v>0</v>
      </c>
      <c r="K22" s="15" t="b">
        <v>0</v>
      </c>
      <c r="L22" s="16">
        <v>45155</v>
      </c>
      <c r="M22" s="15" t="s">
        <v>5</v>
      </c>
      <c r="N22" s="15"/>
      <c r="O22" s="15"/>
      <c r="P22" s="15"/>
      <c r="Q22" s="17" t="s">
        <v>174</v>
      </c>
    </row>
    <row r="23" spans="1:17" ht="378">
      <c r="A23" s="15" t="s">
        <v>175</v>
      </c>
      <c r="B23" s="15" t="s">
        <v>112</v>
      </c>
      <c r="C23" s="15" t="s">
        <v>112</v>
      </c>
      <c r="D23" s="15" t="s">
        <v>113</v>
      </c>
      <c r="E23" s="15" t="s">
        <v>176</v>
      </c>
      <c r="F23" s="15" t="s">
        <v>12</v>
      </c>
      <c r="G23" s="16">
        <v>45142</v>
      </c>
      <c r="H23" s="15"/>
      <c r="I23" s="16">
        <v>45163</v>
      </c>
      <c r="J23" s="15" t="b">
        <v>0</v>
      </c>
      <c r="K23" s="15" t="b">
        <v>0</v>
      </c>
      <c r="L23" s="16">
        <v>45153</v>
      </c>
      <c r="M23" s="15" t="s">
        <v>9</v>
      </c>
      <c r="N23" s="15"/>
      <c r="O23" s="15"/>
      <c r="P23" s="15"/>
      <c r="Q23" s="17" t="s">
        <v>177</v>
      </c>
    </row>
    <row r="24" spans="1:17" ht="15.75">
      <c r="A24" s="15" t="s">
        <v>178</v>
      </c>
      <c r="B24" s="15" t="s">
        <v>112</v>
      </c>
      <c r="C24" s="15" t="s">
        <v>112</v>
      </c>
      <c r="D24" s="15" t="s">
        <v>113</v>
      </c>
      <c r="E24" s="15" t="s">
        <v>12</v>
      </c>
      <c r="F24" s="15" t="s">
        <v>146</v>
      </c>
      <c r="G24" s="16">
        <v>44967</v>
      </c>
      <c r="H24" s="15"/>
      <c r="I24" s="15"/>
      <c r="J24" s="15" t="b">
        <v>0</v>
      </c>
      <c r="K24" s="15" t="b">
        <v>0</v>
      </c>
      <c r="L24" s="16">
        <v>45146</v>
      </c>
      <c r="M24" s="15" t="s">
        <v>9</v>
      </c>
      <c r="N24" s="15"/>
      <c r="O24" s="15"/>
      <c r="P24" s="15"/>
      <c r="Q24" s="15"/>
    </row>
    <row r="25" spans="1:17" ht="15.75">
      <c r="A25" s="15" t="s">
        <v>179</v>
      </c>
      <c r="B25" s="15" t="s">
        <v>112</v>
      </c>
      <c r="C25" s="15" t="s">
        <v>112</v>
      </c>
      <c r="D25" s="15" t="s">
        <v>113</v>
      </c>
      <c r="E25" s="15" t="s">
        <v>180</v>
      </c>
      <c r="F25" s="15" t="s">
        <v>9</v>
      </c>
      <c r="G25" s="16">
        <v>45050</v>
      </c>
      <c r="H25" s="15"/>
      <c r="I25" s="16">
        <v>45137</v>
      </c>
      <c r="J25" s="15" t="b">
        <v>0</v>
      </c>
      <c r="K25" s="15" t="b">
        <v>0</v>
      </c>
      <c r="L25" s="16">
        <v>45140</v>
      </c>
      <c r="M25" s="15" t="s">
        <v>9</v>
      </c>
      <c r="N25" s="15"/>
      <c r="O25" s="15"/>
      <c r="P25" s="15"/>
      <c r="Q25" s="15"/>
    </row>
    <row r="26" spans="1:17" ht="15.75">
      <c r="A26" s="15" t="s">
        <v>181</v>
      </c>
      <c r="B26" s="15" t="s">
        <v>112</v>
      </c>
      <c r="C26" s="15" t="s">
        <v>112</v>
      </c>
      <c r="D26" s="15" t="s">
        <v>113</v>
      </c>
      <c r="E26" s="15" t="s">
        <v>182</v>
      </c>
      <c r="F26" s="15" t="s">
        <v>13</v>
      </c>
      <c r="G26" s="16">
        <v>45058</v>
      </c>
      <c r="H26" s="16">
        <v>45086</v>
      </c>
      <c r="I26" s="16">
        <v>45107</v>
      </c>
      <c r="J26" s="15" t="b">
        <v>0</v>
      </c>
      <c r="K26" s="15" t="b">
        <v>0</v>
      </c>
      <c r="L26" s="16">
        <v>45097</v>
      </c>
      <c r="M26" s="15" t="s">
        <v>13</v>
      </c>
      <c r="N26" s="18">
        <v>44929</v>
      </c>
      <c r="O26" s="15" t="s">
        <v>183</v>
      </c>
      <c r="P26" s="15"/>
      <c r="Q26" s="15" t="s">
        <v>112</v>
      </c>
    </row>
    <row r="27" spans="1:17" ht="15.75">
      <c r="A27" s="15" t="s">
        <v>184</v>
      </c>
      <c r="B27" s="15" t="s">
        <v>112</v>
      </c>
      <c r="C27" s="15" t="s">
        <v>112</v>
      </c>
      <c r="D27" s="15" t="s">
        <v>113</v>
      </c>
      <c r="E27" s="15" t="s">
        <v>6</v>
      </c>
      <c r="F27" s="15" t="s">
        <v>9</v>
      </c>
      <c r="G27" s="16">
        <v>45054</v>
      </c>
      <c r="H27" s="16">
        <v>45091</v>
      </c>
      <c r="I27" s="16">
        <v>45096</v>
      </c>
      <c r="J27" s="15" t="b">
        <v>0</v>
      </c>
      <c r="K27" s="15" t="b">
        <v>0</v>
      </c>
      <c r="L27" s="16">
        <v>45093</v>
      </c>
      <c r="M27" s="15" t="s">
        <v>9</v>
      </c>
      <c r="N27" s="18">
        <v>44988</v>
      </c>
      <c r="O27" s="15" t="s">
        <v>185</v>
      </c>
      <c r="P27" s="15"/>
      <c r="Q27" s="15" t="s">
        <v>186</v>
      </c>
    </row>
    <row r="28" spans="1:17" ht="15.75">
      <c r="A28" s="15" t="s">
        <v>187</v>
      </c>
      <c r="B28" s="15" t="s">
        <v>112</v>
      </c>
      <c r="C28" s="15" t="s">
        <v>112</v>
      </c>
      <c r="D28" s="15" t="s">
        <v>113</v>
      </c>
      <c r="E28" s="15" t="s">
        <v>9</v>
      </c>
      <c r="F28" s="15" t="s">
        <v>9</v>
      </c>
      <c r="G28" s="16">
        <v>45040</v>
      </c>
      <c r="H28" s="15"/>
      <c r="I28" s="16">
        <v>45093</v>
      </c>
      <c r="J28" s="15" t="b">
        <v>0</v>
      </c>
      <c r="K28" s="15" t="b">
        <v>0</v>
      </c>
      <c r="L28" s="16">
        <v>45091</v>
      </c>
      <c r="M28" s="15" t="s">
        <v>9</v>
      </c>
      <c r="N28" s="18">
        <v>45020</v>
      </c>
      <c r="O28" s="15" t="s">
        <v>188</v>
      </c>
      <c r="P28" s="15"/>
      <c r="Q28" s="15"/>
    </row>
    <row r="29" spans="1:17" ht="15.75">
      <c r="A29" s="15" t="s">
        <v>189</v>
      </c>
      <c r="B29" s="15" t="s">
        <v>112</v>
      </c>
      <c r="C29" s="15" t="s">
        <v>112</v>
      </c>
      <c r="D29" s="15" t="s">
        <v>113</v>
      </c>
      <c r="E29" s="15" t="s">
        <v>150</v>
      </c>
      <c r="F29" s="15" t="s">
        <v>9</v>
      </c>
      <c r="G29" s="16">
        <v>45001</v>
      </c>
      <c r="H29" s="15"/>
      <c r="I29" s="15"/>
      <c r="J29" s="15" t="b">
        <v>0</v>
      </c>
      <c r="K29" s="15" t="b">
        <v>0</v>
      </c>
      <c r="L29" s="16">
        <v>45090</v>
      </c>
      <c r="M29" s="15" t="s">
        <v>150</v>
      </c>
      <c r="N29" s="15"/>
      <c r="O29" s="15"/>
      <c r="P29" s="15"/>
      <c r="Q29" s="15"/>
    </row>
    <row r="30" spans="1:17" ht="15.75">
      <c r="A30" s="15" t="s">
        <v>190</v>
      </c>
      <c r="B30" s="15" t="s">
        <v>112</v>
      </c>
      <c r="C30" s="15" t="s">
        <v>112</v>
      </c>
      <c r="D30" s="15" t="s">
        <v>113</v>
      </c>
      <c r="E30" s="15" t="s">
        <v>191</v>
      </c>
      <c r="F30" s="15" t="s">
        <v>9</v>
      </c>
      <c r="G30" s="16">
        <v>45041</v>
      </c>
      <c r="H30" s="15"/>
      <c r="I30" s="15"/>
      <c r="J30" s="15" t="b">
        <v>0</v>
      </c>
      <c r="K30" s="15" t="b">
        <v>0</v>
      </c>
      <c r="L30" s="16">
        <v>45086</v>
      </c>
      <c r="M30" s="15" t="s">
        <v>9</v>
      </c>
      <c r="N30" s="18">
        <v>45272</v>
      </c>
      <c r="O30" s="15" t="s">
        <v>192</v>
      </c>
      <c r="P30" s="15"/>
      <c r="Q30" s="15"/>
    </row>
    <row r="31" spans="1:17" ht="15.75">
      <c r="A31" s="15" t="s">
        <v>193</v>
      </c>
      <c r="B31" s="15" t="s">
        <v>112</v>
      </c>
      <c r="C31" s="15" t="s">
        <v>112</v>
      </c>
      <c r="D31" s="15" t="s">
        <v>113</v>
      </c>
      <c r="E31" s="15" t="s">
        <v>194</v>
      </c>
      <c r="F31" s="15" t="s">
        <v>9</v>
      </c>
      <c r="G31" s="16">
        <v>45058</v>
      </c>
      <c r="H31" s="15"/>
      <c r="I31" s="16">
        <v>45072</v>
      </c>
      <c r="J31" s="15" t="b">
        <v>0</v>
      </c>
      <c r="K31" s="15" t="b">
        <v>0</v>
      </c>
      <c r="L31" s="16">
        <v>45076</v>
      </c>
      <c r="M31" s="15" t="s">
        <v>150</v>
      </c>
      <c r="N31" s="18">
        <v>44988</v>
      </c>
      <c r="O31" s="15" t="s">
        <v>195</v>
      </c>
      <c r="P31" s="15"/>
      <c r="Q31" s="15"/>
    </row>
    <row r="32" spans="1:17" ht="15.75">
      <c r="A32" s="15" t="s">
        <v>196</v>
      </c>
      <c r="B32" s="15" t="s">
        <v>112</v>
      </c>
      <c r="C32" s="15" t="s">
        <v>112</v>
      </c>
      <c r="D32" s="15" t="s">
        <v>144</v>
      </c>
      <c r="E32" s="15" t="s">
        <v>197</v>
      </c>
      <c r="F32" s="15" t="s">
        <v>9</v>
      </c>
      <c r="G32" s="16">
        <v>45057</v>
      </c>
      <c r="H32" s="16">
        <v>45057</v>
      </c>
      <c r="I32" s="16">
        <v>45058</v>
      </c>
      <c r="J32" s="15" t="b">
        <v>0</v>
      </c>
      <c r="K32" s="15" t="b">
        <v>0</v>
      </c>
      <c r="L32" s="16">
        <v>45065</v>
      </c>
      <c r="M32" s="15" t="s">
        <v>9</v>
      </c>
      <c r="N32" s="18">
        <v>45051</v>
      </c>
      <c r="O32" s="15" t="s">
        <v>198</v>
      </c>
      <c r="P32" s="15"/>
      <c r="Q32" s="15"/>
    </row>
    <row r="33" spans="1:17" ht="15.75">
      <c r="A33" s="15" t="s">
        <v>199</v>
      </c>
      <c r="B33" s="15" t="s">
        <v>112</v>
      </c>
      <c r="C33" s="15" t="s">
        <v>112</v>
      </c>
      <c r="D33" s="15" t="s">
        <v>113</v>
      </c>
      <c r="E33" s="15" t="s">
        <v>200</v>
      </c>
      <c r="F33" s="15" t="s">
        <v>9</v>
      </c>
      <c r="G33" s="16">
        <v>45040</v>
      </c>
      <c r="H33" s="15"/>
      <c r="I33" s="16">
        <v>45080</v>
      </c>
      <c r="J33" s="15" t="b">
        <v>0</v>
      </c>
      <c r="K33" s="15" t="b">
        <v>0</v>
      </c>
      <c r="L33" s="16">
        <v>45058</v>
      </c>
      <c r="M33" s="15" t="s">
        <v>9</v>
      </c>
      <c r="N33" s="15"/>
      <c r="O33" s="15"/>
      <c r="P33" s="15"/>
      <c r="Q33" s="15"/>
    </row>
    <row r="34" spans="1:17" ht="15.75">
      <c r="A34" s="15" t="s">
        <v>201</v>
      </c>
      <c r="B34" s="15" t="s">
        <v>112</v>
      </c>
      <c r="C34" s="15" t="s">
        <v>112</v>
      </c>
      <c r="D34" s="15" t="s">
        <v>113</v>
      </c>
      <c r="E34" s="15" t="s">
        <v>5</v>
      </c>
      <c r="F34" s="15" t="s">
        <v>5</v>
      </c>
      <c r="G34" s="16">
        <v>45044</v>
      </c>
      <c r="H34" s="15"/>
      <c r="I34" s="16">
        <v>45107</v>
      </c>
      <c r="J34" s="15" t="b">
        <v>0</v>
      </c>
      <c r="K34" s="15" t="b">
        <v>0</v>
      </c>
      <c r="L34" s="16">
        <v>45044</v>
      </c>
      <c r="M34" s="15" t="s">
        <v>5</v>
      </c>
      <c r="N34" s="15"/>
      <c r="O34" s="15"/>
      <c r="P34" s="15"/>
      <c r="Q34" s="15"/>
    </row>
    <row r="35" spans="1:17" ht="15.75">
      <c r="A35" s="15" t="s">
        <v>202</v>
      </c>
      <c r="B35" s="15" t="s">
        <v>112</v>
      </c>
      <c r="C35" s="15" t="s">
        <v>112</v>
      </c>
      <c r="D35" s="15" t="s">
        <v>113</v>
      </c>
      <c r="E35" s="15" t="s">
        <v>1</v>
      </c>
      <c r="F35" s="15" t="s">
        <v>9</v>
      </c>
      <c r="G35" s="16">
        <v>44980</v>
      </c>
      <c r="H35" s="15"/>
      <c r="I35" s="15"/>
      <c r="J35" s="15" t="b">
        <v>0</v>
      </c>
      <c r="K35" s="15" t="b">
        <v>0</v>
      </c>
      <c r="L35" s="16">
        <v>45035</v>
      </c>
      <c r="M35" s="15" t="s">
        <v>9</v>
      </c>
      <c r="N35" s="15"/>
      <c r="O35" s="15"/>
      <c r="P35" s="15"/>
      <c r="Q35" s="15"/>
    </row>
    <row r="36" spans="1:17" ht="15.75">
      <c r="A36" s="15" t="s">
        <v>203</v>
      </c>
      <c r="B36" s="15" t="s">
        <v>112</v>
      </c>
      <c r="C36" s="15" t="s">
        <v>112</v>
      </c>
      <c r="D36" s="15" t="s">
        <v>113</v>
      </c>
      <c r="E36" s="15" t="s">
        <v>5</v>
      </c>
      <c r="F36" s="15" t="s">
        <v>9</v>
      </c>
      <c r="G36" s="16">
        <v>44953</v>
      </c>
      <c r="H36" s="15"/>
      <c r="I36" s="15"/>
      <c r="J36" s="15" t="b">
        <v>0</v>
      </c>
      <c r="K36" s="15" t="b">
        <v>0</v>
      </c>
      <c r="L36" s="16">
        <v>45034</v>
      </c>
      <c r="M36" s="15" t="s">
        <v>5</v>
      </c>
      <c r="N36" s="15"/>
      <c r="O36" s="15"/>
      <c r="P36" s="15"/>
      <c r="Q36" s="15"/>
    </row>
    <row r="37" spans="1:17" ht="15.75">
      <c r="A37" s="15" t="s">
        <v>204</v>
      </c>
      <c r="B37" s="15" t="s">
        <v>112</v>
      </c>
      <c r="C37" s="15" t="s">
        <v>112</v>
      </c>
      <c r="D37" s="15" t="s">
        <v>113</v>
      </c>
      <c r="E37" s="15" t="s">
        <v>205</v>
      </c>
      <c r="F37" s="15" t="s">
        <v>9</v>
      </c>
      <c r="G37" s="16">
        <v>45001</v>
      </c>
      <c r="H37" s="15"/>
      <c r="I37" s="15"/>
      <c r="J37" s="15" t="b">
        <v>0</v>
      </c>
      <c r="K37" s="15" t="b">
        <v>0</v>
      </c>
      <c r="L37" s="16">
        <v>45029</v>
      </c>
      <c r="M37" s="15" t="s">
        <v>150</v>
      </c>
      <c r="N37" s="15"/>
      <c r="O37" s="15"/>
      <c r="P37" s="15"/>
      <c r="Q37" s="15"/>
    </row>
    <row r="38" spans="1:17" ht="15.75">
      <c r="A38" s="15" t="s">
        <v>206</v>
      </c>
      <c r="B38" s="15" t="s">
        <v>112</v>
      </c>
      <c r="C38" s="15" t="s">
        <v>112</v>
      </c>
      <c r="D38" s="15" t="s">
        <v>113</v>
      </c>
      <c r="E38" s="15" t="s">
        <v>12</v>
      </c>
      <c r="F38" s="15" t="s">
        <v>12</v>
      </c>
      <c r="G38" s="16">
        <v>44946</v>
      </c>
      <c r="H38" s="15"/>
      <c r="I38" s="16">
        <v>44963</v>
      </c>
      <c r="J38" s="15" t="b">
        <v>0</v>
      </c>
      <c r="K38" s="15" t="b">
        <v>0</v>
      </c>
      <c r="L38" s="16">
        <v>45029</v>
      </c>
      <c r="M38" s="15" t="s">
        <v>12</v>
      </c>
      <c r="N38" s="15"/>
      <c r="O38" s="15"/>
      <c r="P38" s="15"/>
      <c r="Q38" s="15" t="s">
        <v>207</v>
      </c>
    </row>
    <row r="39" spans="1:17" ht="15.75">
      <c r="A39" s="15" t="s">
        <v>208</v>
      </c>
      <c r="B39" s="15" t="s">
        <v>112</v>
      </c>
      <c r="C39" s="15" t="s">
        <v>112</v>
      </c>
      <c r="D39" s="15" t="s">
        <v>113</v>
      </c>
      <c r="E39" s="15" t="s">
        <v>209</v>
      </c>
      <c r="F39" s="15" t="s">
        <v>9</v>
      </c>
      <c r="G39" s="16">
        <v>44960</v>
      </c>
      <c r="H39" s="15"/>
      <c r="I39" s="15"/>
      <c r="J39" s="15" t="b">
        <v>0</v>
      </c>
      <c r="K39" s="15" t="b">
        <v>0</v>
      </c>
      <c r="L39" s="16">
        <v>45028</v>
      </c>
      <c r="M39" s="15" t="s">
        <v>9</v>
      </c>
      <c r="N39" s="15"/>
      <c r="O39" s="15"/>
      <c r="P39" s="15"/>
      <c r="Q39" s="15" t="s">
        <v>210</v>
      </c>
    </row>
    <row r="40" spans="1:17" ht="15.75">
      <c r="A40" s="15" t="s">
        <v>211</v>
      </c>
      <c r="B40" s="15" t="s">
        <v>112</v>
      </c>
      <c r="C40" s="15" t="s">
        <v>112</v>
      </c>
      <c r="D40" s="15" t="s">
        <v>113</v>
      </c>
      <c r="E40" s="15" t="s">
        <v>9</v>
      </c>
      <c r="F40" s="15" t="s">
        <v>9</v>
      </c>
      <c r="G40" s="16">
        <v>44992</v>
      </c>
      <c r="H40" s="15"/>
      <c r="I40" s="15"/>
      <c r="J40" s="15" t="b">
        <v>0</v>
      </c>
      <c r="K40" s="15" t="b">
        <v>0</v>
      </c>
      <c r="L40" s="16">
        <v>45028</v>
      </c>
      <c r="M40" s="15" t="s">
        <v>9</v>
      </c>
      <c r="N40" s="15"/>
      <c r="O40" s="15"/>
      <c r="P40" s="15"/>
      <c r="Q40" s="15"/>
    </row>
    <row r="41" spans="1:17" ht="15.75">
      <c r="A41" s="15" t="s">
        <v>212</v>
      </c>
      <c r="B41" s="15" t="s">
        <v>112</v>
      </c>
      <c r="C41" s="15" t="s">
        <v>112</v>
      </c>
      <c r="D41" s="15" t="s">
        <v>113</v>
      </c>
      <c r="E41" s="15" t="s">
        <v>9</v>
      </c>
      <c r="F41" s="15" t="s">
        <v>9</v>
      </c>
      <c r="G41" s="16">
        <v>44973</v>
      </c>
      <c r="H41" s="15"/>
      <c r="I41" s="16">
        <v>44981</v>
      </c>
      <c r="J41" s="15" t="b">
        <v>0</v>
      </c>
      <c r="K41" s="15" t="b">
        <v>0</v>
      </c>
      <c r="L41" s="16">
        <v>45001</v>
      </c>
      <c r="M41" s="15" t="s">
        <v>9</v>
      </c>
      <c r="N41" s="15"/>
      <c r="O41" s="15"/>
      <c r="P41" s="15"/>
      <c r="Q41" s="15"/>
    </row>
    <row r="42" spans="1:17" ht="94.5">
      <c r="A42" s="15" t="s">
        <v>213</v>
      </c>
      <c r="B42" s="15" t="s">
        <v>112</v>
      </c>
      <c r="C42" s="15" t="s">
        <v>112</v>
      </c>
      <c r="D42" s="15" t="s">
        <v>171</v>
      </c>
      <c r="E42" s="15" t="s">
        <v>4</v>
      </c>
      <c r="F42" s="15" t="s">
        <v>9</v>
      </c>
      <c r="G42" s="16">
        <v>44945</v>
      </c>
      <c r="H42" s="15"/>
      <c r="I42" s="16">
        <v>44954</v>
      </c>
      <c r="J42" s="15" t="b">
        <v>0</v>
      </c>
      <c r="K42" s="15" t="b">
        <v>0</v>
      </c>
      <c r="L42" s="16">
        <v>44973</v>
      </c>
      <c r="M42" s="15" t="s">
        <v>4</v>
      </c>
      <c r="N42" s="15"/>
      <c r="O42" s="15"/>
      <c r="P42" s="15"/>
      <c r="Q42" s="17" t="s">
        <v>214</v>
      </c>
    </row>
    <row r="43" spans="1:17" ht="94.5">
      <c r="A43" s="15" t="s">
        <v>215</v>
      </c>
      <c r="B43" s="15" t="s">
        <v>112</v>
      </c>
      <c r="C43" s="15" t="s">
        <v>112</v>
      </c>
      <c r="D43" s="15" t="s">
        <v>113</v>
      </c>
      <c r="E43" s="15" t="s">
        <v>150</v>
      </c>
      <c r="F43" s="15" t="s">
        <v>9</v>
      </c>
      <c r="G43" s="16">
        <v>44943</v>
      </c>
      <c r="H43" s="15"/>
      <c r="I43" s="16">
        <v>44963</v>
      </c>
      <c r="J43" s="15" t="b">
        <v>0</v>
      </c>
      <c r="K43" s="15" t="b">
        <v>0</v>
      </c>
      <c r="L43" s="16">
        <v>44959</v>
      </c>
      <c r="M43" s="15" t="s">
        <v>150</v>
      </c>
      <c r="N43" s="15"/>
      <c r="O43" s="15"/>
      <c r="P43" s="15"/>
      <c r="Q43" s="17" t="s">
        <v>216</v>
      </c>
    </row>
    <row r="44" spans="1:17" ht="15.75">
      <c r="A44" s="15" t="s">
        <v>217</v>
      </c>
      <c r="B44" s="15" t="s">
        <v>112</v>
      </c>
      <c r="C44" s="15" t="s">
        <v>112</v>
      </c>
      <c r="D44" s="15" t="s">
        <v>113</v>
      </c>
      <c r="E44" s="15" t="s">
        <v>8</v>
      </c>
      <c r="F44" s="15" t="s">
        <v>9</v>
      </c>
      <c r="G44" s="16">
        <v>44943</v>
      </c>
      <c r="H44" s="15"/>
      <c r="I44" s="16">
        <v>44953</v>
      </c>
      <c r="J44" s="15" t="b">
        <v>0</v>
      </c>
      <c r="K44" s="15" t="b">
        <v>0</v>
      </c>
      <c r="L44" s="16">
        <v>44943</v>
      </c>
      <c r="M44" s="15" t="s">
        <v>8</v>
      </c>
      <c r="N44" s="15"/>
      <c r="O44" s="15"/>
      <c r="P44" s="15"/>
      <c r="Q44" s="15" t="s">
        <v>218</v>
      </c>
    </row>
    <row r="45" spans="1:17" ht="15.75">
      <c r="A45" s="15" t="s">
        <v>219</v>
      </c>
      <c r="B45" s="15" t="s">
        <v>112</v>
      </c>
      <c r="C45" s="15" t="s">
        <v>112</v>
      </c>
      <c r="D45" s="15" t="s">
        <v>113</v>
      </c>
      <c r="E45" s="15" t="s">
        <v>150</v>
      </c>
      <c r="F45" s="15" t="s">
        <v>9</v>
      </c>
      <c r="G45" s="16">
        <v>44930</v>
      </c>
      <c r="H45" s="15"/>
      <c r="I45" s="16">
        <v>44957</v>
      </c>
      <c r="J45" s="15" t="b">
        <v>0</v>
      </c>
      <c r="K45" s="15" t="b">
        <v>0</v>
      </c>
      <c r="L45" s="16">
        <v>44943</v>
      </c>
      <c r="M45" s="15" t="s">
        <v>9</v>
      </c>
      <c r="N45" s="15"/>
      <c r="O45" s="15"/>
      <c r="P45" s="15"/>
      <c r="Q45" s="15"/>
    </row>
    <row r="46" spans="1:17" ht="15.75">
      <c r="A46" s="15" t="s">
        <v>220</v>
      </c>
      <c r="B46" s="15" t="s">
        <v>112</v>
      </c>
      <c r="C46" s="15" t="s">
        <v>112</v>
      </c>
      <c r="D46" s="15" t="s">
        <v>113</v>
      </c>
      <c r="E46" s="15" t="s">
        <v>194</v>
      </c>
      <c r="F46" s="15" t="s">
        <v>9</v>
      </c>
      <c r="G46" s="16">
        <v>44930</v>
      </c>
      <c r="H46" s="15"/>
      <c r="I46" s="16">
        <v>44953</v>
      </c>
      <c r="J46" s="15" t="b">
        <v>0</v>
      </c>
      <c r="K46" s="15" t="b">
        <v>0</v>
      </c>
      <c r="L46" s="16">
        <v>44936</v>
      </c>
      <c r="M46" s="15" t="s">
        <v>150</v>
      </c>
      <c r="N46" s="15"/>
      <c r="O46" s="15"/>
      <c r="P46" s="15"/>
      <c r="Q46"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577-2216-4799-B667-2E285F683B07}">
  <dimension ref="A1:J6"/>
  <sheetViews>
    <sheetView topLeftCell="A33" workbookViewId="0">
      <selection activeCell="M1" sqref="M1"/>
    </sheetView>
  </sheetViews>
  <sheetFormatPr defaultRowHeight="15"/>
  <cols>
    <col min="1" max="1" width="11.5703125" bestFit="1" customWidth="1"/>
    <col min="2" max="2" width="15.140625" customWidth="1"/>
  </cols>
  <sheetData>
    <row r="1" spans="1:10" ht="109.5">
      <c r="B1" s="2" t="s">
        <v>1</v>
      </c>
      <c r="C1" s="2" t="s">
        <v>2</v>
      </c>
      <c r="D1" s="2" t="s">
        <v>3</v>
      </c>
      <c r="E1" s="2" t="s">
        <v>4</v>
      </c>
      <c r="F1" s="2" t="s">
        <v>5</v>
      </c>
      <c r="G1" s="2" t="s">
        <v>6</v>
      </c>
      <c r="H1" s="2" t="s">
        <v>7</v>
      </c>
      <c r="I1" s="2" t="s">
        <v>8</v>
      </c>
      <c r="J1" s="2" t="s">
        <v>10</v>
      </c>
    </row>
    <row r="2" spans="1:10">
      <c r="A2" t="s">
        <v>221</v>
      </c>
      <c r="B2">
        <f>Functional!B54</f>
        <v>3.5333333333333332</v>
      </c>
      <c r="C2">
        <f>Functional!C54</f>
        <v>3</v>
      </c>
      <c r="D2">
        <f>Functional!D54</f>
        <v>3.0666666666666669</v>
      </c>
      <c r="E2">
        <f>Functional!E54</f>
        <v>3.4</v>
      </c>
      <c r="F2">
        <f>Functional!F54</f>
        <v>3.3</v>
      </c>
      <c r="G2">
        <f>Functional!G54</f>
        <v>3.5666666666666669</v>
      </c>
      <c r="H2">
        <f>Functional!H54</f>
        <v>3</v>
      </c>
      <c r="I2">
        <f>Functional!I54</f>
        <v>3.2333333333333334</v>
      </c>
      <c r="J2">
        <f>Functional!K54</f>
        <v>2.8333333333333335</v>
      </c>
    </row>
    <row r="3" spans="1:10">
      <c r="A3" t="s">
        <v>222</v>
      </c>
      <c r="B3">
        <f>Behavioral!B13</f>
        <v>3.15</v>
      </c>
      <c r="C3">
        <f>Behavioral!C13</f>
        <v>3</v>
      </c>
      <c r="D3">
        <f>Behavioral!D13</f>
        <v>3</v>
      </c>
      <c r="E3">
        <f>Behavioral!E13</f>
        <v>3</v>
      </c>
      <c r="F3">
        <f>Behavioral!F13</f>
        <v>3.2</v>
      </c>
      <c r="G3">
        <f>Behavioral!G13</f>
        <v>3.05</v>
      </c>
      <c r="H3">
        <f>Behavioral!H13</f>
        <v>3</v>
      </c>
      <c r="I3">
        <f>Behavioral!I13</f>
        <v>3.2</v>
      </c>
      <c r="J3">
        <f>Behavioral!K13</f>
        <v>3.1</v>
      </c>
    </row>
    <row r="4" spans="1:10">
      <c r="A4" t="s">
        <v>223</v>
      </c>
      <c r="B4">
        <f>AVERAGE(B2:B3)</f>
        <v>3.3416666666666668</v>
      </c>
      <c r="C4">
        <f>AVERAGE(C2:C3)</f>
        <v>3</v>
      </c>
      <c r="D4">
        <f>AVERAGE(D2:D3)</f>
        <v>3.0333333333333332</v>
      </c>
      <c r="E4">
        <f>AVERAGE(E2:E3)</f>
        <v>3.2</v>
      </c>
      <c r="F4">
        <f>AVERAGE(F2:F3)</f>
        <v>3.25</v>
      </c>
      <c r="G4">
        <f>AVERAGE(G2:G3)</f>
        <v>3.3083333333333336</v>
      </c>
      <c r="H4">
        <f>AVERAGE(H2:H3)</f>
        <v>3</v>
      </c>
      <c r="I4">
        <f>AVERAGE(I2:I3)</f>
        <v>3.2166666666666668</v>
      </c>
      <c r="J4">
        <f>AVERAGE(J2:J3)</f>
        <v>2.9666666666666668</v>
      </c>
    </row>
    <row r="5" spans="1:10">
      <c r="A5" t="s">
        <v>224</v>
      </c>
      <c r="B5">
        <v>4</v>
      </c>
      <c r="C5">
        <v>3</v>
      </c>
      <c r="D5">
        <v>3</v>
      </c>
      <c r="E5">
        <v>3</v>
      </c>
      <c r="F5">
        <v>3</v>
      </c>
      <c r="G5">
        <v>3</v>
      </c>
      <c r="H5">
        <v>3</v>
      </c>
      <c r="I5">
        <v>3</v>
      </c>
      <c r="J5">
        <v>3</v>
      </c>
    </row>
    <row r="6" spans="1:10">
      <c r="A6" t="s">
        <v>225</v>
      </c>
      <c r="B6"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30EC-D3F3-408C-A504-EA1B77E06346}">
  <dimension ref="A1:S10"/>
  <sheetViews>
    <sheetView tabSelected="1" workbookViewId="0">
      <selection activeCell="A8" sqref="A8"/>
    </sheetView>
  </sheetViews>
  <sheetFormatPr defaultRowHeight="15"/>
  <cols>
    <col min="1" max="1" width="19.5703125" bestFit="1" customWidth="1"/>
  </cols>
  <sheetData>
    <row r="1" spans="1:19" ht="109.5">
      <c r="B1" s="2" t="s">
        <v>1</v>
      </c>
      <c r="C1" s="2" t="s">
        <v>2</v>
      </c>
      <c r="D1" s="2" t="s">
        <v>3</v>
      </c>
      <c r="E1" s="2" t="s">
        <v>4</v>
      </c>
      <c r="F1" s="2" t="s">
        <v>5</v>
      </c>
      <c r="G1" s="2" t="s">
        <v>6</v>
      </c>
      <c r="H1" s="2" t="s">
        <v>7</v>
      </c>
      <c r="I1" s="2" t="s">
        <v>8</v>
      </c>
      <c r="J1" s="2" t="s">
        <v>10</v>
      </c>
    </row>
    <row r="2" spans="1:19">
      <c r="A2" t="s">
        <v>33</v>
      </c>
      <c r="B2">
        <v>5</v>
      </c>
      <c r="C2">
        <v>3</v>
      </c>
      <c r="D2">
        <v>4.5</v>
      </c>
      <c r="E2">
        <v>4.5</v>
      </c>
      <c r="F2">
        <v>3</v>
      </c>
      <c r="G2">
        <v>3</v>
      </c>
      <c r="H2">
        <v>3</v>
      </c>
      <c r="I2">
        <v>4</v>
      </c>
      <c r="J2">
        <v>3.5</v>
      </c>
      <c r="S2">
        <v>5</v>
      </c>
    </row>
    <row r="3" spans="1:19">
      <c r="A3" t="s">
        <v>226</v>
      </c>
      <c r="B3">
        <v>3.5</v>
      </c>
      <c r="C3">
        <v>3</v>
      </c>
      <c r="D3">
        <v>3</v>
      </c>
      <c r="E3">
        <v>3.5</v>
      </c>
      <c r="F3">
        <v>3.5</v>
      </c>
      <c r="G3">
        <v>3.5</v>
      </c>
      <c r="H3">
        <v>3</v>
      </c>
      <c r="I3">
        <v>4</v>
      </c>
      <c r="J3">
        <v>3</v>
      </c>
    </row>
    <row r="4" spans="1:19">
      <c r="A4" t="s">
        <v>227</v>
      </c>
      <c r="B4">
        <v>3</v>
      </c>
      <c r="C4">
        <v>3</v>
      </c>
      <c r="D4">
        <v>3</v>
      </c>
      <c r="E4">
        <v>3.5</v>
      </c>
      <c r="F4">
        <v>3.5</v>
      </c>
      <c r="G4">
        <v>3</v>
      </c>
      <c r="H4">
        <v>3</v>
      </c>
      <c r="I4">
        <v>3</v>
      </c>
      <c r="J4">
        <v>3</v>
      </c>
    </row>
    <row r="5" spans="1:19">
      <c r="A5" t="s">
        <v>228</v>
      </c>
      <c r="B5">
        <v>3</v>
      </c>
      <c r="C5">
        <v>3</v>
      </c>
      <c r="D5">
        <v>3</v>
      </c>
      <c r="E5">
        <v>3</v>
      </c>
      <c r="F5">
        <v>3.5</v>
      </c>
      <c r="G5">
        <v>3.5</v>
      </c>
      <c r="H5">
        <v>3</v>
      </c>
      <c r="I5">
        <v>3.5</v>
      </c>
      <c r="J5">
        <v>3</v>
      </c>
    </row>
    <row r="6" spans="1:19">
      <c r="A6" s="9" t="s">
        <v>229</v>
      </c>
      <c r="B6">
        <f>B2*0.2+B3*0.2+B4*0.4+B5*0.2</f>
        <v>3.5000000000000004</v>
      </c>
      <c r="C6">
        <f>C2*0.2+C3*0.2+C4*0.4+C5*0.2</f>
        <v>3.0000000000000004</v>
      </c>
      <c r="D6">
        <f>D2*0.2+D3*0.2+D4*0.4+D5*0.2</f>
        <v>3.3000000000000003</v>
      </c>
      <c r="E6">
        <f>E2*0.2+E3*0.2+E4*0.4+E5*0.2</f>
        <v>3.6</v>
      </c>
      <c r="F6">
        <f>F2*0.2+F3*0.2+F4*0.4+F5*0.2</f>
        <v>3.4000000000000004</v>
      </c>
      <c r="G6">
        <f>G2*0.2+G3*0.2+G4*0.4+G5*0.2</f>
        <v>3.2000000000000006</v>
      </c>
      <c r="H6">
        <f>H2*0.2+H3*0.2+H4*0.4+H5*0.2</f>
        <v>3.0000000000000004</v>
      </c>
      <c r="I6">
        <f>I2*0.2+I3*0.2+I4*0.4+I5*0.2</f>
        <v>3.5000000000000004</v>
      </c>
      <c r="J6">
        <f>J2*0.2+J3*0.2+J4*0.4+J5*0.2</f>
        <v>3.1000000000000005</v>
      </c>
    </row>
    <row r="7" spans="1:19">
      <c r="A7" t="s">
        <v>230</v>
      </c>
      <c r="B7">
        <v>3.5</v>
      </c>
      <c r="C7">
        <v>3</v>
      </c>
      <c r="D7">
        <v>3.5</v>
      </c>
      <c r="E7">
        <v>3.5</v>
      </c>
      <c r="F7">
        <v>3.5</v>
      </c>
      <c r="G7">
        <v>3</v>
      </c>
      <c r="H7">
        <v>3</v>
      </c>
      <c r="I7">
        <v>3.5</v>
      </c>
      <c r="J7">
        <v>2</v>
      </c>
    </row>
    <row r="8" spans="1:19">
      <c r="A8" s="9" t="s">
        <v>231</v>
      </c>
      <c r="B8">
        <f>B6+B7*0.1</f>
        <v>3.8500000000000005</v>
      </c>
      <c r="C8">
        <f>C6+C7*0.1</f>
        <v>3.3000000000000007</v>
      </c>
      <c r="D8">
        <f>D6+D7*0.1</f>
        <v>3.6500000000000004</v>
      </c>
      <c r="E8">
        <f>E6+E7*0.1</f>
        <v>3.95</v>
      </c>
      <c r="F8">
        <f>F6+F7*0.1</f>
        <v>3.7500000000000004</v>
      </c>
      <c r="G8">
        <f>G6+G7*0.1</f>
        <v>3.5000000000000009</v>
      </c>
      <c r="H8">
        <f>H6+H7*0.1</f>
        <v>3.3000000000000007</v>
      </c>
      <c r="I8">
        <f>I6+I7*0.1</f>
        <v>3.8500000000000005</v>
      </c>
      <c r="J8">
        <f>J6+J7*0.1</f>
        <v>3.3000000000000007</v>
      </c>
    </row>
    <row r="9" spans="1:19">
      <c r="A9" t="s">
        <v>232</v>
      </c>
      <c r="B9">
        <v>2</v>
      </c>
      <c r="C9">
        <v>6</v>
      </c>
      <c r="D9">
        <v>3</v>
      </c>
      <c r="E9">
        <v>1</v>
      </c>
      <c r="F9">
        <v>2</v>
      </c>
      <c r="G9">
        <v>4</v>
      </c>
      <c r="H9">
        <v>5</v>
      </c>
      <c r="I9">
        <v>2</v>
      </c>
      <c r="J9">
        <v>6</v>
      </c>
    </row>
    <row r="10" spans="1:19">
      <c r="B10">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Alabre, Emmanuel</dc:creator>
  <cp:keywords/>
  <dc:description/>
  <cp:lastModifiedBy>Flores, Jeff</cp:lastModifiedBy>
  <cp:revision/>
  <dcterms:created xsi:type="dcterms:W3CDTF">2023-11-16T04:14:05Z</dcterms:created>
  <dcterms:modified xsi:type="dcterms:W3CDTF">2024-01-03T02:38:25Z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cb2da47-df8b-4a8b-b294-997307cc4f1c_Enabled">
    <vt:lpwstr>true</vt:lpwstr>
  </property>
  <property fmtid="{D5CDD505-2E9C-101B-9397-08002B2CF9AE}" pid="3" name="MSIP_Label_5cb2da47-df8b-4a8b-b294-997307cc4f1c_SetDate">
    <vt:lpwstr>2023-11-16T04:14:59Z</vt:lpwstr>
  </property>
  <property fmtid="{D5CDD505-2E9C-101B-9397-08002B2CF9AE}" pid="4" name="MSIP_Label_5cb2da47-df8b-4a8b-b294-997307cc4f1c_Method">
    <vt:lpwstr>Privileged</vt:lpwstr>
  </property>
  <property fmtid="{D5CDD505-2E9C-101B-9397-08002B2CF9AE}" pid="5" name="MSIP_Label_5cb2da47-df8b-4a8b-b294-997307cc4f1c_Name">
    <vt:lpwstr>5cb2da47-df8b-4a8b-b294-997307cc4f1c</vt:lpwstr>
  </property>
  <property fmtid="{D5CDD505-2E9C-101B-9397-08002B2CF9AE}" pid="6" name="MSIP_Label_5cb2da47-df8b-4a8b-b294-997307cc4f1c_SiteId">
    <vt:lpwstr>7bc8ad67-ee7f-43cb-8a42-1ada7dcc636e</vt:lpwstr>
  </property>
  <property fmtid="{D5CDD505-2E9C-101B-9397-08002B2CF9AE}" pid="7" name="MSIP_Label_5cb2da47-df8b-4a8b-b294-997307cc4f1c_ActionId">
    <vt:lpwstr>a6585920-637b-48d4-9bd9-ac78b84ccae4</vt:lpwstr>
  </property>
  <property fmtid="{D5CDD505-2E9C-101B-9397-08002B2CF9AE}" pid="8" name="MSIP_Label_5cb2da47-df8b-4a8b-b294-997307cc4f1c_ContentBits">
    <vt:lpwstr>2</vt:lpwstr>
  </property>
</Properties>
</file>