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ndows\Documents\BaiduSyncdisk\23年7月投稿\修改\"/>
    </mc:Choice>
  </mc:AlternateContent>
  <xr:revisionPtr revIDLastSave="0" documentId="13_ncr:1_{C03D959A-5519-4118-B125-5C607FE1DBE1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3" i="1" l="1"/>
  <c r="K34" i="1"/>
  <c r="K35" i="1"/>
  <c r="K36" i="1"/>
  <c r="K37" i="1"/>
  <c r="K38" i="1"/>
  <c r="K39" i="1"/>
  <c r="K40" i="1"/>
  <c r="K41" i="1"/>
  <c r="K42" i="1"/>
  <c r="B33" i="1"/>
  <c r="C33" i="1"/>
  <c r="D33" i="1"/>
  <c r="E33" i="1"/>
  <c r="H33" i="1"/>
  <c r="F33" i="1" s="1"/>
  <c r="B34" i="1"/>
  <c r="C34" i="1"/>
  <c r="D34" i="1"/>
  <c r="E34" i="1"/>
  <c r="F34" i="1"/>
  <c r="H34" i="1"/>
  <c r="G34" i="1" s="1"/>
  <c r="B35" i="1"/>
  <c r="C35" i="1"/>
  <c r="D35" i="1"/>
  <c r="E35" i="1"/>
  <c r="F35" i="1"/>
  <c r="G35" i="1"/>
  <c r="H35" i="1"/>
  <c r="B36" i="1"/>
  <c r="C36" i="1"/>
  <c r="D36" i="1"/>
  <c r="H36" i="1"/>
  <c r="E36" i="1" s="1"/>
  <c r="B37" i="1"/>
  <c r="C37" i="1"/>
  <c r="D37" i="1"/>
  <c r="E37" i="1"/>
  <c r="H37" i="1"/>
  <c r="F37" i="1" s="1"/>
  <c r="B38" i="1"/>
  <c r="C38" i="1"/>
  <c r="D38" i="1"/>
  <c r="E38" i="1"/>
  <c r="F38" i="1"/>
  <c r="H38" i="1"/>
  <c r="G38" i="1" s="1"/>
  <c r="B39" i="1"/>
  <c r="C39" i="1"/>
  <c r="D39" i="1"/>
  <c r="E39" i="1"/>
  <c r="F39" i="1"/>
  <c r="G39" i="1"/>
  <c r="H39" i="1"/>
  <c r="B40" i="1"/>
  <c r="C40" i="1"/>
  <c r="D40" i="1"/>
  <c r="H40" i="1"/>
  <c r="B41" i="1"/>
  <c r="C41" i="1"/>
  <c r="D41" i="1"/>
  <c r="E41" i="1"/>
  <c r="H41" i="1"/>
  <c r="F41" i="1" s="1"/>
  <c r="B42" i="1"/>
  <c r="C42" i="1"/>
  <c r="D42" i="1"/>
  <c r="E42" i="1"/>
  <c r="F42" i="1"/>
  <c r="H42" i="1"/>
  <c r="G42" i="1" s="1"/>
  <c r="I33" i="1"/>
  <c r="I34" i="1"/>
  <c r="I35" i="1"/>
  <c r="I36" i="1"/>
  <c r="I37" i="1"/>
  <c r="I38" i="1"/>
  <c r="I39" i="1"/>
  <c r="I40" i="1"/>
  <c r="I41" i="1"/>
  <c r="I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2" i="1"/>
  <c r="E40" i="1" l="1"/>
  <c r="G40" i="1"/>
  <c r="G41" i="1"/>
  <c r="F40" i="1"/>
  <c r="G37" i="1"/>
  <c r="F36" i="1"/>
  <c r="G33" i="1"/>
  <c r="G36" i="1"/>
  <c r="I22" i="1" l="1"/>
  <c r="C22" i="1" s="1"/>
  <c r="I23" i="1"/>
  <c r="B23" i="1" s="1"/>
  <c r="I24" i="1"/>
  <c r="B24" i="1" s="1"/>
  <c r="I25" i="1"/>
  <c r="D25" i="1" s="1"/>
  <c r="I26" i="1"/>
  <c r="C26" i="1" s="1"/>
  <c r="I27" i="1"/>
  <c r="B27" i="1" s="1"/>
  <c r="I28" i="1"/>
  <c r="B28" i="1" s="1"/>
  <c r="I29" i="1"/>
  <c r="D29" i="1" s="1"/>
  <c r="I30" i="1"/>
  <c r="C30" i="1" s="1"/>
  <c r="I31" i="1"/>
  <c r="B31" i="1" s="1"/>
  <c r="I32" i="1"/>
  <c r="B32" i="1" s="1"/>
  <c r="I3" i="1"/>
  <c r="D3" i="1" s="1"/>
  <c r="I4" i="1"/>
  <c r="D4" i="1" s="1"/>
  <c r="I5" i="1"/>
  <c r="D5" i="1" s="1"/>
  <c r="I6" i="1"/>
  <c r="C6" i="1" s="1"/>
  <c r="I7" i="1"/>
  <c r="B7" i="1" s="1"/>
  <c r="I8" i="1"/>
  <c r="B8" i="1" s="1"/>
  <c r="I9" i="1"/>
  <c r="D9" i="1" s="1"/>
  <c r="I10" i="1"/>
  <c r="C10" i="1" s="1"/>
  <c r="I11" i="1"/>
  <c r="B11" i="1" s="1"/>
  <c r="I12" i="1"/>
  <c r="B12" i="1" s="1"/>
  <c r="I13" i="1"/>
  <c r="D13" i="1" s="1"/>
  <c r="I14" i="1"/>
  <c r="C14" i="1" s="1"/>
  <c r="I15" i="1"/>
  <c r="B15" i="1" s="1"/>
  <c r="I16" i="1"/>
  <c r="B16" i="1" s="1"/>
  <c r="I17" i="1"/>
  <c r="D17" i="1" s="1"/>
  <c r="I18" i="1"/>
  <c r="C18" i="1" s="1"/>
  <c r="I19" i="1"/>
  <c r="B19" i="1" s="1"/>
  <c r="I20" i="1"/>
  <c r="B20" i="1" s="1"/>
  <c r="I21" i="1"/>
  <c r="D21" i="1" s="1"/>
  <c r="I2" i="1"/>
  <c r="D2" i="1" s="1"/>
  <c r="H18" i="1" l="1"/>
  <c r="H14" i="1"/>
  <c r="H10" i="1"/>
  <c r="H6" i="1"/>
  <c r="H30" i="1"/>
  <c r="H22" i="1"/>
  <c r="H2" i="1"/>
  <c r="H29" i="1"/>
  <c r="H25" i="1"/>
  <c r="H21" i="1"/>
  <c r="H17" i="1"/>
  <c r="H13" i="1"/>
  <c r="H9" i="1"/>
  <c r="H5" i="1"/>
  <c r="H32" i="1"/>
  <c r="H28" i="1"/>
  <c r="H24" i="1"/>
  <c r="H20" i="1"/>
  <c r="H16" i="1"/>
  <c r="H12" i="1"/>
  <c r="H8" i="1"/>
  <c r="H4" i="1"/>
  <c r="H26" i="1"/>
  <c r="H31" i="1"/>
  <c r="H27" i="1"/>
  <c r="H23" i="1"/>
  <c r="H19" i="1"/>
  <c r="H15" i="1"/>
  <c r="H11" i="1"/>
  <c r="H7" i="1"/>
  <c r="H3" i="1"/>
  <c r="C2" i="1"/>
  <c r="C32" i="1"/>
  <c r="B18" i="1"/>
  <c r="C28" i="1"/>
  <c r="B10" i="1"/>
  <c r="D28" i="1"/>
  <c r="C23" i="1"/>
  <c r="C9" i="1"/>
  <c r="B9" i="1"/>
  <c r="C27" i="1"/>
  <c r="D27" i="1"/>
  <c r="C5" i="1"/>
  <c r="B2" i="1"/>
  <c r="B14" i="1"/>
  <c r="B6" i="1"/>
  <c r="C31" i="1"/>
  <c r="C25" i="1"/>
  <c r="C17" i="1"/>
  <c r="D32" i="1"/>
  <c r="D24" i="1"/>
  <c r="B17" i="1"/>
  <c r="C21" i="1"/>
  <c r="B21" i="1"/>
  <c r="B13" i="1"/>
  <c r="B5" i="1"/>
  <c r="C29" i="1"/>
  <c r="C24" i="1"/>
  <c r="C13" i="1"/>
  <c r="D31" i="1"/>
  <c r="D23" i="1"/>
  <c r="B30" i="1"/>
  <c r="B22" i="1"/>
  <c r="D16" i="1"/>
  <c r="D12" i="1"/>
  <c r="B25" i="1"/>
  <c r="C20" i="1"/>
  <c r="C16" i="1"/>
  <c r="C12" i="1"/>
  <c r="C4" i="1"/>
  <c r="D19" i="1"/>
  <c r="D15" i="1"/>
  <c r="D11" i="1"/>
  <c r="D7" i="1"/>
  <c r="D10" i="1"/>
  <c r="D6" i="1"/>
  <c r="B26" i="1"/>
  <c r="D20" i="1"/>
  <c r="D8" i="1"/>
  <c r="B29" i="1"/>
  <c r="C8" i="1"/>
  <c r="B4" i="1"/>
  <c r="C19" i="1"/>
  <c r="C15" i="1"/>
  <c r="C11" i="1"/>
  <c r="C7" i="1"/>
  <c r="C3" i="1"/>
  <c r="D30" i="1"/>
  <c r="D26" i="1"/>
  <c r="D22" i="1"/>
  <c r="D18" i="1"/>
  <c r="D14" i="1"/>
  <c r="B3" i="1"/>
</calcChain>
</file>

<file path=xl/sharedStrings.xml><?xml version="1.0" encoding="utf-8"?>
<sst xmlns="http://schemas.openxmlformats.org/spreadsheetml/2006/main" count="15" uniqueCount="15">
  <si>
    <t>\tau_3</t>
    <phoneticPr fontId="1" type="noConversion"/>
  </si>
  <si>
    <t>\tau_5</t>
    <phoneticPr fontId="1" type="noConversion"/>
  </si>
  <si>
    <t>h</t>
    <phoneticPr fontId="1" type="noConversion"/>
  </si>
  <si>
    <t>b</t>
    <phoneticPr fontId="1" type="noConversion"/>
  </si>
  <si>
    <t>V (N)</t>
    <phoneticPr fontId="1" type="noConversion"/>
  </si>
  <si>
    <t>V(kN)</t>
    <phoneticPr fontId="1" type="noConversion"/>
  </si>
  <si>
    <t>\sigma_3</t>
    <phoneticPr fontId="1" type="noConversion"/>
  </si>
  <si>
    <t>\sigma_5</t>
    <phoneticPr fontId="1" type="noConversion"/>
  </si>
  <si>
    <t>\sigma_7</t>
    <phoneticPr fontId="1" type="noConversion"/>
  </si>
  <si>
    <t>F (N)</t>
    <phoneticPr fontId="1" type="noConversion"/>
  </si>
  <si>
    <t>a</t>
    <phoneticPr fontId="1" type="noConversion"/>
  </si>
  <si>
    <t>t_3</t>
    <phoneticPr fontId="1" type="noConversion"/>
  </si>
  <si>
    <t>t_5</t>
    <phoneticPr fontId="1" type="noConversion"/>
  </si>
  <si>
    <t>t_7</t>
    <phoneticPr fontId="1" type="noConversion"/>
  </si>
  <si>
    <t>杜撰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</si>
</sst>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\tau_3</c:v>
                </c:pt>
              </c:strCache>
            </c:strRef>
          </c:tx>
          <c:spPr>
            <a:ln w="444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cat>
            <c:numRef>
              <c:f>Sheet1!$J$2:$J$42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Sheet1!$B$2:$B$42</c:f>
              <c:numCache>
                <c:formatCode>0.00_ </c:formatCode>
                <c:ptCount val="41"/>
                <c:pt idx="0">
                  <c:v>0</c:v>
                </c:pt>
                <c:pt idx="1">
                  <c:v>4.2538107054236086E-2</c:v>
                </c:pt>
                <c:pt idx="2">
                  <c:v>8.5076214108472173E-2</c:v>
                </c:pt>
                <c:pt idx="3">
                  <c:v>0.12761432116270824</c:v>
                </c:pt>
                <c:pt idx="4">
                  <c:v>0.17015242821694435</c:v>
                </c:pt>
                <c:pt idx="5">
                  <c:v>0.21269053527118043</c:v>
                </c:pt>
                <c:pt idx="6">
                  <c:v>0.25522864232541648</c:v>
                </c:pt>
                <c:pt idx="7">
                  <c:v>0.29776674937965258</c:v>
                </c:pt>
                <c:pt idx="8">
                  <c:v>0.34030485643388869</c:v>
                </c:pt>
                <c:pt idx="9">
                  <c:v>0.3828429634881248</c:v>
                </c:pt>
                <c:pt idx="10">
                  <c:v>0.42538107054236085</c:v>
                </c:pt>
                <c:pt idx="11">
                  <c:v>0.46791917759659696</c:v>
                </c:pt>
                <c:pt idx="12">
                  <c:v>0.51045728465083295</c:v>
                </c:pt>
                <c:pt idx="13">
                  <c:v>0.55299539170506906</c:v>
                </c:pt>
                <c:pt idx="14">
                  <c:v>0.59553349875930517</c:v>
                </c:pt>
                <c:pt idx="15">
                  <c:v>0.63807160581354117</c:v>
                </c:pt>
                <c:pt idx="16">
                  <c:v>0.68060971286777738</c:v>
                </c:pt>
                <c:pt idx="17">
                  <c:v>0.72314781992201349</c:v>
                </c:pt>
                <c:pt idx="18">
                  <c:v>0.7656859269762496</c:v>
                </c:pt>
                <c:pt idx="19">
                  <c:v>0.80822403403048559</c:v>
                </c:pt>
                <c:pt idx="20">
                  <c:v>0.8507621410847217</c:v>
                </c:pt>
                <c:pt idx="21">
                  <c:v>0.89330024813895781</c:v>
                </c:pt>
                <c:pt idx="22">
                  <c:v>0.93583835519319392</c:v>
                </c:pt>
                <c:pt idx="23">
                  <c:v>0.97837646224742991</c:v>
                </c:pt>
                <c:pt idx="24">
                  <c:v>1.0209145693016659</c:v>
                </c:pt>
                <c:pt idx="25">
                  <c:v>1.063452676355902</c:v>
                </c:pt>
                <c:pt idx="26">
                  <c:v>1.1059907834101381</c:v>
                </c:pt>
                <c:pt idx="27">
                  <c:v>1.1485288904643742</c:v>
                </c:pt>
                <c:pt idx="28">
                  <c:v>1.1910669975186103</c:v>
                </c:pt>
                <c:pt idx="29">
                  <c:v>1.2336051045728462</c:v>
                </c:pt>
                <c:pt idx="30">
                  <c:v>1.2761432116270823</c:v>
                </c:pt>
                <c:pt idx="31">
                  <c:v>1.3186813186813184</c:v>
                </c:pt>
                <c:pt idx="32">
                  <c:v>1.3612194257355548</c:v>
                </c:pt>
                <c:pt idx="33">
                  <c:v>1.4037575327897909</c:v>
                </c:pt>
                <c:pt idx="34">
                  <c:v>1.446295639844027</c:v>
                </c:pt>
                <c:pt idx="35">
                  <c:v>1.4888337468982631</c:v>
                </c:pt>
                <c:pt idx="36">
                  <c:v>1.5313718539524992</c:v>
                </c:pt>
                <c:pt idx="37">
                  <c:v>1.5739099610067353</c:v>
                </c:pt>
                <c:pt idx="38">
                  <c:v>1.6164480680609712</c:v>
                </c:pt>
                <c:pt idx="39">
                  <c:v>1.6589861751152073</c:v>
                </c:pt>
                <c:pt idx="40">
                  <c:v>1.7015242821694434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BB-4E17-9A8C-ABDD24AD502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\tau_5</c:v>
                </c:pt>
              </c:strCache>
            </c:strRef>
          </c:tx>
          <c:spPr>
            <a:ln w="317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cat>
            <c:numRef>
              <c:f>Sheet1!$J$2:$J$42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Sheet1!$C$2:$C$42</c:f>
              <c:numCache>
                <c:formatCode>0.00_ </c:formatCode>
                <c:ptCount val="41"/>
                <c:pt idx="0">
                  <c:v>0</c:v>
                </c:pt>
                <c:pt idx="1">
                  <c:v>3.7238746916166264E-2</c:v>
                </c:pt>
                <c:pt idx="2">
                  <c:v>7.4477493832332528E-2</c:v>
                </c:pt>
                <c:pt idx="3">
                  <c:v>0.11171624074849881</c:v>
                </c:pt>
                <c:pt idx="4">
                  <c:v>0.14895498766466506</c:v>
                </c:pt>
                <c:pt idx="5">
                  <c:v>0.18619373458083133</c:v>
                </c:pt>
                <c:pt idx="6">
                  <c:v>0.22343248149699763</c:v>
                </c:pt>
                <c:pt idx="7">
                  <c:v>0.26067122841316387</c:v>
                </c:pt>
                <c:pt idx="8">
                  <c:v>0.29790997532933011</c:v>
                </c:pt>
                <c:pt idx="9">
                  <c:v>0.33514872224549641</c:v>
                </c:pt>
                <c:pt idx="10">
                  <c:v>0.37238746916166265</c:v>
                </c:pt>
                <c:pt idx="11">
                  <c:v>0.40962621607782895</c:v>
                </c:pt>
                <c:pt idx="12">
                  <c:v>0.44686496299399525</c:v>
                </c:pt>
                <c:pt idx="13">
                  <c:v>0.48410370991016149</c:v>
                </c:pt>
                <c:pt idx="14">
                  <c:v>0.52134245682632774</c:v>
                </c:pt>
                <c:pt idx="15">
                  <c:v>0.55858120374249398</c:v>
                </c:pt>
                <c:pt idx="16">
                  <c:v>0.59581995065866022</c:v>
                </c:pt>
                <c:pt idx="17">
                  <c:v>0.63305869757482658</c:v>
                </c:pt>
                <c:pt idx="18">
                  <c:v>0.67029744449099282</c:v>
                </c:pt>
                <c:pt idx="19">
                  <c:v>0.70753619140715907</c:v>
                </c:pt>
                <c:pt idx="20">
                  <c:v>0.74477493832332531</c:v>
                </c:pt>
                <c:pt idx="21">
                  <c:v>0.78201368523949166</c:v>
                </c:pt>
                <c:pt idx="22">
                  <c:v>0.81925243215565791</c:v>
                </c:pt>
                <c:pt idx="23">
                  <c:v>0.85649117907182415</c:v>
                </c:pt>
                <c:pt idx="24">
                  <c:v>0.8937299259879905</c:v>
                </c:pt>
                <c:pt idx="25">
                  <c:v>0.93096867290415675</c:v>
                </c:pt>
                <c:pt idx="26">
                  <c:v>0.96820741982032299</c:v>
                </c:pt>
                <c:pt idx="27">
                  <c:v>1.0054461667364891</c:v>
                </c:pt>
                <c:pt idx="28">
                  <c:v>1.0426849136526555</c:v>
                </c:pt>
                <c:pt idx="29">
                  <c:v>1.0799236605688216</c:v>
                </c:pt>
                <c:pt idx="30">
                  <c:v>1.117162407484988</c:v>
                </c:pt>
                <c:pt idx="31">
                  <c:v>1.1544011544011543</c:v>
                </c:pt>
                <c:pt idx="32">
                  <c:v>1.1916399013173204</c:v>
                </c:pt>
                <c:pt idx="33">
                  <c:v>1.2288786482334868</c:v>
                </c:pt>
                <c:pt idx="34">
                  <c:v>1.2661173951496532</c:v>
                </c:pt>
                <c:pt idx="35">
                  <c:v>1.3033561420658193</c:v>
                </c:pt>
                <c:pt idx="36">
                  <c:v>1.3405948889819856</c:v>
                </c:pt>
                <c:pt idx="37">
                  <c:v>1.377833635898152</c:v>
                </c:pt>
                <c:pt idx="38">
                  <c:v>1.4150723828143181</c:v>
                </c:pt>
                <c:pt idx="39">
                  <c:v>1.4523111297304845</c:v>
                </c:pt>
                <c:pt idx="40">
                  <c:v>1.4895498766466506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EBB-4E17-9A8C-ABDD24AD502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cat>
            <c:numRef>
              <c:f>Sheet1!$J$2:$J$42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Sheet1!$D$2:$D$42</c:f>
              <c:numCache>
                <c:formatCode>0.00_ </c:formatCode>
                <c:ptCount val="41"/>
                <c:pt idx="0">
                  <c:v>0</c:v>
                </c:pt>
                <c:pt idx="1">
                  <c:v>4.2305658381808567E-2</c:v>
                </c:pt>
                <c:pt idx="2">
                  <c:v>8.4611316763617134E-2</c:v>
                </c:pt>
                <c:pt idx="3">
                  <c:v>0.12691697514542569</c:v>
                </c:pt>
                <c:pt idx="4">
                  <c:v>0.16922263352723427</c:v>
                </c:pt>
                <c:pt idx="5">
                  <c:v>0.21152829190904282</c:v>
                </c:pt>
                <c:pt idx="6">
                  <c:v>0.25383395029085137</c:v>
                </c:pt>
                <c:pt idx="7">
                  <c:v>0.29613960867265998</c:v>
                </c:pt>
                <c:pt idx="8">
                  <c:v>0.33844526705446853</c:v>
                </c:pt>
                <c:pt idx="9">
                  <c:v>0.38075092543627703</c:v>
                </c:pt>
                <c:pt idx="10">
                  <c:v>0.42305658381808564</c:v>
                </c:pt>
                <c:pt idx="11">
                  <c:v>0.46536224219989419</c:v>
                </c:pt>
                <c:pt idx="12">
                  <c:v>0.50766790058170275</c:v>
                </c:pt>
                <c:pt idx="13">
                  <c:v>0.54997355896351141</c:v>
                </c:pt>
                <c:pt idx="14">
                  <c:v>0.59227921734531996</c:v>
                </c:pt>
                <c:pt idx="15">
                  <c:v>0.63458487572712852</c:v>
                </c:pt>
                <c:pt idx="16">
                  <c:v>0.67689053410893707</c:v>
                </c:pt>
                <c:pt idx="17">
                  <c:v>0.71919619249074562</c:v>
                </c:pt>
                <c:pt idx="18">
                  <c:v>0.76150185087255406</c:v>
                </c:pt>
                <c:pt idx="19">
                  <c:v>0.80380750925436273</c:v>
                </c:pt>
                <c:pt idx="20">
                  <c:v>0.84611316763617128</c:v>
                </c:pt>
                <c:pt idx="21">
                  <c:v>0.88841882601797983</c:v>
                </c:pt>
                <c:pt idx="22">
                  <c:v>0.93072448439978839</c:v>
                </c:pt>
                <c:pt idx="23">
                  <c:v>0.97303014278159694</c:v>
                </c:pt>
                <c:pt idx="24">
                  <c:v>1.0153358011634055</c:v>
                </c:pt>
                <c:pt idx="25">
                  <c:v>1.0576414595452142</c:v>
                </c:pt>
                <c:pt idx="26">
                  <c:v>1.0999471179270228</c:v>
                </c:pt>
                <c:pt idx="27">
                  <c:v>1.1422527763088313</c:v>
                </c:pt>
                <c:pt idx="28">
                  <c:v>1.1845584346906399</c:v>
                </c:pt>
                <c:pt idx="29">
                  <c:v>1.2268640930724484</c:v>
                </c:pt>
                <c:pt idx="30">
                  <c:v>1.269169751454257</c:v>
                </c:pt>
                <c:pt idx="31">
                  <c:v>1.3114754098360655</c:v>
                </c:pt>
                <c:pt idx="32">
                  <c:v>1.3537810682178741</c:v>
                </c:pt>
                <c:pt idx="33">
                  <c:v>1.3960867265996826</c:v>
                </c:pt>
                <c:pt idx="34">
                  <c:v>1.4383923849814912</c:v>
                </c:pt>
                <c:pt idx="35">
                  <c:v>1.4806980433632997</c:v>
                </c:pt>
                <c:pt idx="36">
                  <c:v>1.5230037017451081</c:v>
                </c:pt>
                <c:pt idx="37">
                  <c:v>1.565309360126917</c:v>
                </c:pt>
                <c:pt idx="38">
                  <c:v>1.6076150185087255</c:v>
                </c:pt>
                <c:pt idx="39">
                  <c:v>1.6499206768905341</c:v>
                </c:pt>
                <c:pt idx="40">
                  <c:v>1.6922263352723426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EBB-4E17-9A8C-ABDD24AD5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081542"/>
        <c:axId val="655293704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Sheet1!$Q$1</c15:sqref>
                        </c15:formulaRef>
                      </c:ext>
                    </c:extLst>
                    <c:strCache>
                      <c:ptCount val="1"/>
                      <c:pt idx="0">
                        <c:v>杜撰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Sheet1!$Q$2:$Q$42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1.5</c:v>
                      </c:pt>
                      <c:pt idx="1">
                        <c:v>1.5</c:v>
                      </c:pt>
                      <c:pt idx="2">
                        <c:v>1.5</c:v>
                      </c:pt>
                      <c:pt idx="3">
                        <c:v>1.5</c:v>
                      </c:pt>
                      <c:pt idx="4">
                        <c:v>1.5</c:v>
                      </c:pt>
                      <c:pt idx="5">
                        <c:v>1.5</c:v>
                      </c:pt>
                      <c:pt idx="6">
                        <c:v>1.5</c:v>
                      </c:pt>
                      <c:pt idx="7">
                        <c:v>1.5</c:v>
                      </c:pt>
                      <c:pt idx="8">
                        <c:v>1.5</c:v>
                      </c:pt>
                      <c:pt idx="9">
                        <c:v>1.5</c:v>
                      </c:pt>
                      <c:pt idx="10">
                        <c:v>1.5</c:v>
                      </c:pt>
                      <c:pt idx="11">
                        <c:v>1.5</c:v>
                      </c:pt>
                      <c:pt idx="12">
                        <c:v>1.5</c:v>
                      </c:pt>
                      <c:pt idx="13">
                        <c:v>1.5</c:v>
                      </c:pt>
                      <c:pt idx="14">
                        <c:v>1.5</c:v>
                      </c:pt>
                      <c:pt idx="15">
                        <c:v>1.5</c:v>
                      </c:pt>
                      <c:pt idx="16">
                        <c:v>1.5</c:v>
                      </c:pt>
                      <c:pt idx="17">
                        <c:v>1.5</c:v>
                      </c:pt>
                      <c:pt idx="18">
                        <c:v>1.5</c:v>
                      </c:pt>
                      <c:pt idx="19">
                        <c:v>1.5</c:v>
                      </c:pt>
                      <c:pt idx="20">
                        <c:v>1.5</c:v>
                      </c:pt>
                      <c:pt idx="21">
                        <c:v>1.5</c:v>
                      </c:pt>
                      <c:pt idx="22">
                        <c:v>1.5</c:v>
                      </c:pt>
                      <c:pt idx="23">
                        <c:v>1.5</c:v>
                      </c:pt>
                      <c:pt idx="24">
                        <c:v>1.5</c:v>
                      </c:pt>
                      <c:pt idx="25">
                        <c:v>1.5</c:v>
                      </c:pt>
                      <c:pt idx="26">
                        <c:v>1.5</c:v>
                      </c:pt>
                      <c:pt idx="27">
                        <c:v>1.5</c:v>
                      </c:pt>
                      <c:pt idx="28">
                        <c:v>1.5</c:v>
                      </c:pt>
                      <c:pt idx="29">
                        <c:v>1.5</c:v>
                      </c:pt>
                      <c:pt idx="30">
                        <c:v>1.5</c:v>
                      </c:pt>
                      <c:pt idx="31">
                        <c:v>1.5</c:v>
                      </c:pt>
                      <c:pt idx="32">
                        <c:v>1.5</c:v>
                      </c:pt>
                      <c:pt idx="33">
                        <c:v>1.5</c:v>
                      </c:pt>
                      <c:pt idx="34">
                        <c:v>1.5</c:v>
                      </c:pt>
                      <c:pt idx="35">
                        <c:v>1.5</c:v>
                      </c:pt>
                      <c:pt idx="36">
                        <c:v>1.5</c:v>
                      </c:pt>
                      <c:pt idx="37">
                        <c:v>1.5</c:v>
                      </c:pt>
                      <c:pt idx="38">
                        <c:v>1.5</c:v>
                      </c:pt>
                      <c:pt idx="39">
                        <c:v>1.5</c:v>
                      </c:pt>
                      <c:pt idx="40">
                        <c:v>1.5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DEBB-4E17-9A8C-ABDD24AD502D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\sigma_3</c:v>
                </c:pt>
              </c:strCache>
            </c:strRef>
          </c:tx>
          <c:spPr>
            <a:ln w="4445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val>
            <c:numRef>
              <c:f>Sheet1!$E$2:$E$42</c:f>
              <c:numCache>
                <c:formatCode>0.00_ </c:formatCode>
                <c:ptCount val="41"/>
                <c:pt idx="0">
                  <c:v>0</c:v>
                </c:pt>
                <c:pt idx="1">
                  <c:v>1.3399503722084365</c:v>
                </c:pt>
                <c:pt idx="2">
                  <c:v>2.679900744416873</c:v>
                </c:pt>
                <c:pt idx="3">
                  <c:v>4.0198511166253095</c:v>
                </c:pt>
                <c:pt idx="4">
                  <c:v>5.359801488833746</c:v>
                </c:pt>
                <c:pt idx="5">
                  <c:v>6.6997518610421816</c:v>
                </c:pt>
                <c:pt idx="6">
                  <c:v>8.0397022332506189</c:v>
                </c:pt>
                <c:pt idx="7">
                  <c:v>9.3796526054590554</c:v>
                </c:pt>
                <c:pt idx="8">
                  <c:v>10.719602977667492</c:v>
                </c:pt>
                <c:pt idx="9">
                  <c:v>12.059553349875928</c:v>
                </c:pt>
                <c:pt idx="10">
                  <c:v>13.399503722084363</c:v>
                </c:pt>
                <c:pt idx="11">
                  <c:v>14.739454094292801</c:v>
                </c:pt>
                <c:pt idx="12">
                  <c:v>16.079404466501238</c:v>
                </c:pt>
                <c:pt idx="13">
                  <c:v>17.419354838709676</c:v>
                </c:pt>
                <c:pt idx="14">
                  <c:v>18.759305210918111</c:v>
                </c:pt>
                <c:pt idx="15">
                  <c:v>20.099255583126546</c:v>
                </c:pt>
                <c:pt idx="16">
                  <c:v>21.439205955334984</c:v>
                </c:pt>
                <c:pt idx="17">
                  <c:v>22.779156327543419</c:v>
                </c:pt>
                <c:pt idx="18">
                  <c:v>24.119106699751857</c:v>
                </c:pt>
                <c:pt idx="19">
                  <c:v>25.459057071960292</c:v>
                </c:pt>
                <c:pt idx="20">
                  <c:v>26.799007444168726</c:v>
                </c:pt>
                <c:pt idx="21">
                  <c:v>28.138957816377168</c:v>
                </c:pt>
                <c:pt idx="22">
                  <c:v>29.478908188585603</c:v>
                </c:pt>
                <c:pt idx="23">
                  <c:v>30.818858560794038</c:v>
                </c:pt>
                <c:pt idx="24">
                  <c:v>32.158808933002476</c:v>
                </c:pt>
                <c:pt idx="25">
                  <c:v>33.49875930521091</c:v>
                </c:pt>
                <c:pt idx="26">
                  <c:v>34.838709677419352</c:v>
                </c:pt>
                <c:pt idx="27">
                  <c:v>36.17866004962778</c:v>
                </c:pt>
                <c:pt idx="28">
                  <c:v>37.518610421836222</c:v>
                </c:pt>
                <c:pt idx="29">
                  <c:v>38.858560794044656</c:v>
                </c:pt>
                <c:pt idx="30">
                  <c:v>40.198511166253091</c:v>
                </c:pt>
                <c:pt idx="31">
                  <c:v>41.538461538461526</c:v>
                </c:pt>
                <c:pt idx="32">
                  <c:v>42.878411910669968</c:v>
                </c:pt>
                <c:pt idx="33">
                  <c:v>44.21836228287841</c:v>
                </c:pt>
                <c:pt idx="34">
                  <c:v>45.558312655086837</c:v>
                </c:pt>
                <c:pt idx="35">
                  <c:v>46.898263027295279</c:v>
                </c:pt>
                <c:pt idx="36">
                  <c:v>48.238213399503714</c:v>
                </c:pt>
                <c:pt idx="37">
                  <c:v>49.578163771712148</c:v>
                </c:pt>
                <c:pt idx="38">
                  <c:v>50.918114143920583</c:v>
                </c:pt>
                <c:pt idx="39">
                  <c:v>52.258064516129025</c:v>
                </c:pt>
                <c:pt idx="40">
                  <c:v>53.598014888337453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EBB-4E17-9A8C-ABDD24AD502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\sigma_5</c:v>
                </c:pt>
              </c:strCache>
            </c:strRef>
          </c:tx>
          <c:spPr>
            <a:ln w="3175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val>
            <c:numRef>
              <c:f>Sheet1!$F$2:$F$42</c:f>
              <c:numCache>
                <c:formatCode>0.00_ </c:formatCode>
                <c:ptCount val="41"/>
                <c:pt idx="0">
                  <c:v>0</c:v>
                </c:pt>
                <c:pt idx="1">
                  <c:v>1.6291951775822742</c:v>
                </c:pt>
                <c:pt idx="2">
                  <c:v>3.2583903551645483</c:v>
                </c:pt>
                <c:pt idx="3">
                  <c:v>4.8875855327468223</c:v>
                </c:pt>
                <c:pt idx="4">
                  <c:v>6.5167807103290967</c:v>
                </c:pt>
                <c:pt idx="5">
                  <c:v>8.1459758879113711</c:v>
                </c:pt>
                <c:pt idx="6">
                  <c:v>9.7751710654936446</c:v>
                </c:pt>
                <c:pt idx="7">
                  <c:v>11.40436624307592</c:v>
                </c:pt>
                <c:pt idx="8">
                  <c:v>13.033561420658193</c:v>
                </c:pt>
                <c:pt idx="9">
                  <c:v>14.662756598240469</c:v>
                </c:pt>
                <c:pt idx="10">
                  <c:v>16.291951775822742</c:v>
                </c:pt>
                <c:pt idx="11">
                  <c:v>17.921146953405014</c:v>
                </c:pt>
                <c:pt idx="12">
                  <c:v>19.550342130987289</c:v>
                </c:pt>
                <c:pt idx="13">
                  <c:v>21.179537308569564</c:v>
                </c:pt>
                <c:pt idx="14">
                  <c:v>22.80873248615184</c:v>
                </c:pt>
                <c:pt idx="15">
                  <c:v>24.437927663734111</c:v>
                </c:pt>
                <c:pt idx="16">
                  <c:v>26.067122841316387</c:v>
                </c:pt>
                <c:pt idx="17">
                  <c:v>27.696318018898662</c:v>
                </c:pt>
                <c:pt idx="18">
                  <c:v>29.325513196480937</c:v>
                </c:pt>
                <c:pt idx="19">
                  <c:v>30.954708374063213</c:v>
                </c:pt>
                <c:pt idx="20">
                  <c:v>32.583903551645484</c:v>
                </c:pt>
                <c:pt idx="21">
                  <c:v>34.21309872922776</c:v>
                </c:pt>
                <c:pt idx="22">
                  <c:v>35.842293906810028</c:v>
                </c:pt>
                <c:pt idx="23">
                  <c:v>37.47148908439231</c:v>
                </c:pt>
                <c:pt idx="24">
                  <c:v>39.100684261974578</c:v>
                </c:pt>
                <c:pt idx="25">
                  <c:v>40.729879439556861</c:v>
                </c:pt>
                <c:pt idx="26">
                  <c:v>42.359074617139129</c:v>
                </c:pt>
                <c:pt idx="27">
                  <c:v>43.988269794721404</c:v>
                </c:pt>
                <c:pt idx="28">
                  <c:v>45.617464972303679</c:v>
                </c:pt>
                <c:pt idx="29">
                  <c:v>47.246660149885955</c:v>
                </c:pt>
                <c:pt idx="30">
                  <c:v>48.875855327468223</c:v>
                </c:pt>
                <c:pt idx="31">
                  <c:v>50.505050505050505</c:v>
                </c:pt>
                <c:pt idx="32">
                  <c:v>52.134245682632773</c:v>
                </c:pt>
                <c:pt idx="33">
                  <c:v>53.763440860215056</c:v>
                </c:pt>
                <c:pt idx="34">
                  <c:v>55.392636037797324</c:v>
                </c:pt>
                <c:pt idx="35">
                  <c:v>57.021831215379599</c:v>
                </c:pt>
                <c:pt idx="36">
                  <c:v>58.651026392961874</c:v>
                </c:pt>
                <c:pt idx="37">
                  <c:v>60.280221570544143</c:v>
                </c:pt>
                <c:pt idx="38">
                  <c:v>61.909416748126425</c:v>
                </c:pt>
                <c:pt idx="39">
                  <c:v>63.538611925708693</c:v>
                </c:pt>
                <c:pt idx="40">
                  <c:v>65.167807103290968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EBB-4E17-9A8C-ABDD24AD502D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\sigma_7</c:v>
                </c:pt>
              </c:strCache>
            </c:strRef>
          </c:tx>
          <c:spPr>
            <a:ln w="19050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val>
            <c:numRef>
              <c:f>Sheet1!$G$2:$G$42</c:f>
              <c:numCache>
                <c:formatCode>0.00_ </c:formatCode>
                <c:ptCount val="41"/>
                <c:pt idx="0">
                  <c:v>0</c:v>
                </c:pt>
                <c:pt idx="1">
                  <c:v>1.8138551031200425</c:v>
                </c:pt>
                <c:pt idx="2">
                  <c:v>3.627710206240085</c:v>
                </c:pt>
                <c:pt idx="3">
                  <c:v>5.4415653093601266</c:v>
                </c:pt>
                <c:pt idx="4">
                  <c:v>7.25542041248017</c:v>
                </c:pt>
                <c:pt idx="5">
                  <c:v>9.0692755156002125</c:v>
                </c:pt>
                <c:pt idx="6">
                  <c:v>10.883130618720253</c:v>
                </c:pt>
                <c:pt idx="7">
                  <c:v>12.696985721840296</c:v>
                </c:pt>
                <c:pt idx="8">
                  <c:v>14.51084082496034</c:v>
                </c:pt>
                <c:pt idx="9">
                  <c:v>16.324695928080381</c:v>
                </c:pt>
                <c:pt idx="10">
                  <c:v>18.138551031200425</c:v>
                </c:pt>
                <c:pt idx="11">
                  <c:v>19.952406134320469</c:v>
                </c:pt>
                <c:pt idx="12">
                  <c:v>21.766261237440506</c:v>
                </c:pt>
                <c:pt idx="13">
                  <c:v>23.580116340560551</c:v>
                </c:pt>
                <c:pt idx="14">
                  <c:v>25.393971443680591</c:v>
                </c:pt>
                <c:pt idx="15">
                  <c:v>27.207826546800636</c:v>
                </c:pt>
                <c:pt idx="16">
                  <c:v>29.02168164992068</c:v>
                </c:pt>
                <c:pt idx="17">
                  <c:v>30.835536753040721</c:v>
                </c:pt>
                <c:pt idx="18">
                  <c:v>32.649391856160761</c:v>
                </c:pt>
                <c:pt idx="19">
                  <c:v>34.463246959280802</c:v>
                </c:pt>
                <c:pt idx="20">
                  <c:v>36.27710206240085</c:v>
                </c:pt>
                <c:pt idx="21">
                  <c:v>38.090957165520891</c:v>
                </c:pt>
                <c:pt idx="22">
                  <c:v>39.904812268640939</c:v>
                </c:pt>
                <c:pt idx="23">
                  <c:v>41.718667371760972</c:v>
                </c:pt>
                <c:pt idx="24">
                  <c:v>43.532522474881013</c:v>
                </c:pt>
                <c:pt idx="25">
                  <c:v>45.346377578001061</c:v>
                </c:pt>
                <c:pt idx="26">
                  <c:v>47.160232681121101</c:v>
                </c:pt>
                <c:pt idx="27">
                  <c:v>48.974087784241149</c:v>
                </c:pt>
                <c:pt idx="28">
                  <c:v>50.787942887361183</c:v>
                </c:pt>
                <c:pt idx="29">
                  <c:v>52.601797990481231</c:v>
                </c:pt>
                <c:pt idx="30">
                  <c:v>54.415653093601271</c:v>
                </c:pt>
                <c:pt idx="31">
                  <c:v>56.229508196721312</c:v>
                </c:pt>
                <c:pt idx="32">
                  <c:v>58.04336329984136</c:v>
                </c:pt>
                <c:pt idx="33">
                  <c:v>59.857218402961394</c:v>
                </c:pt>
                <c:pt idx="34">
                  <c:v>61.671073506081441</c:v>
                </c:pt>
                <c:pt idx="35">
                  <c:v>63.484928609201482</c:v>
                </c:pt>
                <c:pt idx="36">
                  <c:v>65.298783712321523</c:v>
                </c:pt>
                <c:pt idx="37">
                  <c:v>67.112638815441571</c:v>
                </c:pt>
                <c:pt idx="38">
                  <c:v>68.926493918561604</c:v>
                </c:pt>
                <c:pt idx="39">
                  <c:v>70.740349021681652</c:v>
                </c:pt>
                <c:pt idx="40">
                  <c:v>72.5542041248017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EBB-4E17-9A8C-ABDD24AD5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177103"/>
        <c:axId val="1853870607"/>
      </c:lineChart>
      <c:catAx>
        <c:axId val="72308154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>
                <a:alpha val="97000"/>
              </a:sys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Times New Roman Regular" panose="02020603050405020304" charset="0"/>
                <a:ea typeface="Times New Roman Regular" panose="02020603050405020304" charset="0"/>
                <a:cs typeface="Times New Roman Regular" panose="02020603050405020304" charset="0"/>
                <a:sym typeface="Times New Roman Regular" panose="02020603050405020304" charset="0"/>
              </a:defRPr>
            </a:pPr>
            <a:endParaRPr lang="zh-CN"/>
          </a:p>
        </c:txPr>
        <c:crossAx val="6552937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655293704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_ 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  <a:endParaRPr lang="zh-CN"/>
          </a:p>
        </c:txPr>
        <c:crossAx val="723081542"/>
        <c:crosses val="autoZero"/>
        <c:crossBetween val="between"/>
        <c:majorUnit val="0.5"/>
      </c:valAx>
      <c:valAx>
        <c:axId val="1853870607"/>
        <c:scaling>
          <c:orientation val="minMax"/>
        </c:scaling>
        <c:delete val="0"/>
        <c:axPos val="r"/>
        <c:numFmt formatCode="0.00_ 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CN" sz="14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  <a:endParaRPr lang="zh-CN"/>
          </a:p>
        </c:txPr>
        <c:crossAx val="1755177103"/>
        <c:crosses val="max"/>
        <c:crossBetween val="between"/>
      </c:valAx>
      <c:catAx>
        <c:axId val="1755177103"/>
        <c:scaling>
          <c:orientation val="minMax"/>
        </c:scaling>
        <c:delete val="1"/>
        <c:axPos val="b"/>
        <c:majorTickMark val="out"/>
        <c:minorTickMark val="none"/>
        <c:tickLblPos val="nextTo"/>
        <c:crossAx val="18538706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cap="none" spc="0" normalizeH="0" baseline="0">
              <a:solidFill>
                <a:schemeClr val="tx1"/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Times New Roman" panose="02020603050405020304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\tau_3</c:v>
                </c:pt>
              </c:strCache>
            </c:strRef>
          </c:tx>
          <c:spPr>
            <a:ln w="44450" cap="rnd">
              <a:noFill/>
              <a:round/>
            </a:ln>
            <a:effectLst/>
          </c:spPr>
          <c:marker>
            <c:symbol val="none"/>
          </c:marker>
          <c:cat>
            <c:numRef>
              <c:f>Sheet1!$J$2:$J$42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Sheet1!$B$2:$B$42</c:f>
              <c:numCache>
                <c:formatCode>0.00_ </c:formatCode>
                <c:ptCount val="41"/>
                <c:pt idx="0">
                  <c:v>0</c:v>
                </c:pt>
                <c:pt idx="1">
                  <c:v>4.2538107054236086E-2</c:v>
                </c:pt>
                <c:pt idx="2">
                  <c:v>8.5076214108472173E-2</c:v>
                </c:pt>
                <c:pt idx="3">
                  <c:v>0.12761432116270824</c:v>
                </c:pt>
                <c:pt idx="4">
                  <c:v>0.17015242821694435</c:v>
                </c:pt>
                <c:pt idx="5">
                  <c:v>0.21269053527118043</c:v>
                </c:pt>
                <c:pt idx="6">
                  <c:v>0.25522864232541648</c:v>
                </c:pt>
                <c:pt idx="7">
                  <c:v>0.29776674937965258</c:v>
                </c:pt>
                <c:pt idx="8">
                  <c:v>0.34030485643388869</c:v>
                </c:pt>
                <c:pt idx="9">
                  <c:v>0.3828429634881248</c:v>
                </c:pt>
                <c:pt idx="10">
                  <c:v>0.42538107054236085</c:v>
                </c:pt>
                <c:pt idx="11">
                  <c:v>0.46791917759659696</c:v>
                </c:pt>
                <c:pt idx="12">
                  <c:v>0.51045728465083295</c:v>
                </c:pt>
                <c:pt idx="13">
                  <c:v>0.55299539170506906</c:v>
                </c:pt>
                <c:pt idx="14">
                  <c:v>0.59553349875930517</c:v>
                </c:pt>
                <c:pt idx="15">
                  <c:v>0.63807160581354117</c:v>
                </c:pt>
                <c:pt idx="16">
                  <c:v>0.68060971286777738</c:v>
                </c:pt>
                <c:pt idx="17">
                  <c:v>0.72314781992201349</c:v>
                </c:pt>
                <c:pt idx="18">
                  <c:v>0.7656859269762496</c:v>
                </c:pt>
                <c:pt idx="19">
                  <c:v>0.80822403403048559</c:v>
                </c:pt>
                <c:pt idx="20">
                  <c:v>0.8507621410847217</c:v>
                </c:pt>
                <c:pt idx="21">
                  <c:v>0.89330024813895781</c:v>
                </c:pt>
                <c:pt idx="22">
                  <c:v>0.93583835519319392</c:v>
                </c:pt>
                <c:pt idx="23">
                  <c:v>0.97837646224742991</c:v>
                </c:pt>
                <c:pt idx="24">
                  <c:v>1.0209145693016659</c:v>
                </c:pt>
                <c:pt idx="25">
                  <c:v>1.063452676355902</c:v>
                </c:pt>
                <c:pt idx="26">
                  <c:v>1.1059907834101381</c:v>
                </c:pt>
                <c:pt idx="27">
                  <c:v>1.1485288904643742</c:v>
                </c:pt>
                <c:pt idx="28">
                  <c:v>1.1910669975186103</c:v>
                </c:pt>
                <c:pt idx="29">
                  <c:v>1.2336051045728462</c:v>
                </c:pt>
                <c:pt idx="30">
                  <c:v>1.2761432116270823</c:v>
                </c:pt>
                <c:pt idx="31">
                  <c:v>1.3186813186813184</c:v>
                </c:pt>
                <c:pt idx="32">
                  <c:v>1.3612194257355548</c:v>
                </c:pt>
                <c:pt idx="33">
                  <c:v>1.4037575327897909</c:v>
                </c:pt>
                <c:pt idx="34">
                  <c:v>1.446295639844027</c:v>
                </c:pt>
                <c:pt idx="35">
                  <c:v>1.4888337468982631</c:v>
                </c:pt>
                <c:pt idx="36">
                  <c:v>1.5313718539524992</c:v>
                </c:pt>
                <c:pt idx="37">
                  <c:v>1.5739099610067353</c:v>
                </c:pt>
                <c:pt idx="38">
                  <c:v>1.6164480680609712</c:v>
                </c:pt>
                <c:pt idx="39">
                  <c:v>1.6589861751152073</c:v>
                </c:pt>
                <c:pt idx="40">
                  <c:v>1.7015242821694434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55-41DC-A94C-46026D6E072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\tau_5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none"/>
          </c:marker>
          <c:cat>
            <c:numRef>
              <c:f>Sheet1!$J$2:$J$42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Sheet1!$C$2:$C$42</c:f>
              <c:numCache>
                <c:formatCode>0.00_ </c:formatCode>
                <c:ptCount val="41"/>
                <c:pt idx="0">
                  <c:v>0</c:v>
                </c:pt>
                <c:pt idx="1">
                  <c:v>3.7238746916166264E-2</c:v>
                </c:pt>
                <c:pt idx="2">
                  <c:v>7.4477493832332528E-2</c:v>
                </c:pt>
                <c:pt idx="3">
                  <c:v>0.11171624074849881</c:v>
                </c:pt>
                <c:pt idx="4">
                  <c:v>0.14895498766466506</c:v>
                </c:pt>
                <c:pt idx="5">
                  <c:v>0.18619373458083133</c:v>
                </c:pt>
                <c:pt idx="6">
                  <c:v>0.22343248149699763</c:v>
                </c:pt>
                <c:pt idx="7">
                  <c:v>0.26067122841316387</c:v>
                </c:pt>
                <c:pt idx="8">
                  <c:v>0.29790997532933011</c:v>
                </c:pt>
                <c:pt idx="9">
                  <c:v>0.33514872224549641</c:v>
                </c:pt>
                <c:pt idx="10">
                  <c:v>0.37238746916166265</c:v>
                </c:pt>
                <c:pt idx="11">
                  <c:v>0.40962621607782895</c:v>
                </c:pt>
                <c:pt idx="12">
                  <c:v>0.44686496299399525</c:v>
                </c:pt>
                <c:pt idx="13">
                  <c:v>0.48410370991016149</c:v>
                </c:pt>
                <c:pt idx="14">
                  <c:v>0.52134245682632774</c:v>
                </c:pt>
                <c:pt idx="15">
                  <c:v>0.55858120374249398</c:v>
                </c:pt>
                <c:pt idx="16">
                  <c:v>0.59581995065866022</c:v>
                </c:pt>
                <c:pt idx="17">
                  <c:v>0.63305869757482658</c:v>
                </c:pt>
                <c:pt idx="18">
                  <c:v>0.67029744449099282</c:v>
                </c:pt>
                <c:pt idx="19">
                  <c:v>0.70753619140715907</c:v>
                </c:pt>
                <c:pt idx="20">
                  <c:v>0.74477493832332531</c:v>
                </c:pt>
                <c:pt idx="21">
                  <c:v>0.78201368523949166</c:v>
                </c:pt>
                <c:pt idx="22">
                  <c:v>0.81925243215565791</c:v>
                </c:pt>
                <c:pt idx="23">
                  <c:v>0.85649117907182415</c:v>
                </c:pt>
                <c:pt idx="24">
                  <c:v>0.8937299259879905</c:v>
                </c:pt>
                <c:pt idx="25">
                  <c:v>0.93096867290415675</c:v>
                </c:pt>
                <c:pt idx="26">
                  <c:v>0.96820741982032299</c:v>
                </c:pt>
                <c:pt idx="27">
                  <c:v>1.0054461667364891</c:v>
                </c:pt>
                <c:pt idx="28">
                  <c:v>1.0426849136526555</c:v>
                </c:pt>
                <c:pt idx="29">
                  <c:v>1.0799236605688216</c:v>
                </c:pt>
                <c:pt idx="30">
                  <c:v>1.117162407484988</c:v>
                </c:pt>
                <c:pt idx="31">
                  <c:v>1.1544011544011543</c:v>
                </c:pt>
                <c:pt idx="32">
                  <c:v>1.1916399013173204</c:v>
                </c:pt>
                <c:pt idx="33">
                  <c:v>1.2288786482334868</c:v>
                </c:pt>
                <c:pt idx="34">
                  <c:v>1.2661173951496532</c:v>
                </c:pt>
                <c:pt idx="35">
                  <c:v>1.3033561420658193</c:v>
                </c:pt>
                <c:pt idx="36">
                  <c:v>1.3405948889819856</c:v>
                </c:pt>
                <c:pt idx="37">
                  <c:v>1.377833635898152</c:v>
                </c:pt>
                <c:pt idx="38">
                  <c:v>1.4150723828143181</c:v>
                </c:pt>
                <c:pt idx="39">
                  <c:v>1.4523111297304845</c:v>
                </c:pt>
                <c:pt idx="40">
                  <c:v>1.4895498766466506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55-41DC-A94C-46026D6E072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Sheet1!$J$2:$J$42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Sheet1!$D$2:$D$42</c:f>
              <c:numCache>
                <c:formatCode>0.00_ </c:formatCode>
                <c:ptCount val="41"/>
                <c:pt idx="0">
                  <c:v>0</c:v>
                </c:pt>
                <c:pt idx="1">
                  <c:v>4.2305658381808567E-2</c:v>
                </c:pt>
                <c:pt idx="2">
                  <c:v>8.4611316763617134E-2</c:v>
                </c:pt>
                <c:pt idx="3">
                  <c:v>0.12691697514542569</c:v>
                </c:pt>
                <c:pt idx="4">
                  <c:v>0.16922263352723427</c:v>
                </c:pt>
                <c:pt idx="5">
                  <c:v>0.21152829190904282</c:v>
                </c:pt>
                <c:pt idx="6">
                  <c:v>0.25383395029085137</c:v>
                </c:pt>
                <c:pt idx="7">
                  <c:v>0.29613960867265998</c:v>
                </c:pt>
                <c:pt idx="8">
                  <c:v>0.33844526705446853</c:v>
                </c:pt>
                <c:pt idx="9">
                  <c:v>0.38075092543627703</c:v>
                </c:pt>
                <c:pt idx="10">
                  <c:v>0.42305658381808564</c:v>
                </c:pt>
                <c:pt idx="11">
                  <c:v>0.46536224219989419</c:v>
                </c:pt>
                <c:pt idx="12">
                  <c:v>0.50766790058170275</c:v>
                </c:pt>
                <c:pt idx="13">
                  <c:v>0.54997355896351141</c:v>
                </c:pt>
                <c:pt idx="14">
                  <c:v>0.59227921734531996</c:v>
                </c:pt>
                <c:pt idx="15">
                  <c:v>0.63458487572712852</c:v>
                </c:pt>
                <c:pt idx="16">
                  <c:v>0.67689053410893707</c:v>
                </c:pt>
                <c:pt idx="17">
                  <c:v>0.71919619249074562</c:v>
                </c:pt>
                <c:pt idx="18">
                  <c:v>0.76150185087255406</c:v>
                </c:pt>
                <c:pt idx="19">
                  <c:v>0.80380750925436273</c:v>
                </c:pt>
                <c:pt idx="20">
                  <c:v>0.84611316763617128</c:v>
                </c:pt>
                <c:pt idx="21">
                  <c:v>0.88841882601797983</c:v>
                </c:pt>
                <c:pt idx="22">
                  <c:v>0.93072448439978839</c:v>
                </c:pt>
                <c:pt idx="23">
                  <c:v>0.97303014278159694</c:v>
                </c:pt>
                <c:pt idx="24">
                  <c:v>1.0153358011634055</c:v>
                </c:pt>
                <c:pt idx="25">
                  <c:v>1.0576414595452142</c:v>
                </c:pt>
                <c:pt idx="26">
                  <c:v>1.0999471179270228</c:v>
                </c:pt>
                <c:pt idx="27">
                  <c:v>1.1422527763088313</c:v>
                </c:pt>
                <c:pt idx="28">
                  <c:v>1.1845584346906399</c:v>
                </c:pt>
                <c:pt idx="29">
                  <c:v>1.2268640930724484</c:v>
                </c:pt>
                <c:pt idx="30">
                  <c:v>1.269169751454257</c:v>
                </c:pt>
                <c:pt idx="31">
                  <c:v>1.3114754098360655</c:v>
                </c:pt>
                <c:pt idx="32">
                  <c:v>1.3537810682178741</c:v>
                </c:pt>
                <c:pt idx="33">
                  <c:v>1.3960867265996826</c:v>
                </c:pt>
                <c:pt idx="34">
                  <c:v>1.4383923849814912</c:v>
                </c:pt>
                <c:pt idx="35">
                  <c:v>1.4806980433632997</c:v>
                </c:pt>
                <c:pt idx="36">
                  <c:v>1.5230037017451081</c:v>
                </c:pt>
                <c:pt idx="37">
                  <c:v>1.565309360126917</c:v>
                </c:pt>
                <c:pt idx="38">
                  <c:v>1.6076150185087255</c:v>
                </c:pt>
                <c:pt idx="39">
                  <c:v>1.6499206768905341</c:v>
                </c:pt>
                <c:pt idx="40">
                  <c:v>1.6922263352723426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55-41DC-A94C-46026D6E0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081542"/>
        <c:axId val="655293704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Sheet1!$Q$1</c15:sqref>
                        </c15:formulaRef>
                      </c:ext>
                    </c:extLst>
                    <c:strCache>
                      <c:ptCount val="1"/>
                      <c:pt idx="0">
                        <c:v>杜撰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Sheet1!$Q$2:$Q$42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1.5</c:v>
                      </c:pt>
                      <c:pt idx="1">
                        <c:v>1.5</c:v>
                      </c:pt>
                      <c:pt idx="2">
                        <c:v>1.5</c:v>
                      </c:pt>
                      <c:pt idx="3">
                        <c:v>1.5</c:v>
                      </c:pt>
                      <c:pt idx="4">
                        <c:v>1.5</c:v>
                      </c:pt>
                      <c:pt idx="5">
                        <c:v>1.5</c:v>
                      </c:pt>
                      <c:pt idx="6">
                        <c:v>1.5</c:v>
                      </c:pt>
                      <c:pt idx="7">
                        <c:v>1.5</c:v>
                      </c:pt>
                      <c:pt idx="8">
                        <c:v>1.5</c:v>
                      </c:pt>
                      <c:pt idx="9">
                        <c:v>1.5</c:v>
                      </c:pt>
                      <c:pt idx="10">
                        <c:v>1.5</c:v>
                      </c:pt>
                      <c:pt idx="11">
                        <c:v>1.5</c:v>
                      </c:pt>
                      <c:pt idx="12">
                        <c:v>1.5</c:v>
                      </c:pt>
                      <c:pt idx="13">
                        <c:v>1.5</c:v>
                      </c:pt>
                      <c:pt idx="14">
                        <c:v>1.5</c:v>
                      </c:pt>
                      <c:pt idx="15">
                        <c:v>1.5</c:v>
                      </c:pt>
                      <c:pt idx="16">
                        <c:v>1.5</c:v>
                      </c:pt>
                      <c:pt idx="17">
                        <c:v>1.5</c:v>
                      </c:pt>
                      <c:pt idx="18">
                        <c:v>1.5</c:v>
                      </c:pt>
                      <c:pt idx="19">
                        <c:v>1.5</c:v>
                      </c:pt>
                      <c:pt idx="20">
                        <c:v>1.5</c:v>
                      </c:pt>
                      <c:pt idx="21">
                        <c:v>1.5</c:v>
                      </c:pt>
                      <c:pt idx="22">
                        <c:v>1.5</c:v>
                      </c:pt>
                      <c:pt idx="23">
                        <c:v>1.5</c:v>
                      </c:pt>
                      <c:pt idx="24">
                        <c:v>1.5</c:v>
                      </c:pt>
                      <c:pt idx="25">
                        <c:v>1.5</c:v>
                      </c:pt>
                      <c:pt idx="26">
                        <c:v>1.5</c:v>
                      </c:pt>
                      <c:pt idx="27">
                        <c:v>1.5</c:v>
                      </c:pt>
                      <c:pt idx="28">
                        <c:v>1.5</c:v>
                      </c:pt>
                      <c:pt idx="29">
                        <c:v>1.5</c:v>
                      </c:pt>
                      <c:pt idx="30">
                        <c:v>1.5</c:v>
                      </c:pt>
                      <c:pt idx="31">
                        <c:v>1.5</c:v>
                      </c:pt>
                      <c:pt idx="32">
                        <c:v>1.5</c:v>
                      </c:pt>
                      <c:pt idx="33">
                        <c:v>1.5</c:v>
                      </c:pt>
                      <c:pt idx="34">
                        <c:v>1.5</c:v>
                      </c:pt>
                      <c:pt idx="35">
                        <c:v>1.5</c:v>
                      </c:pt>
                      <c:pt idx="36">
                        <c:v>1.5</c:v>
                      </c:pt>
                      <c:pt idx="37">
                        <c:v>1.5</c:v>
                      </c:pt>
                      <c:pt idx="38">
                        <c:v>1.5</c:v>
                      </c:pt>
                      <c:pt idx="39">
                        <c:v>1.5</c:v>
                      </c:pt>
                      <c:pt idx="40">
                        <c:v>1.5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A55-41DC-A94C-46026D6E0726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\sigma_3</c:v>
                </c:pt>
              </c:strCache>
            </c:strRef>
          </c:tx>
          <c:spPr>
            <a:ln w="44450" cap="rnd">
              <a:noFill/>
              <a:round/>
            </a:ln>
            <a:effectLst/>
          </c:spPr>
          <c:marker>
            <c:symbol val="none"/>
          </c:marker>
          <c:val>
            <c:numRef>
              <c:f>Sheet1!$E$2:$E$42</c:f>
              <c:numCache>
                <c:formatCode>0.00_ </c:formatCode>
                <c:ptCount val="41"/>
                <c:pt idx="0">
                  <c:v>0</c:v>
                </c:pt>
                <c:pt idx="1">
                  <c:v>1.3399503722084365</c:v>
                </c:pt>
                <c:pt idx="2">
                  <c:v>2.679900744416873</c:v>
                </c:pt>
                <c:pt idx="3">
                  <c:v>4.0198511166253095</c:v>
                </c:pt>
                <c:pt idx="4">
                  <c:v>5.359801488833746</c:v>
                </c:pt>
                <c:pt idx="5">
                  <c:v>6.6997518610421816</c:v>
                </c:pt>
                <c:pt idx="6">
                  <c:v>8.0397022332506189</c:v>
                </c:pt>
                <c:pt idx="7">
                  <c:v>9.3796526054590554</c:v>
                </c:pt>
                <c:pt idx="8">
                  <c:v>10.719602977667492</c:v>
                </c:pt>
                <c:pt idx="9">
                  <c:v>12.059553349875928</c:v>
                </c:pt>
                <c:pt idx="10">
                  <c:v>13.399503722084363</c:v>
                </c:pt>
                <c:pt idx="11">
                  <c:v>14.739454094292801</c:v>
                </c:pt>
                <c:pt idx="12">
                  <c:v>16.079404466501238</c:v>
                </c:pt>
                <c:pt idx="13">
                  <c:v>17.419354838709676</c:v>
                </c:pt>
                <c:pt idx="14">
                  <c:v>18.759305210918111</c:v>
                </c:pt>
                <c:pt idx="15">
                  <c:v>20.099255583126546</c:v>
                </c:pt>
                <c:pt idx="16">
                  <c:v>21.439205955334984</c:v>
                </c:pt>
                <c:pt idx="17">
                  <c:v>22.779156327543419</c:v>
                </c:pt>
                <c:pt idx="18">
                  <c:v>24.119106699751857</c:v>
                </c:pt>
                <c:pt idx="19">
                  <c:v>25.459057071960292</c:v>
                </c:pt>
                <c:pt idx="20">
                  <c:v>26.799007444168726</c:v>
                </c:pt>
                <c:pt idx="21">
                  <c:v>28.138957816377168</c:v>
                </c:pt>
                <c:pt idx="22">
                  <c:v>29.478908188585603</c:v>
                </c:pt>
                <c:pt idx="23">
                  <c:v>30.818858560794038</c:v>
                </c:pt>
                <c:pt idx="24">
                  <c:v>32.158808933002476</c:v>
                </c:pt>
                <c:pt idx="25">
                  <c:v>33.49875930521091</c:v>
                </c:pt>
                <c:pt idx="26">
                  <c:v>34.838709677419352</c:v>
                </c:pt>
                <c:pt idx="27">
                  <c:v>36.17866004962778</c:v>
                </c:pt>
                <c:pt idx="28">
                  <c:v>37.518610421836222</c:v>
                </c:pt>
                <c:pt idx="29">
                  <c:v>38.858560794044656</c:v>
                </c:pt>
                <c:pt idx="30">
                  <c:v>40.198511166253091</c:v>
                </c:pt>
                <c:pt idx="31">
                  <c:v>41.538461538461526</c:v>
                </c:pt>
                <c:pt idx="32">
                  <c:v>42.878411910669968</c:v>
                </c:pt>
                <c:pt idx="33">
                  <c:v>44.21836228287841</c:v>
                </c:pt>
                <c:pt idx="34">
                  <c:v>45.558312655086837</c:v>
                </c:pt>
                <c:pt idx="35">
                  <c:v>46.898263027295279</c:v>
                </c:pt>
                <c:pt idx="36">
                  <c:v>48.238213399503714</c:v>
                </c:pt>
                <c:pt idx="37">
                  <c:v>49.578163771712148</c:v>
                </c:pt>
                <c:pt idx="38">
                  <c:v>50.918114143920583</c:v>
                </c:pt>
                <c:pt idx="39">
                  <c:v>52.258064516129025</c:v>
                </c:pt>
                <c:pt idx="40">
                  <c:v>53.598014888337453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55-41DC-A94C-46026D6E072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\sigma_5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none"/>
          </c:marker>
          <c:val>
            <c:numRef>
              <c:f>Sheet1!$F$2:$F$42</c:f>
              <c:numCache>
                <c:formatCode>0.00_ </c:formatCode>
                <c:ptCount val="41"/>
                <c:pt idx="0">
                  <c:v>0</c:v>
                </c:pt>
                <c:pt idx="1">
                  <c:v>1.6291951775822742</c:v>
                </c:pt>
                <c:pt idx="2">
                  <c:v>3.2583903551645483</c:v>
                </c:pt>
                <c:pt idx="3">
                  <c:v>4.8875855327468223</c:v>
                </c:pt>
                <c:pt idx="4">
                  <c:v>6.5167807103290967</c:v>
                </c:pt>
                <c:pt idx="5">
                  <c:v>8.1459758879113711</c:v>
                </c:pt>
                <c:pt idx="6">
                  <c:v>9.7751710654936446</c:v>
                </c:pt>
                <c:pt idx="7">
                  <c:v>11.40436624307592</c:v>
                </c:pt>
                <c:pt idx="8">
                  <c:v>13.033561420658193</c:v>
                </c:pt>
                <c:pt idx="9">
                  <c:v>14.662756598240469</c:v>
                </c:pt>
                <c:pt idx="10">
                  <c:v>16.291951775822742</c:v>
                </c:pt>
                <c:pt idx="11">
                  <c:v>17.921146953405014</c:v>
                </c:pt>
                <c:pt idx="12">
                  <c:v>19.550342130987289</c:v>
                </c:pt>
                <c:pt idx="13">
                  <c:v>21.179537308569564</c:v>
                </c:pt>
                <c:pt idx="14">
                  <c:v>22.80873248615184</c:v>
                </c:pt>
                <c:pt idx="15">
                  <c:v>24.437927663734111</c:v>
                </c:pt>
                <c:pt idx="16">
                  <c:v>26.067122841316387</c:v>
                </c:pt>
                <c:pt idx="17">
                  <c:v>27.696318018898662</c:v>
                </c:pt>
                <c:pt idx="18">
                  <c:v>29.325513196480937</c:v>
                </c:pt>
                <c:pt idx="19">
                  <c:v>30.954708374063213</c:v>
                </c:pt>
                <c:pt idx="20">
                  <c:v>32.583903551645484</c:v>
                </c:pt>
                <c:pt idx="21">
                  <c:v>34.21309872922776</c:v>
                </c:pt>
                <c:pt idx="22">
                  <c:v>35.842293906810028</c:v>
                </c:pt>
                <c:pt idx="23">
                  <c:v>37.47148908439231</c:v>
                </c:pt>
                <c:pt idx="24">
                  <c:v>39.100684261974578</c:v>
                </c:pt>
                <c:pt idx="25">
                  <c:v>40.729879439556861</c:v>
                </c:pt>
                <c:pt idx="26">
                  <c:v>42.359074617139129</c:v>
                </c:pt>
                <c:pt idx="27">
                  <c:v>43.988269794721404</c:v>
                </c:pt>
                <c:pt idx="28">
                  <c:v>45.617464972303679</c:v>
                </c:pt>
                <c:pt idx="29">
                  <c:v>47.246660149885955</c:v>
                </c:pt>
                <c:pt idx="30">
                  <c:v>48.875855327468223</c:v>
                </c:pt>
                <c:pt idx="31">
                  <c:v>50.505050505050505</c:v>
                </c:pt>
                <c:pt idx="32">
                  <c:v>52.134245682632773</c:v>
                </c:pt>
                <c:pt idx="33">
                  <c:v>53.763440860215056</c:v>
                </c:pt>
                <c:pt idx="34">
                  <c:v>55.392636037797324</c:v>
                </c:pt>
                <c:pt idx="35">
                  <c:v>57.021831215379599</c:v>
                </c:pt>
                <c:pt idx="36">
                  <c:v>58.651026392961874</c:v>
                </c:pt>
                <c:pt idx="37">
                  <c:v>60.280221570544143</c:v>
                </c:pt>
                <c:pt idx="38">
                  <c:v>61.909416748126425</c:v>
                </c:pt>
                <c:pt idx="39">
                  <c:v>63.538611925708693</c:v>
                </c:pt>
                <c:pt idx="40">
                  <c:v>65.167807103290968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55-41DC-A94C-46026D6E0726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\sigma_7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Sheet1!$G$2:$G$42</c:f>
              <c:numCache>
                <c:formatCode>0.00_ </c:formatCode>
                <c:ptCount val="41"/>
                <c:pt idx="0">
                  <c:v>0</c:v>
                </c:pt>
                <c:pt idx="1">
                  <c:v>1.8138551031200425</c:v>
                </c:pt>
                <c:pt idx="2">
                  <c:v>3.627710206240085</c:v>
                </c:pt>
                <c:pt idx="3">
                  <c:v>5.4415653093601266</c:v>
                </c:pt>
                <c:pt idx="4">
                  <c:v>7.25542041248017</c:v>
                </c:pt>
                <c:pt idx="5">
                  <c:v>9.0692755156002125</c:v>
                </c:pt>
                <c:pt idx="6">
                  <c:v>10.883130618720253</c:v>
                </c:pt>
                <c:pt idx="7">
                  <c:v>12.696985721840296</c:v>
                </c:pt>
                <c:pt idx="8">
                  <c:v>14.51084082496034</c:v>
                </c:pt>
                <c:pt idx="9">
                  <c:v>16.324695928080381</c:v>
                </c:pt>
                <c:pt idx="10">
                  <c:v>18.138551031200425</c:v>
                </c:pt>
                <c:pt idx="11">
                  <c:v>19.952406134320469</c:v>
                </c:pt>
                <c:pt idx="12">
                  <c:v>21.766261237440506</c:v>
                </c:pt>
                <c:pt idx="13">
                  <c:v>23.580116340560551</c:v>
                </c:pt>
                <c:pt idx="14">
                  <c:v>25.393971443680591</c:v>
                </c:pt>
                <c:pt idx="15">
                  <c:v>27.207826546800636</c:v>
                </c:pt>
                <c:pt idx="16">
                  <c:v>29.02168164992068</c:v>
                </c:pt>
                <c:pt idx="17">
                  <c:v>30.835536753040721</c:v>
                </c:pt>
                <c:pt idx="18">
                  <c:v>32.649391856160761</c:v>
                </c:pt>
                <c:pt idx="19">
                  <c:v>34.463246959280802</c:v>
                </c:pt>
                <c:pt idx="20">
                  <c:v>36.27710206240085</c:v>
                </c:pt>
                <c:pt idx="21">
                  <c:v>38.090957165520891</c:v>
                </c:pt>
                <c:pt idx="22">
                  <c:v>39.904812268640939</c:v>
                </c:pt>
                <c:pt idx="23">
                  <c:v>41.718667371760972</c:v>
                </c:pt>
                <c:pt idx="24">
                  <c:v>43.532522474881013</c:v>
                </c:pt>
                <c:pt idx="25">
                  <c:v>45.346377578001061</c:v>
                </c:pt>
                <c:pt idx="26">
                  <c:v>47.160232681121101</c:v>
                </c:pt>
                <c:pt idx="27">
                  <c:v>48.974087784241149</c:v>
                </c:pt>
                <c:pt idx="28">
                  <c:v>50.787942887361183</c:v>
                </c:pt>
                <c:pt idx="29">
                  <c:v>52.601797990481231</c:v>
                </c:pt>
                <c:pt idx="30">
                  <c:v>54.415653093601271</c:v>
                </c:pt>
                <c:pt idx="31">
                  <c:v>56.229508196721312</c:v>
                </c:pt>
                <c:pt idx="32">
                  <c:v>58.04336329984136</c:v>
                </c:pt>
                <c:pt idx="33">
                  <c:v>59.857218402961394</c:v>
                </c:pt>
                <c:pt idx="34">
                  <c:v>61.671073506081441</c:v>
                </c:pt>
                <c:pt idx="35">
                  <c:v>63.484928609201482</c:v>
                </c:pt>
                <c:pt idx="36">
                  <c:v>65.298783712321523</c:v>
                </c:pt>
                <c:pt idx="37">
                  <c:v>67.112638815441571</c:v>
                </c:pt>
                <c:pt idx="38">
                  <c:v>68.926493918561604</c:v>
                </c:pt>
                <c:pt idx="39">
                  <c:v>70.740349021681652</c:v>
                </c:pt>
                <c:pt idx="40">
                  <c:v>72.5542041248017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55-41DC-A94C-46026D6E0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177103"/>
        <c:axId val="1853870607"/>
      </c:lineChart>
      <c:catAx>
        <c:axId val="72308154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>
                <a:alpha val="97000"/>
              </a:sys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Times New Roman Regular" panose="02020603050405020304" charset="0"/>
                <a:ea typeface="Times New Roman Regular" panose="02020603050405020304" charset="0"/>
                <a:cs typeface="Times New Roman Regular" panose="02020603050405020304" charset="0"/>
                <a:sym typeface="Times New Roman Regular" panose="02020603050405020304" charset="0"/>
              </a:defRPr>
            </a:pPr>
            <a:endParaRPr lang="zh-CN"/>
          </a:p>
        </c:txPr>
        <c:crossAx val="655293704"/>
        <c:crosses val="autoZero"/>
        <c:auto val="0"/>
        <c:lblAlgn val="ctr"/>
        <c:lblOffset val="100"/>
        <c:tickLblSkip val="5"/>
        <c:tickMarkSkip val="5"/>
        <c:noMultiLvlLbl val="0"/>
      </c:catAx>
      <c:valAx>
        <c:axId val="655293704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_ 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  <a:endParaRPr lang="zh-CN"/>
          </a:p>
        </c:txPr>
        <c:crossAx val="723081542"/>
        <c:crosses val="autoZero"/>
        <c:crossBetween val="between"/>
        <c:majorUnit val="0.5"/>
      </c:valAx>
      <c:valAx>
        <c:axId val="1853870607"/>
        <c:scaling>
          <c:orientation val="minMax"/>
        </c:scaling>
        <c:delete val="0"/>
        <c:axPos val="r"/>
        <c:numFmt formatCode="0.00_ 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CN" sz="14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  <a:endParaRPr lang="zh-CN"/>
          </a:p>
        </c:txPr>
        <c:crossAx val="1755177103"/>
        <c:crosses val="max"/>
        <c:crossBetween val="between"/>
      </c:valAx>
      <c:catAx>
        <c:axId val="1755177103"/>
        <c:scaling>
          <c:orientation val="minMax"/>
        </c:scaling>
        <c:delete val="1"/>
        <c:axPos val="b"/>
        <c:majorTickMark val="out"/>
        <c:minorTickMark val="none"/>
        <c:tickLblPos val="nextTo"/>
        <c:crossAx val="18538706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Times New Roman" panose="02020603050405020304" charset="0"/>
                <a:ea typeface="+mn-ea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cap="none" spc="0" normalizeH="0" baseline="0">
              <a:solidFill>
                <a:schemeClr val="tx1"/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Times New Roman" panose="02020603050405020304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576981</xdr:colOff>
      <xdr:row>11</xdr:row>
      <xdr:rowOff>31531</xdr:rowOff>
    </xdr:from>
    <xdr:to>
      <xdr:col>26</xdr:col>
      <xdr:colOff>375139</xdr:colOff>
      <xdr:row>34</xdr:row>
      <xdr:rowOff>171545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06B5FB3-5238-F9B4-C515-12F0D58AA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17</xdr:col>
      <xdr:colOff>181708</xdr:colOff>
      <xdr:row>37</xdr:row>
      <xdr:rowOff>93784</xdr:rowOff>
    </xdr:from>
    <xdr:to>
      <xdr:col>26</xdr:col>
      <xdr:colOff>589466</xdr:colOff>
      <xdr:row>61</xdr:row>
      <xdr:rowOff>57952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48828FC-B024-46B3-B4BA-DE3108FC7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2"/>
  <sheetViews>
    <sheetView tabSelected="1" topLeftCell="J1" zoomScale="130" zoomScaleNormal="130" workbookViewId="0">
      <selection activeCell="E5" sqref="E5"/>
    </sheetView>
  </sheetViews>
  <sheetFormatPr defaultRowHeight="13.8" x14ac:dyDescent="0.25"/>
  <cols>
    <col min="1" max="1" width="7.77734375" customWidth="1"/>
    <col min="4" max="8" width="17" customWidth="1"/>
    <col min="12" max="12" width="10.6640625" customWidth="1"/>
    <col min="13" max="13" width="9.21875" customWidth="1"/>
    <col min="14" max="14" width="9.109375" customWidth="1"/>
    <col min="15" max="15" width="8.5546875" customWidth="1"/>
  </cols>
  <sheetData>
    <row r="1" spans="2:17" s="4" customFormat="1" x14ac:dyDescent="0.25">
      <c r="B1" s="4" t="s">
        <v>0</v>
      </c>
      <c r="C1" s="4" t="s">
        <v>1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4</v>
      </c>
      <c r="J1" s="4" t="s">
        <v>5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</v>
      </c>
      <c r="P1" s="4" t="s">
        <v>2</v>
      </c>
      <c r="Q1" s="4" t="s">
        <v>14</v>
      </c>
    </row>
    <row r="2" spans="2:17" x14ac:dyDescent="0.25">
      <c r="B2" s="1">
        <f>6*I2/(13*O2*L2)/1000000</f>
        <v>0</v>
      </c>
      <c r="C2" s="1">
        <f>8*I2/(33*O2*M2)/1000000</f>
        <v>0</v>
      </c>
      <c r="D2" s="1">
        <f>12*I2/(61*O2*N2)/1000000</f>
        <v>0</v>
      </c>
      <c r="E2" s="1">
        <f>9*H2*K2/(26*O2*L2*L2)/1000000</f>
        <v>0</v>
      </c>
      <c r="F2" s="1">
        <f>5*H2*K2/(33*O2*M2*M2)/1000000</f>
        <v>0</v>
      </c>
      <c r="G2" s="1">
        <f>21*H2*K2/(244*O2*N2*N2)/1000000</f>
        <v>0</v>
      </c>
      <c r="H2" s="1">
        <f>2*I2</f>
        <v>0</v>
      </c>
      <c r="I2">
        <f>J2*1000</f>
        <v>0</v>
      </c>
      <c r="J2">
        <v>0</v>
      </c>
      <c r="K2">
        <f>P2*7</f>
        <v>0.73499999999999999</v>
      </c>
      <c r="L2">
        <v>3.5000000000000003E-2</v>
      </c>
      <c r="M2">
        <v>2.1000000000000001E-2</v>
      </c>
      <c r="N2">
        <v>1.4999999999999999E-2</v>
      </c>
      <c r="O2">
        <v>0.31</v>
      </c>
      <c r="P2">
        <v>0.105</v>
      </c>
      <c r="Q2">
        <v>1.5</v>
      </c>
    </row>
    <row r="3" spans="2:17" x14ac:dyDescent="0.25">
      <c r="B3" s="1">
        <f>6*I3/(13*O3*L3)/1000000</f>
        <v>4.2538107054236086E-2</v>
      </c>
      <c r="C3" s="1">
        <f>8*I3/(33*O3*M3)/1000000</f>
        <v>3.7238746916166264E-2</v>
      </c>
      <c r="D3" s="1">
        <f>12*I3/(61*O3*N3)/1000000</f>
        <v>4.2305658381808567E-2</v>
      </c>
      <c r="E3" s="1">
        <f t="shared" ref="E3:E32" si="0">9*H3*K3/(26*O3*L3*L3)/1000000</f>
        <v>1.3399503722084365</v>
      </c>
      <c r="F3" s="1">
        <f t="shared" ref="F3:F32" si="1">5*H3*K3/(33*O3*M3*M3)/1000000</f>
        <v>1.6291951775822742</v>
      </c>
      <c r="G3" s="1">
        <f t="shared" ref="G3:G32" si="2">21*H3*K3/(244*O3*N3*N3)/1000000</f>
        <v>1.8138551031200425</v>
      </c>
      <c r="H3" s="1">
        <f t="shared" ref="H3:H42" si="3">2*I3</f>
        <v>2000</v>
      </c>
      <c r="I3">
        <f t="shared" ref="I3:I42" si="4">J3*1000</f>
        <v>1000</v>
      </c>
      <c r="J3">
        <v>1</v>
      </c>
      <c r="K3">
        <f t="shared" ref="K3:K32" si="5">P3*7</f>
        <v>0.73499999999999999</v>
      </c>
      <c r="L3">
        <v>3.5000000000000003E-2</v>
      </c>
      <c r="M3">
        <v>2.1000000000000001E-2</v>
      </c>
      <c r="N3">
        <v>1.4999999999999999E-2</v>
      </c>
      <c r="O3">
        <v>0.31</v>
      </c>
      <c r="P3">
        <v>0.105</v>
      </c>
      <c r="Q3">
        <v>1.5</v>
      </c>
    </row>
    <row r="4" spans="2:17" x14ac:dyDescent="0.25">
      <c r="B4" s="1">
        <f>6*I4/(13*O4*L4)/1000000</f>
        <v>8.5076214108472173E-2</v>
      </c>
      <c r="C4" s="1">
        <f>8*I4/(33*O4*M4)/1000000</f>
        <v>7.4477493832332528E-2</v>
      </c>
      <c r="D4" s="1">
        <f>12*I4/(61*O4*N4)/1000000</f>
        <v>8.4611316763617134E-2</v>
      </c>
      <c r="E4" s="1">
        <f t="shared" si="0"/>
        <v>2.679900744416873</v>
      </c>
      <c r="F4" s="1">
        <f t="shared" si="1"/>
        <v>3.2583903551645483</v>
      </c>
      <c r="G4" s="1">
        <f t="shared" si="2"/>
        <v>3.627710206240085</v>
      </c>
      <c r="H4" s="1">
        <f t="shared" si="3"/>
        <v>4000</v>
      </c>
      <c r="I4">
        <f t="shared" si="4"/>
        <v>2000</v>
      </c>
      <c r="J4">
        <v>2</v>
      </c>
      <c r="K4">
        <f t="shared" si="5"/>
        <v>0.73499999999999999</v>
      </c>
      <c r="L4">
        <v>3.5000000000000003E-2</v>
      </c>
      <c r="M4">
        <v>2.1000000000000001E-2</v>
      </c>
      <c r="N4">
        <v>1.4999999999999999E-2</v>
      </c>
      <c r="O4">
        <v>0.31</v>
      </c>
      <c r="P4">
        <v>0.105</v>
      </c>
      <c r="Q4">
        <v>1.5</v>
      </c>
    </row>
    <row r="5" spans="2:17" x14ac:dyDescent="0.25">
      <c r="B5" s="1">
        <f>6*I5/(13*O5*L5)/1000000</f>
        <v>0.12761432116270824</v>
      </c>
      <c r="C5" s="1">
        <f>8*I5/(33*O5*M5)/1000000</f>
        <v>0.11171624074849881</v>
      </c>
      <c r="D5" s="1">
        <f>12*I5/(61*O5*N5)/1000000</f>
        <v>0.12691697514542569</v>
      </c>
      <c r="E5" s="1">
        <f t="shared" si="0"/>
        <v>4.0198511166253095</v>
      </c>
      <c r="F5" s="1">
        <f t="shared" si="1"/>
        <v>4.8875855327468223</v>
      </c>
      <c r="G5" s="1">
        <f t="shared" si="2"/>
        <v>5.4415653093601266</v>
      </c>
      <c r="H5" s="1">
        <f t="shared" si="3"/>
        <v>6000</v>
      </c>
      <c r="I5">
        <f t="shared" si="4"/>
        <v>3000</v>
      </c>
      <c r="J5">
        <v>3</v>
      </c>
      <c r="K5">
        <f t="shared" si="5"/>
        <v>0.73499999999999999</v>
      </c>
      <c r="L5">
        <v>3.5000000000000003E-2</v>
      </c>
      <c r="M5">
        <v>2.1000000000000001E-2</v>
      </c>
      <c r="N5">
        <v>1.4999999999999999E-2</v>
      </c>
      <c r="O5">
        <v>0.31</v>
      </c>
      <c r="P5">
        <v>0.105</v>
      </c>
      <c r="Q5">
        <v>1.5</v>
      </c>
    </row>
    <row r="6" spans="2:17" x14ac:dyDescent="0.25">
      <c r="B6" s="1">
        <f>6*I6/(13*O6*L6)/1000000</f>
        <v>0.17015242821694435</v>
      </c>
      <c r="C6" s="1">
        <f>8*I6/(33*O6*M6)/1000000</f>
        <v>0.14895498766466506</v>
      </c>
      <c r="D6" s="1">
        <f>12*I6/(61*O6*N6)/1000000</f>
        <v>0.16922263352723427</v>
      </c>
      <c r="E6" s="1">
        <f t="shared" si="0"/>
        <v>5.359801488833746</v>
      </c>
      <c r="F6" s="1">
        <f t="shared" si="1"/>
        <v>6.5167807103290967</v>
      </c>
      <c r="G6" s="1">
        <f t="shared" si="2"/>
        <v>7.25542041248017</v>
      </c>
      <c r="H6" s="1">
        <f t="shared" si="3"/>
        <v>8000</v>
      </c>
      <c r="I6">
        <f t="shared" si="4"/>
        <v>4000</v>
      </c>
      <c r="J6">
        <v>4</v>
      </c>
      <c r="K6">
        <f t="shared" si="5"/>
        <v>0.73499999999999999</v>
      </c>
      <c r="L6">
        <v>3.5000000000000003E-2</v>
      </c>
      <c r="M6">
        <v>2.1000000000000001E-2</v>
      </c>
      <c r="N6">
        <v>1.4999999999999999E-2</v>
      </c>
      <c r="O6">
        <v>0.31</v>
      </c>
      <c r="P6">
        <v>0.105</v>
      </c>
      <c r="Q6">
        <v>1.5</v>
      </c>
    </row>
    <row r="7" spans="2:17" x14ac:dyDescent="0.25">
      <c r="B7" s="1">
        <f>6*I7/(13*O7*L7)/1000000</f>
        <v>0.21269053527118043</v>
      </c>
      <c r="C7" s="1">
        <f>8*I7/(33*O7*M7)/1000000</f>
        <v>0.18619373458083133</v>
      </c>
      <c r="D7" s="1">
        <f>12*I7/(61*O7*N7)/1000000</f>
        <v>0.21152829190904282</v>
      </c>
      <c r="E7" s="1">
        <f t="shared" si="0"/>
        <v>6.6997518610421816</v>
      </c>
      <c r="F7" s="1">
        <f t="shared" si="1"/>
        <v>8.1459758879113711</v>
      </c>
      <c r="G7" s="1">
        <f t="shared" si="2"/>
        <v>9.0692755156002125</v>
      </c>
      <c r="H7" s="1">
        <f t="shared" si="3"/>
        <v>10000</v>
      </c>
      <c r="I7">
        <f t="shared" si="4"/>
        <v>5000</v>
      </c>
      <c r="J7">
        <v>5</v>
      </c>
      <c r="K7">
        <f t="shared" si="5"/>
        <v>0.73499999999999999</v>
      </c>
      <c r="L7">
        <v>3.5000000000000003E-2</v>
      </c>
      <c r="M7">
        <v>2.1000000000000001E-2</v>
      </c>
      <c r="N7">
        <v>1.4999999999999999E-2</v>
      </c>
      <c r="O7">
        <v>0.31</v>
      </c>
      <c r="P7">
        <v>0.105</v>
      </c>
      <c r="Q7">
        <v>1.5</v>
      </c>
    </row>
    <row r="8" spans="2:17" x14ac:dyDescent="0.25">
      <c r="B8" s="1">
        <f>6*I8/(13*O8*L8)/1000000</f>
        <v>0.25522864232541648</v>
      </c>
      <c r="C8" s="1">
        <f>8*I8/(33*O8*M8)/1000000</f>
        <v>0.22343248149699763</v>
      </c>
      <c r="D8" s="1">
        <f>12*I8/(61*O8*N8)/1000000</f>
        <v>0.25383395029085137</v>
      </c>
      <c r="E8" s="1">
        <f t="shared" si="0"/>
        <v>8.0397022332506189</v>
      </c>
      <c r="F8" s="1">
        <f t="shared" si="1"/>
        <v>9.7751710654936446</v>
      </c>
      <c r="G8" s="1">
        <f t="shared" si="2"/>
        <v>10.883130618720253</v>
      </c>
      <c r="H8" s="1">
        <f t="shared" si="3"/>
        <v>12000</v>
      </c>
      <c r="I8">
        <f t="shared" si="4"/>
        <v>6000</v>
      </c>
      <c r="J8">
        <v>6</v>
      </c>
      <c r="K8">
        <f t="shared" si="5"/>
        <v>0.73499999999999999</v>
      </c>
      <c r="L8">
        <v>3.5000000000000003E-2</v>
      </c>
      <c r="M8">
        <v>2.1000000000000001E-2</v>
      </c>
      <c r="N8">
        <v>1.4999999999999999E-2</v>
      </c>
      <c r="O8">
        <v>0.31</v>
      </c>
      <c r="P8">
        <v>0.105</v>
      </c>
      <c r="Q8">
        <v>1.5</v>
      </c>
    </row>
    <row r="9" spans="2:17" x14ac:dyDescent="0.25">
      <c r="B9" s="1">
        <f>6*I9/(13*O9*L9)/1000000</f>
        <v>0.29776674937965258</v>
      </c>
      <c r="C9" s="1">
        <f>8*I9/(33*O9*M9)/1000000</f>
        <v>0.26067122841316387</v>
      </c>
      <c r="D9" s="1">
        <f>12*I9/(61*O9*N9)/1000000</f>
        <v>0.29613960867265998</v>
      </c>
      <c r="E9" s="1">
        <f t="shared" si="0"/>
        <v>9.3796526054590554</v>
      </c>
      <c r="F9" s="1">
        <f t="shared" si="1"/>
        <v>11.40436624307592</v>
      </c>
      <c r="G9" s="1">
        <f t="shared" si="2"/>
        <v>12.696985721840296</v>
      </c>
      <c r="H9" s="1">
        <f t="shared" si="3"/>
        <v>14000</v>
      </c>
      <c r="I9">
        <f t="shared" si="4"/>
        <v>7000</v>
      </c>
      <c r="J9">
        <v>7</v>
      </c>
      <c r="K9">
        <f t="shared" si="5"/>
        <v>0.73499999999999999</v>
      </c>
      <c r="L9">
        <v>3.5000000000000003E-2</v>
      </c>
      <c r="M9">
        <v>2.1000000000000001E-2</v>
      </c>
      <c r="N9">
        <v>1.4999999999999999E-2</v>
      </c>
      <c r="O9">
        <v>0.31</v>
      </c>
      <c r="P9">
        <v>0.105</v>
      </c>
      <c r="Q9">
        <v>1.5</v>
      </c>
    </row>
    <row r="10" spans="2:17" x14ac:dyDescent="0.25">
      <c r="B10" s="1">
        <f>6*I10/(13*O10*L10)/1000000</f>
        <v>0.34030485643388869</v>
      </c>
      <c r="C10" s="1">
        <f>8*I10/(33*O10*M10)/1000000</f>
        <v>0.29790997532933011</v>
      </c>
      <c r="D10" s="1">
        <f>12*I10/(61*O10*N10)/1000000</f>
        <v>0.33844526705446853</v>
      </c>
      <c r="E10" s="1">
        <f t="shared" si="0"/>
        <v>10.719602977667492</v>
      </c>
      <c r="F10" s="1">
        <f t="shared" si="1"/>
        <v>13.033561420658193</v>
      </c>
      <c r="G10" s="1">
        <f t="shared" si="2"/>
        <v>14.51084082496034</v>
      </c>
      <c r="H10" s="1">
        <f t="shared" si="3"/>
        <v>16000</v>
      </c>
      <c r="I10">
        <f t="shared" si="4"/>
        <v>8000</v>
      </c>
      <c r="J10">
        <v>8</v>
      </c>
      <c r="K10">
        <f t="shared" si="5"/>
        <v>0.73499999999999999</v>
      </c>
      <c r="L10">
        <v>3.5000000000000003E-2</v>
      </c>
      <c r="M10">
        <v>2.1000000000000001E-2</v>
      </c>
      <c r="N10">
        <v>1.4999999999999999E-2</v>
      </c>
      <c r="O10">
        <v>0.31</v>
      </c>
      <c r="P10">
        <v>0.105</v>
      </c>
      <c r="Q10">
        <v>1.5</v>
      </c>
    </row>
    <row r="11" spans="2:17" x14ac:dyDescent="0.25">
      <c r="B11" s="1">
        <f>6*I11/(13*O11*L11)/1000000</f>
        <v>0.3828429634881248</v>
      </c>
      <c r="C11" s="1">
        <f>8*I11/(33*O11*M11)/1000000</f>
        <v>0.33514872224549641</v>
      </c>
      <c r="D11" s="1">
        <f>12*I11/(61*O11*N11)/1000000</f>
        <v>0.38075092543627703</v>
      </c>
      <c r="E11" s="1">
        <f t="shared" si="0"/>
        <v>12.059553349875928</v>
      </c>
      <c r="F11" s="1">
        <f t="shared" si="1"/>
        <v>14.662756598240469</v>
      </c>
      <c r="G11" s="1">
        <f t="shared" si="2"/>
        <v>16.324695928080381</v>
      </c>
      <c r="H11" s="1">
        <f t="shared" si="3"/>
        <v>18000</v>
      </c>
      <c r="I11">
        <f t="shared" si="4"/>
        <v>9000</v>
      </c>
      <c r="J11">
        <v>9</v>
      </c>
      <c r="K11">
        <f t="shared" si="5"/>
        <v>0.73499999999999999</v>
      </c>
      <c r="L11">
        <v>3.5000000000000003E-2</v>
      </c>
      <c r="M11">
        <v>2.1000000000000001E-2</v>
      </c>
      <c r="N11">
        <v>1.4999999999999999E-2</v>
      </c>
      <c r="O11">
        <v>0.31</v>
      </c>
      <c r="P11">
        <v>0.105</v>
      </c>
      <c r="Q11">
        <v>1.5</v>
      </c>
    </row>
    <row r="12" spans="2:17" x14ac:dyDescent="0.25">
      <c r="B12" s="1">
        <f>6*I12/(13*O12*L12)/1000000</f>
        <v>0.42538107054236085</v>
      </c>
      <c r="C12" s="1">
        <f>8*I12/(33*O12*M12)/1000000</f>
        <v>0.37238746916166265</v>
      </c>
      <c r="D12" s="1">
        <f>12*I12/(61*O12*N12)/1000000</f>
        <v>0.42305658381808564</v>
      </c>
      <c r="E12" s="1">
        <f t="shared" si="0"/>
        <v>13.399503722084363</v>
      </c>
      <c r="F12" s="1">
        <f t="shared" si="1"/>
        <v>16.291951775822742</v>
      </c>
      <c r="G12" s="1">
        <f t="shared" si="2"/>
        <v>18.138551031200425</v>
      </c>
      <c r="H12" s="1">
        <f t="shared" si="3"/>
        <v>20000</v>
      </c>
      <c r="I12">
        <f t="shared" si="4"/>
        <v>10000</v>
      </c>
      <c r="J12">
        <v>10</v>
      </c>
      <c r="K12">
        <f t="shared" si="5"/>
        <v>0.73499999999999999</v>
      </c>
      <c r="L12">
        <v>3.5000000000000003E-2</v>
      </c>
      <c r="M12">
        <v>2.1000000000000001E-2</v>
      </c>
      <c r="N12">
        <v>1.4999999999999999E-2</v>
      </c>
      <c r="O12">
        <v>0.31</v>
      </c>
      <c r="P12">
        <v>0.105</v>
      </c>
      <c r="Q12">
        <v>1.5</v>
      </c>
    </row>
    <row r="13" spans="2:17" x14ac:dyDescent="0.25">
      <c r="B13" s="1">
        <f>6*I13/(13*O13*L13)/1000000</f>
        <v>0.46791917759659696</v>
      </c>
      <c r="C13" s="1">
        <f>8*I13/(33*O13*M13)/1000000</f>
        <v>0.40962621607782895</v>
      </c>
      <c r="D13" s="1">
        <f>12*I13/(61*O13*N13)/1000000</f>
        <v>0.46536224219989419</v>
      </c>
      <c r="E13" s="1">
        <f t="shared" si="0"/>
        <v>14.739454094292801</v>
      </c>
      <c r="F13" s="1">
        <f t="shared" si="1"/>
        <v>17.921146953405014</v>
      </c>
      <c r="G13" s="1">
        <f t="shared" si="2"/>
        <v>19.952406134320469</v>
      </c>
      <c r="H13" s="1">
        <f t="shared" si="3"/>
        <v>22000</v>
      </c>
      <c r="I13">
        <f t="shared" si="4"/>
        <v>11000</v>
      </c>
      <c r="J13">
        <v>11</v>
      </c>
      <c r="K13">
        <f t="shared" si="5"/>
        <v>0.73499999999999999</v>
      </c>
      <c r="L13">
        <v>3.5000000000000003E-2</v>
      </c>
      <c r="M13">
        <v>2.1000000000000001E-2</v>
      </c>
      <c r="N13">
        <v>1.4999999999999999E-2</v>
      </c>
      <c r="O13">
        <v>0.31</v>
      </c>
      <c r="P13">
        <v>0.105</v>
      </c>
      <c r="Q13">
        <v>1.5</v>
      </c>
    </row>
    <row r="14" spans="2:17" x14ac:dyDescent="0.25">
      <c r="B14" s="1">
        <f>6*I14/(13*O14*L14)/1000000</f>
        <v>0.51045728465083295</v>
      </c>
      <c r="C14" s="1">
        <f>8*I14/(33*O14*M14)/1000000</f>
        <v>0.44686496299399525</v>
      </c>
      <c r="D14" s="1">
        <f>12*I14/(61*O14*N14)/1000000</f>
        <v>0.50766790058170275</v>
      </c>
      <c r="E14" s="1">
        <f t="shared" si="0"/>
        <v>16.079404466501238</v>
      </c>
      <c r="F14" s="1">
        <f t="shared" si="1"/>
        <v>19.550342130987289</v>
      </c>
      <c r="G14" s="1">
        <f t="shared" si="2"/>
        <v>21.766261237440506</v>
      </c>
      <c r="H14" s="1">
        <f t="shared" si="3"/>
        <v>24000</v>
      </c>
      <c r="I14">
        <f t="shared" si="4"/>
        <v>12000</v>
      </c>
      <c r="J14">
        <v>12</v>
      </c>
      <c r="K14">
        <f t="shared" si="5"/>
        <v>0.73499999999999999</v>
      </c>
      <c r="L14">
        <v>3.5000000000000003E-2</v>
      </c>
      <c r="M14">
        <v>2.1000000000000001E-2</v>
      </c>
      <c r="N14">
        <v>1.4999999999999999E-2</v>
      </c>
      <c r="O14">
        <v>0.31</v>
      </c>
      <c r="P14">
        <v>0.105</v>
      </c>
      <c r="Q14">
        <v>1.5</v>
      </c>
    </row>
    <row r="15" spans="2:17" x14ac:dyDescent="0.25">
      <c r="B15" s="1">
        <f>6*I15/(13*O15*L15)/1000000</f>
        <v>0.55299539170506906</v>
      </c>
      <c r="C15" s="1">
        <f>8*I15/(33*O15*M15)/1000000</f>
        <v>0.48410370991016149</v>
      </c>
      <c r="D15" s="1">
        <f>12*I15/(61*O15*N15)/1000000</f>
        <v>0.54997355896351141</v>
      </c>
      <c r="E15" s="1">
        <f t="shared" si="0"/>
        <v>17.419354838709676</v>
      </c>
      <c r="F15" s="1">
        <f t="shared" si="1"/>
        <v>21.179537308569564</v>
      </c>
      <c r="G15" s="1">
        <f t="shared" si="2"/>
        <v>23.580116340560551</v>
      </c>
      <c r="H15" s="1">
        <f t="shared" si="3"/>
        <v>26000</v>
      </c>
      <c r="I15">
        <f t="shared" si="4"/>
        <v>13000</v>
      </c>
      <c r="J15">
        <v>13</v>
      </c>
      <c r="K15">
        <f t="shared" si="5"/>
        <v>0.73499999999999999</v>
      </c>
      <c r="L15">
        <v>3.5000000000000003E-2</v>
      </c>
      <c r="M15">
        <v>2.1000000000000001E-2</v>
      </c>
      <c r="N15">
        <v>1.4999999999999999E-2</v>
      </c>
      <c r="O15">
        <v>0.31</v>
      </c>
      <c r="P15">
        <v>0.105</v>
      </c>
      <c r="Q15">
        <v>1.5</v>
      </c>
    </row>
    <row r="16" spans="2:17" x14ac:dyDescent="0.25">
      <c r="B16" s="1">
        <f>6*I16/(13*O16*L16)/1000000</f>
        <v>0.59553349875930517</v>
      </c>
      <c r="C16" s="1">
        <f>8*I16/(33*O16*M16)/1000000</f>
        <v>0.52134245682632774</v>
      </c>
      <c r="D16" s="1">
        <f>12*I16/(61*O16*N16)/1000000</f>
        <v>0.59227921734531996</v>
      </c>
      <c r="E16" s="1">
        <f t="shared" si="0"/>
        <v>18.759305210918111</v>
      </c>
      <c r="F16" s="1">
        <f t="shared" si="1"/>
        <v>22.80873248615184</v>
      </c>
      <c r="G16" s="1">
        <f t="shared" si="2"/>
        <v>25.393971443680591</v>
      </c>
      <c r="H16" s="1">
        <f t="shared" si="3"/>
        <v>28000</v>
      </c>
      <c r="I16">
        <f t="shared" si="4"/>
        <v>14000</v>
      </c>
      <c r="J16">
        <v>14</v>
      </c>
      <c r="K16">
        <f t="shared" si="5"/>
        <v>0.73499999999999999</v>
      </c>
      <c r="L16">
        <v>3.5000000000000003E-2</v>
      </c>
      <c r="M16">
        <v>2.1000000000000001E-2</v>
      </c>
      <c r="N16">
        <v>1.4999999999999999E-2</v>
      </c>
      <c r="O16">
        <v>0.31</v>
      </c>
      <c r="P16">
        <v>0.105</v>
      </c>
      <c r="Q16">
        <v>1.5</v>
      </c>
    </row>
    <row r="17" spans="2:17" x14ac:dyDescent="0.25">
      <c r="B17" s="1">
        <f>6*I17/(13*O17*L17)/1000000</f>
        <v>0.63807160581354117</v>
      </c>
      <c r="C17" s="1">
        <f>8*I17/(33*O17*M17)/1000000</f>
        <v>0.55858120374249398</v>
      </c>
      <c r="D17" s="1">
        <f>12*I17/(61*O17*N17)/1000000</f>
        <v>0.63458487572712852</v>
      </c>
      <c r="E17" s="1">
        <f t="shared" si="0"/>
        <v>20.099255583126546</v>
      </c>
      <c r="F17" s="1">
        <f t="shared" si="1"/>
        <v>24.437927663734111</v>
      </c>
      <c r="G17" s="1">
        <f t="shared" si="2"/>
        <v>27.207826546800636</v>
      </c>
      <c r="H17" s="1">
        <f t="shared" si="3"/>
        <v>30000</v>
      </c>
      <c r="I17">
        <f t="shared" si="4"/>
        <v>15000</v>
      </c>
      <c r="J17">
        <v>15</v>
      </c>
      <c r="K17">
        <f t="shared" si="5"/>
        <v>0.73499999999999999</v>
      </c>
      <c r="L17">
        <v>3.5000000000000003E-2</v>
      </c>
      <c r="M17">
        <v>2.1000000000000001E-2</v>
      </c>
      <c r="N17">
        <v>1.4999999999999999E-2</v>
      </c>
      <c r="O17">
        <v>0.31</v>
      </c>
      <c r="P17">
        <v>0.105</v>
      </c>
      <c r="Q17">
        <v>1.5</v>
      </c>
    </row>
    <row r="18" spans="2:17" x14ac:dyDescent="0.25">
      <c r="B18" s="1">
        <f>6*I18/(13*O18*L18)/1000000</f>
        <v>0.68060971286777738</v>
      </c>
      <c r="C18" s="1">
        <f>8*I18/(33*O18*M18)/1000000</f>
        <v>0.59581995065866022</v>
      </c>
      <c r="D18" s="1">
        <f>12*I18/(61*O18*N18)/1000000</f>
        <v>0.67689053410893707</v>
      </c>
      <c r="E18" s="1">
        <f t="shared" si="0"/>
        <v>21.439205955334984</v>
      </c>
      <c r="F18" s="1">
        <f t="shared" si="1"/>
        <v>26.067122841316387</v>
      </c>
      <c r="G18" s="1">
        <f t="shared" si="2"/>
        <v>29.02168164992068</v>
      </c>
      <c r="H18" s="1">
        <f t="shared" si="3"/>
        <v>32000</v>
      </c>
      <c r="I18">
        <f t="shared" si="4"/>
        <v>16000</v>
      </c>
      <c r="J18">
        <v>16</v>
      </c>
      <c r="K18">
        <f t="shared" si="5"/>
        <v>0.73499999999999999</v>
      </c>
      <c r="L18">
        <v>3.5000000000000003E-2</v>
      </c>
      <c r="M18">
        <v>2.1000000000000001E-2</v>
      </c>
      <c r="N18">
        <v>1.4999999999999999E-2</v>
      </c>
      <c r="O18">
        <v>0.31</v>
      </c>
      <c r="P18">
        <v>0.105</v>
      </c>
      <c r="Q18">
        <v>1.5</v>
      </c>
    </row>
    <row r="19" spans="2:17" x14ac:dyDescent="0.25">
      <c r="B19" s="1">
        <f>6*I19/(13*O19*L19)/1000000</f>
        <v>0.72314781992201349</v>
      </c>
      <c r="C19" s="1">
        <f>8*I19/(33*O19*M19)/1000000</f>
        <v>0.63305869757482658</v>
      </c>
      <c r="D19" s="1">
        <f>12*I19/(61*O19*N19)/1000000</f>
        <v>0.71919619249074562</v>
      </c>
      <c r="E19" s="1">
        <f t="shared" si="0"/>
        <v>22.779156327543419</v>
      </c>
      <c r="F19" s="1">
        <f t="shared" si="1"/>
        <v>27.696318018898662</v>
      </c>
      <c r="G19" s="1">
        <f t="shared" si="2"/>
        <v>30.835536753040721</v>
      </c>
      <c r="H19" s="1">
        <f t="shared" si="3"/>
        <v>34000</v>
      </c>
      <c r="I19">
        <f t="shared" si="4"/>
        <v>17000</v>
      </c>
      <c r="J19">
        <v>17</v>
      </c>
      <c r="K19">
        <f t="shared" si="5"/>
        <v>0.73499999999999999</v>
      </c>
      <c r="L19">
        <v>3.5000000000000003E-2</v>
      </c>
      <c r="M19">
        <v>2.1000000000000001E-2</v>
      </c>
      <c r="N19">
        <v>1.4999999999999999E-2</v>
      </c>
      <c r="O19">
        <v>0.31</v>
      </c>
      <c r="P19">
        <v>0.105</v>
      </c>
      <c r="Q19">
        <v>1.5</v>
      </c>
    </row>
    <row r="20" spans="2:17" s="3" customFormat="1" x14ac:dyDescent="0.25">
      <c r="B20" s="2">
        <f>6*I20/(13*O20*L20)/1000000</f>
        <v>0.7656859269762496</v>
      </c>
      <c r="C20" s="2">
        <f>8*I20/(33*O20*M20)/1000000</f>
        <v>0.67029744449099282</v>
      </c>
      <c r="D20" s="2">
        <f>12*I20/(61*O20*N20)/1000000</f>
        <v>0.76150185087255406</v>
      </c>
      <c r="E20" s="2">
        <f t="shared" si="0"/>
        <v>24.119106699751857</v>
      </c>
      <c r="F20" s="2">
        <f t="shared" si="1"/>
        <v>29.325513196480937</v>
      </c>
      <c r="G20" s="2">
        <f t="shared" si="2"/>
        <v>32.649391856160761</v>
      </c>
      <c r="H20" s="2">
        <f t="shared" si="3"/>
        <v>36000</v>
      </c>
      <c r="I20" s="3">
        <f t="shared" si="4"/>
        <v>18000</v>
      </c>
      <c r="J20" s="3">
        <v>18</v>
      </c>
      <c r="K20" s="3">
        <f t="shared" si="5"/>
        <v>0.73499999999999999</v>
      </c>
      <c r="L20" s="3">
        <v>3.5000000000000003E-2</v>
      </c>
      <c r="M20" s="3">
        <v>2.1000000000000001E-2</v>
      </c>
      <c r="N20" s="3">
        <v>1.4999999999999999E-2</v>
      </c>
      <c r="O20" s="3">
        <v>0.31</v>
      </c>
      <c r="P20" s="3">
        <v>0.105</v>
      </c>
      <c r="Q20">
        <v>1.5</v>
      </c>
    </row>
    <row r="21" spans="2:17" x14ac:dyDescent="0.25">
      <c r="B21" s="1">
        <f>6*I21/(13*O21*L21)/1000000</f>
        <v>0.80822403403048559</v>
      </c>
      <c r="C21" s="1">
        <f>8*I21/(33*O21*M21)/1000000</f>
        <v>0.70753619140715907</v>
      </c>
      <c r="D21" s="1">
        <f>12*I21/(61*O21*N21)/1000000</f>
        <v>0.80380750925436273</v>
      </c>
      <c r="E21" s="1">
        <f t="shared" si="0"/>
        <v>25.459057071960292</v>
      </c>
      <c r="F21" s="1">
        <f t="shared" si="1"/>
        <v>30.954708374063213</v>
      </c>
      <c r="G21" s="1">
        <f t="shared" si="2"/>
        <v>34.463246959280802</v>
      </c>
      <c r="H21" s="1">
        <f t="shared" si="3"/>
        <v>38000</v>
      </c>
      <c r="I21">
        <f t="shared" si="4"/>
        <v>19000</v>
      </c>
      <c r="J21">
        <v>19</v>
      </c>
      <c r="K21">
        <f t="shared" si="5"/>
        <v>0.73499999999999999</v>
      </c>
      <c r="L21">
        <v>3.5000000000000003E-2</v>
      </c>
      <c r="M21">
        <v>2.1000000000000001E-2</v>
      </c>
      <c r="N21">
        <v>1.4999999999999999E-2</v>
      </c>
      <c r="O21">
        <v>0.31</v>
      </c>
      <c r="P21">
        <v>0.105</v>
      </c>
      <c r="Q21">
        <v>1.5</v>
      </c>
    </row>
    <row r="22" spans="2:17" x14ac:dyDescent="0.25">
      <c r="B22" s="1">
        <f>6*I22/(13*O22*L22)/1000000</f>
        <v>0.8507621410847217</v>
      </c>
      <c r="C22" s="1">
        <f>8*I22/(33*O22*M22)/1000000</f>
        <v>0.74477493832332531</v>
      </c>
      <c r="D22" s="1">
        <f>12*I22/(61*O22*N22)/1000000</f>
        <v>0.84611316763617128</v>
      </c>
      <c r="E22" s="1">
        <f t="shared" si="0"/>
        <v>26.799007444168726</v>
      </c>
      <c r="F22" s="1">
        <f t="shared" si="1"/>
        <v>32.583903551645484</v>
      </c>
      <c r="G22" s="1">
        <f t="shared" si="2"/>
        <v>36.27710206240085</v>
      </c>
      <c r="H22" s="1">
        <f t="shared" si="3"/>
        <v>40000</v>
      </c>
      <c r="I22">
        <f>J22*1000</f>
        <v>20000</v>
      </c>
      <c r="J22">
        <v>20</v>
      </c>
      <c r="K22">
        <f t="shared" si="5"/>
        <v>0.73499999999999999</v>
      </c>
      <c r="L22">
        <v>3.5000000000000003E-2</v>
      </c>
      <c r="M22">
        <v>2.1000000000000001E-2</v>
      </c>
      <c r="N22">
        <v>1.4999999999999999E-2</v>
      </c>
      <c r="O22">
        <v>0.31</v>
      </c>
      <c r="P22">
        <v>0.105</v>
      </c>
      <c r="Q22">
        <v>1.5</v>
      </c>
    </row>
    <row r="23" spans="2:17" x14ac:dyDescent="0.25">
      <c r="B23" s="1">
        <f>6*I23/(13*O23*L23)/1000000</f>
        <v>0.89330024813895781</v>
      </c>
      <c r="C23" s="1">
        <f>8*I23/(33*O23*M23)/1000000</f>
        <v>0.78201368523949166</v>
      </c>
      <c r="D23" s="1">
        <f>12*I23/(61*O23*N23)/1000000</f>
        <v>0.88841882601797983</v>
      </c>
      <c r="E23" s="1">
        <f t="shared" si="0"/>
        <v>28.138957816377168</v>
      </c>
      <c r="F23" s="1">
        <f t="shared" si="1"/>
        <v>34.21309872922776</v>
      </c>
      <c r="G23" s="1">
        <f t="shared" si="2"/>
        <v>38.090957165520891</v>
      </c>
      <c r="H23" s="1">
        <f t="shared" si="3"/>
        <v>42000</v>
      </c>
      <c r="I23">
        <f t="shared" si="4"/>
        <v>21000</v>
      </c>
      <c r="J23">
        <v>21</v>
      </c>
      <c r="K23">
        <f t="shared" si="5"/>
        <v>0.73499999999999999</v>
      </c>
      <c r="L23">
        <v>3.5000000000000003E-2</v>
      </c>
      <c r="M23">
        <v>2.1000000000000001E-2</v>
      </c>
      <c r="N23">
        <v>1.4999999999999999E-2</v>
      </c>
      <c r="O23">
        <v>0.31</v>
      </c>
      <c r="P23">
        <v>0.105</v>
      </c>
      <c r="Q23">
        <v>1.5</v>
      </c>
    </row>
    <row r="24" spans="2:17" x14ac:dyDescent="0.25">
      <c r="B24" s="1">
        <f>6*I24/(13*O24*L24)/1000000</f>
        <v>0.93583835519319392</v>
      </c>
      <c r="C24" s="1">
        <f>8*I24/(33*O24*M24)/1000000</f>
        <v>0.81925243215565791</v>
      </c>
      <c r="D24" s="1">
        <f>12*I24/(61*O24*N24)/1000000</f>
        <v>0.93072448439978839</v>
      </c>
      <c r="E24" s="1">
        <f t="shared" si="0"/>
        <v>29.478908188585603</v>
      </c>
      <c r="F24" s="1">
        <f t="shared" si="1"/>
        <v>35.842293906810028</v>
      </c>
      <c r="G24" s="1">
        <f t="shared" si="2"/>
        <v>39.904812268640939</v>
      </c>
      <c r="H24" s="1">
        <f t="shared" si="3"/>
        <v>44000</v>
      </c>
      <c r="I24">
        <f t="shared" si="4"/>
        <v>22000</v>
      </c>
      <c r="J24">
        <v>22</v>
      </c>
      <c r="K24">
        <f t="shared" si="5"/>
        <v>0.73499999999999999</v>
      </c>
      <c r="L24">
        <v>3.5000000000000003E-2</v>
      </c>
      <c r="M24">
        <v>2.1000000000000001E-2</v>
      </c>
      <c r="N24">
        <v>1.4999999999999999E-2</v>
      </c>
      <c r="O24">
        <v>0.31</v>
      </c>
      <c r="P24">
        <v>0.105</v>
      </c>
      <c r="Q24">
        <v>1.5</v>
      </c>
    </row>
    <row r="25" spans="2:17" x14ac:dyDescent="0.25">
      <c r="B25" s="1">
        <f>6*I25/(13*O25*L25)/1000000</f>
        <v>0.97837646224742991</v>
      </c>
      <c r="C25" s="1">
        <f>8*I25/(33*O25*M25)/1000000</f>
        <v>0.85649117907182415</v>
      </c>
      <c r="D25" s="1">
        <f>12*I25/(61*O25*N25)/1000000</f>
        <v>0.97303014278159694</v>
      </c>
      <c r="E25" s="1">
        <f t="shared" si="0"/>
        <v>30.818858560794038</v>
      </c>
      <c r="F25" s="1">
        <f t="shared" si="1"/>
        <v>37.47148908439231</v>
      </c>
      <c r="G25" s="1">
        <f t="shared" si="2"/>
        <v>41.718667371760972</v>
      </c>
      <c r="H25" s="1">
        <f t="shared" si="3"/>
        <v>46000</v>
      </c>
      <c r="I25">
        <f t="shared" si="4"/>
        <v>23000</v>
      </c>
      <c r="J25">
        <v>23</v>
      </c>
      <c r="K25">
        <f t="shared" si="5"/>
        <v>0.73499999999999999</v>
      </c>
      <c r="L25">
        <v>3.5000000000000003E-2</v>
      </c>
      <c r="M25">
        <v>2.1000000000000001E-2</v>
      </c>
      <c r="N25">
        <v>1.4999999999999999E-2</v>
      </c>
      <c r="O25">
        <v>0.31</v>
      </c>
      <c r="P25">
        <v>0.105</v>
      </c>
      <c r="Q25">
        <v>1.5</v>
      </c>
    </row>
    <row r="26" spans="2:17" x14ac:dyDescent="0.25">
      <c r="B26" s="1">
        <f>6*I26/(13*O26*L26)/1000000</f>
        <v>1.0209145693016659</v>
      </c>
      <c r="C26" s="1">
        <f>8*I26/(33*O26*M26)/1000000</f>
        <v>0.8937299259879905</v>
      </c>
      <c r="D26" s="1">
        <f>12*I26/(61*O26*N26)/1000000</f>
        <v>1.0153358011634055</v>
      </c>
      <c r="E26" s="1">
        <f t="shared" si="0"/>
        <v>32.158808933002476</v>
      </c>
      <c r="F26" s="1">
        <f t="shared" si="1"/>
        <v>39.100684261974578</v>
      </c>
      <c r="G26" s="1">
        <f t="shared" si="2"/>
        <v>43.532522474881013</v>
      </c>
      <c r="H26" s="1">
        <f t="shared" si="3"/>
        <v>48000</v>
      </c>
      <c r="I26">
        <f t="shared" si="4"/>
        <v>24000</v>
      </c>
      <c r="J26">
        <v>24</v>
      </c>
      <c r="K26">
        <f t="shared" si="5"/>
        <v>0.73499999999999999</v>
      </c>
      <c r="L26">
        <v>3.5000000000000003E-2</v>
      </c>
      <c r="M26">
        <v>2.1000000000000001E-2</v>
      </c>
      <c r="N26">
        <v>1.4999999999999999E-2</v>
      </c>
      <c r="O26">
        <v>0.31</v>
      </c>
      <c r="P26">
        <v>0.105</v>
      </c>
      <c r="Q26">
        <v>1.5</v>
      </c>
    </row>
    <row r="27" spans="2:17" x14ac:dyDescent="0.25">
      <c r="B27" s="1">
        <f>6*I27/(13*O27*L27)/1000000</f>
        <v>1.063452676355902</v>
      </c>
      <c r="C27" s="1">
        <f>8*I27/(33*O27*M27)/1000000</f>
        <v>0.93096867290415675</v>
      </c>
      <c r="D27" s="1">
        <f>12*I27/(61*O27*N27)/1000000</f>
        <v>1.0576414595452142</v>
      </c>
      <c r="E27" s="1">
        <f t="shared" si="0"/>
        <v>33.49875930521091</v>
      </c>
      <c r="F27" s="1">
        <f t="shared" si="1"/>
        <v>40.729879439556861</v>
      </c>
      <c r="G27" s="1">
        <f t="shared" si="2"/>
        <v>45.346377578001061</v>
      </c>
      <c r="H27" s="1">
        <f t="shared" si="3"/>
        <v>50000</v>
      </c>
      <c r="I27">
        <f t="shared" si="4"/>
        <v>25000</v>
      </c>
      <c r="J27">
        <v>25</v>
      </c>
      <c r="K27">
        <f t="shared" si="5"/>
        <v>0.73499999999999999</v>
      </c>
      <c r="L27">
        <v>3.5000000000000003E-2</v>
      </c>
      <c r="M27">
        <v>2.1000000000000001E-2</v>
      </c>
      <c r="N27">
        <v>1.4999999999999999E-2</v>
      </c>
      <c r="O27">
        <v>0.31</v>
      </c>
      <c r="P27">
        <v>0.105</v>
      </c>
      <c r="Q27">
        <v>1.5</v>
      </c>
    </row>
    <row r="28" spans="2:17" x14ac:dyDescent="0.25">
      <c r="B28" s="1">
        <f>6*I28/(13*O28*L28)/1000000</f>
        <v>1.1059907834101381</v>
      </c>
      <c r="C28" s="1">
        <f>8*I28/(33*O28*M28)/1000000</f>
        <v>0.96820741982032299</v>
      </c>
      <c r="D28" s="1">
        <f>12*I28/(61*O28*N28)/1000000</f>
        <v>1.0999471179270228</v>
      </c>
      <c r="E28" s="1">
        <f t="shared" si="0"/>
        <v>34.838709677419352</v>
      </c>
      <c r="F28" s="1">
        <f t="shared" si="1"/>
        <v>42.359074617139129</v>
      </c>
      <c r="G28" s="1">
        <f t="shared" si="2"/>
        <v>47.160232681121101</v>
      </c>
      <c r="H28" s="1">
        <f t="shared" si="3"/>
        <v>52000</v>
      </c>
      <c r="I28">
        <f t="shared" si="4"/>
        <v>26000</v>
      </c>
      <c r="J28">
        <v>26</v>
      </c>
      <c r="K28">
        <f t="shared" si="5"/>
        <v>0.73499999999999999</v>
      </c>
      <c r="L28">
        <v>3.5000000000000003E-2</v>
      </c>
      <c r="M28">
        <v>2.1000000000000001E-2</v>
      </c>
      <c r="N28">
        <v>1.4999999999999999E-2</v>
      </c>
      <c r="O28">
        <v>0.31</v>
      </c>
      <c r="P28">
        <v>0.105</v>
      </c>
      <c r="Q28">
        <v>1.5</v>
      </c>
    </row>
    <row r="29" spans="2:17" x14ac:dyDescent="0.25">
      <c r="B29" s="1">
        <f>6*I29/(13*O29*L29)/1000000</f>
        <v>1.1485288904643742</v>
      </c>
      <c r="C29" s="1">
        <f>8*I29/(33*O29*M29)/1000000</f>
        <v>1.0054461667364891</v>
      </c>
      <c r="D29" s="1">
        <f>12*I29/(61*O29*N29)/1000000</f>
        <v>1.1422527763088313</v>
      </c>
      <c r="E29" s="1">
        <f t="shared" si="0"/>
        <v>36.17866004962778</v>
      </c>
      <c r="F29" s="1">
        <f t="shared" si="1"/>
        <v>43.988269794721404</v>
      </c>
      <c r="G29" s="1">
        <f t="shared" si="2"/>
        <v>48.974087784241149</v>
      </c>
      <c r="H29" s="1">
        <f t="shared" si="3"/>
        <v>54000</v>
      </c>
      <c r="I29">
        <f t="shared" si="4"/>
        <v>27000</v>
      </c>
      <c r="J29">
        <v>27</v>
      </c>
      <c r="K29">
        <f t="shared" si="5"/>
        <v>0.73499999999999999</v>
      </c>
      <c r="L29">
        <v>3.5000000000000003E-2</v>
      </c>
      <c r="M29">
        <v>2.1000000000000001E-2</v>
      </c>
      <c r="N29">
        <v>1.4999999999999999E-2</v>
      </c>
      <c r="O29">
        <v>0.31</v>
      </c>
      <c r="P29">
        <v>0.105</v>
      </c>
      <c r="Q29">
        <v>1.5</v>
      </c>
    </row>
    <row r="30" spans="2:17" x14ac:dyDescent="0.25">
      <c r="B30" s="1">
        <f>6*I30/(13*O30*L30)/1000000</f>
        <v>1.1910669975186103</v>
      </c>
      <c r="C30" s="1">
        <f>8*I30/(33*O30*M30)/1000000</f>
        <v>1.0426849136526555</v>
      </c>
      <c r="D30" s="1">
        <f>12*I30/(61*O30*N30)/1000000</f>
        <v>1.1845584346906399</v>
      </c>
      <c r="E30" s="1">
        <f t="shared" si="0"/>
        <v>37.518610421836222</v>
      </c>
      <c r="F30" s="1">
        <f t="shared" si="1"/>
        <v>45.617464972303679</v>
      </c>
      <c r="G30" s="1">
        <f t="shared" si="2"/>
        <v>50.787942887361183</v>
      </c>
      <c r="H30" s="1">
        <f t="shared" si="3"/>
        <v>56000</v>
      </c>
      <c r="I30">
        <f t="shared" si="4"/>
        <v>28000</v>
      </c>
      <c r="J30">
        <v>28</v>
      </c>
      <c r="K30">
        <f t="shared" si="5"/>
        <v>0.73499999999999999</v>
      </c>
      <c r="L30">
        <v>3.5000000000000003E-2</v>
      </c>
      <c r="M30">
        <v>2.1000000000000001E-2</v>
      </c>
      <c r="N30">
        <v>1.4999999999999999E-2</v>
      </c>
      <c r="O30">
        <v>0.31</v>
      </c>
      <c r="P30">
        <v>0.105</v>
      </c>
      <c r="Q30">
        <v>1.5</v>
      </c>
    </row>
    <row r="31" spans="2:17" x14ac:dyDescent="0.25">
      <c r="B31" s="1">
        <f>6*I31/(13*O31*L31)/1000000</f>
        <v>1.2336051045728462</v>
      </c>
      <c r="C31" s="1">
        <f>8*I31/(33*O31*M31)/1000000</f>
        <v>1.0799236605688216</v>
      </c>
      <c r="D31" s="1">
        <f>12*I31/(61*O31*N31)/1000000</f>
        <v>1.2268640930724484</v>
      </c>
      <c r="E31" s="1">
        <f t="shared" si="0"/>
        <v>38.858560794044656</v>
      </c>
      <c r="F31" s="1">
        <f t="shared" si="1"/>
        <v>47.246660149885955</v>
      </c>
      <c r="G31" s="1">
        <f t="shared" si="2"/>
        <v>52.601797990481231</v>
      </c>
      <c r="H31" s="1">
        <f t="shared" si="3"/>
        <v>58000</v>
      </c>
      <c r="I31">
        <f t="shared" si="4"/>
        <v>29000</v>
      </c>
      <c r="J31">
        <v>29</v>
      </c>
      <c r="K31">
        <f t="shared" si="5"/>
        <v>0.73499999999999999</v>
      </c>
      <c r="L31">
        <v>3.5000000000000003E-2</v>
      </c>
      <c r="M31">
        <v>2.1000000000000001E-2</v>
      </c>
      <c r="N31">
        <v>1.4999999999999999E-2</v>
      </c>
      <c r="O31">
        <v>0.31</v>
      </c>
      <c r="P31">
        <v>0.105</v>
      </c>
      <c r="Q31">
        <v>1.5</v>
      </c>
    </row>
    <row r="32" spans="2:17" x14ac:dyDescent="0.25">
      <c r="B32" s="1">
        <f>6*I32/(13*O32*L32)/1000000</f>
        <v>1.2761432116270823</v>
      </c>
      <c r="C32" s="1">
        <f>8*I32/(33*O32*M32)/1000000</f>
        <v>1.117162407484988</v>
      </c>
      <c r="D32" s="1">
        <f>12*I32/(61*O32*N32)/1000000</f>
        <v>1.269169751454257</v>
      </c>
      <c r="E32" s="1">
        <f t="shared" si="0"/>
        <v>40.198511166253091</v>
      </c>
      <c r="F32" s="1">
        <f t="shared" si="1"/>
        <v>48.875855327468223</v>
      </c>
      <c r="G32" s="1">
        <f t="shared" si="2"/>
        <v>54.415653093601271</v>
      </c>
      <c r="H32" s="1">
        <f t="shared" si="3"/>
        <v>60000</v>
      </c>
      <c r="I32">
        <f t="shared" si="4"/>
        <v>30000</v>
      </c>
      <c r="J32">
        <v>30</v>
      </c>
      <c r="K32">
        <f t="shared" si="5"/>
        <v>0.73499999999999999</v>
      </c>
      <c r="L32">
        <v>3.5000000000000003E-2</v>
      </c>
      <c r="M32">
        <v>2.1000000000000001E-2</v>
      </c>
      <c r="N32">
        <v>1.4999999999999999E-2</v>
      </c>
      <c r="O32">
        <v>0.31</v>
      </c>
      <c r="P32">
        <v>0.105</v>
      </c>
      <c r="Q32">
        <v>1.5</v>
      </c>
    </row>
    <row r="33" spans="2:17" x14ac:dyDescent="0.25">
      <c r="B33" s="1">
        <f>6*I33/(13*O33*L33)/1000000</f>
        <v>1.3186813186813184</v>
      </c>
      <c r="C33" s="1">
        <f>8*I33/(33*O33*M33)/1000000</f>
        <v>1.1544011544011543</v>
      </c>
      <c r="D33" s="1">
        <f>12*I33/(61*O33*N33)/1000000</f>
        <v>1.3114754098360655</v>
      </c>
      <c r="E33" s="1">
        <f>9*H33*K33/(26*O33*L33*L33)/1000000</f>
        <v>41.538461538461526</v>
      </c>
      <c r="F33" s="1">
        <f>5*H33*K33/(33*O33*M33*M33)/1000000</f>
        <v>50.505050505050505</v>
      </c>
      <c r="G33" s="1">
        <f>21*H33*K33/(244*O33*N33*N33)/1000000</f>
        <v>56.229508196721312</v>
      </c>
      <c r="H33" s="1">
        <f>2*I33</f>
        <v>62000</v>
      </c>
      <c r="I33">
        <f>J33*1000</f>
        <v>31000</v>
      </c>
      <c r="J33">
        <v>31</v>
      </c>
      <c r="K33">
        <f>P33*7</f>
        <v>0.73499999999999999</v>
      </c>
      <c r="L33">
        <v>3.5000000000000003E-2</v>
      </c>
      <c r="M33">
        <v>2.1000000000000001E-2</v>
      </c>
      <c r="N33">
        <v>1.4999999999999999E-2</v>
      </c>
      <c r="O33">
        <v>0.31</v>
      </c>
      <c r="P33">
        <v>0.105</v>
      </c>
      <c r="Q33">
        <v>1.5</v>
      </c>
    </row>
    <row r="34" spans="2:17" x14ac:dyDescent="0.25">
      <c r="B34" s="1">
        <f>6*I34/(13*O34*L34)/1000000</f>
        <v>1.3612194257355548</v>
      </c>
      <c r="C34" s="1">
        <f>8*I34/(33*O34*M34)/1000000</f>
        <v>1.1916399013173204</v>
      </c>
      <c r="D34" s="1">
        <f>12*I34/(61*O34*N34)/1000000</f>
        <v>1.3537810682178741</v>
      </c>
      <c r="E34" s="1">
        <f t="shared" ref="E34:E42" si="6">9*H34*K34/(26*O34*L34*L34)/1000000</f>
        <v>42.878411910669968</v>
      </c>
      <c r="F34" s="1">
        <f t="shared" ref="F34:F42" si="7">5*H34*K34/(33*O34*M34*M34)/1000000</f>
        <v>52.134245682632773</v>
      </c>
      <c r="G34" s="1">
        <f t="shared" ref="G34:G42" si="8">21*H34*K34/(244*O34*N34*N34)/1000000</f>
        <v>58.04336329984136</v>
      </c>
      <c r="H34" s="1">
        <f t="shared" si="3"/>
        <v>64000</v>
      </c>
      <c r="I34">
        <f t="shared" si="4"/>
        <v>32000</v>
      </c>
      <c r="J34">
        <v>32</v>
      </c>
      <c r="K34">
        <f t="shared" ref="K34:K42" si="9">P34*7</f>
        <v>0.73499999999999999</v>
      </c>
      <c r="L34">
        <v>3.5000000000000003E-2</v>
      </c>
      <c r="M34">
        <v>2.1000000000000001E-2</v>
      </c>
      <c r="N34">
        <v>1.4999999999999999E-2</v>
      </c>
      <c r="O34">
        <v>0.31</v>
      </c>
      <c r="P34">
        <v>0.105</v>
      </c>
      <c r="Q34">
        <v>1.5</v>
      </c>
    </row>
    <row r="35" spans="2:17" x14ac:dyDescent="0.25">
      <c r="B35" s="1">
        <f>6*I35/(13*O35*L35)/1000000</f>
        <v>1.4037575327897909</v>
      </c>
      <c r="C35" s="1">
        <f>8*I35/(33*O35*M35)/1000000</f>
        <v>1.2288786482334868</v>
      </c>
      <c r="D35" s="1">
        <f>12*I35/(61*O35*N35)/1000000</f>
        <v>1.3960867265996826</v>
      </c>
      <c r="E35" s="1">
        <f t="shared" si="6"/>
        <v>44.21836228287841</v>
      </c>
      <c r="F35" s="1">
        <f t="shared" si="7"/>
        <v>53.763440860215056</v>
      </c>
      <c r="G35" s="1">
        <f t="shared" si="8"/>
        <v>59.857218402961394</v>
      </c>
      <c r="H35" s="1">
        <f t="shared" si="3"/>
        <v>66000</v>
      </c>
      <c r="I35">
        <f t="shared" si="4"/>
        <v>33000</v>
      </c>
      <c r="J35">
        <v>33</v>
      </c>
      <c r="K35">
        <f t="shared" si="9"/>
        <v>0.73499999999999999</v>
      </c>
      <c r="L35">
        <v>3.5000000000000003E-2</v>
      </c>
      <c r="M35">
        <v>2.1000000000000001E-2</v>
      </c>
      <c r="N35">
        <v>1.4999999999999999E-2</v>
      </c>
      <c r="O35">
        <v>0.31</v>
      </c>
      <c r="P35">
        <v>0.105</v>
      </c>
      <c r="Q35">
        <v>1.5</v>
      </c>
    </row>
    <row r="36" spans="2:17" x14ac:dyDescent="0.25">
      <c r="B36" s="1">
        <f>6*I36/(13*O36*L36)/1000000</f>
        <v>1.446295639844027</v>
      </c>
      <c r="C36" s="1">
        <f>8*I36/(33*O36*M36)/1000000</f>
        <v>1.2661173951496532</v>
      </c>
      <c r="D36" s="1">
        <f>12*I36/(61*O36*N36)/1000000</f>
        <v>1.4383923849814912</v>
      </c>
      <c r="E36" s="1">
        <f t="shared" si="6"/>
        <v>45.558312655086837</v>
      </c>
      <c r="F36" s="1">
        <f t="shared" si="7"/>
        <v>55.392636037797324</v>
      </c>
      <c r="G36" s="1">
        <f t="shared" si="8"/>
        <v>61.671073506081441</v>
      </c>
      <c r="H36" s="1">
        <f t="shared" si="3"/>
        <v>68000</v>
      </c>
      <c r="I36">
        <f t="shared" si="4"/>
        <v>34000</v>
      </c>
      <c r="J36">
        <v>34</v>
      </c>
      <c r="K36">
        <f t="shared" si="9"/>
        <v>0.73499999999999999</v>
      </c>
      <c r="L36">
        <v>3.5000000000000003E-2</v>
      </c>
      <c r="M36">
        <v>2.1000000000000001E-2</v>
      </c>
      <c r="N36">
        <v>1.4999999999999999E-2</v>
      </c>
      <c r="O36">
        <v>0.31</v>
      </c>
      <c r="P36">
        <v>0.105</v>
      </c>
      <c r="Q36">
        <v>1.5</v>
      </c>
    </row>
    <row r="37" spans="2:17" x14ac:dyDescent="0.25">
      <c r="B37" s="1">
        <f>6*I37/(13*O37*L37)/1000000</f>
        <v>1.4888337468982631</v>
      </c>
      <c r="C37" s="1">
        <f>8*I37/(33*O37*M37)/1000000</f>
        <v>1.3033561420658193</v>
      </c>
      <c r="D37" s="1">
        <f>12*I37/(61*O37*N37)/1000000</f>
        <v>1.4806980433632997</v>
      </c>
      <c r="E37" s="1">
        <f t="shared" si="6"/>
        <v>46.898263027295279</v>
      </c>
      <c r="F37" s="1">
        <f t="shared" si="7"/>
        <v>57.021831215379599</v>
      </c>
      <c r="G37" s="1">
        <f t="shared" si="8"/>
        <v>63.484928609201482</v>
      </c>
      <c r="H37" s="1">
        <f t="shared" si="3"/>
        <v>70000</v>
      </c>
      <c r="I37">
        <f t="shared" si="4"/>
        <v>35000</v>
      </c>
      <c r="J37">
        <v>35</v>
      </c>
      <c r="K37">
        <f t="shared" si="9"/>
        <v>0.73499999999999999</v>
      </c>
      <c r="L37">
        <v>3.5000000000000003E-2</v>
      </c>
      <c r="M37">
        <v>2.1000000000000001E-2</v>
      </c>
      <c r="N37">
        <v>1.4999999999999999E-2</v>
      </c>
      <c r="O37">
        <v>0.31</v>
      </c>
      <c r="P37">
        <v>0.105</v>
      </c>
      <c r="Q37">
        <v>1.5</v>
      </c>
    </row>
    <row r="38" spans="2:17" x14ac:dyDescent="0.25">
      <c r="B38" s="1">
        <f>6*I38/(13*O38*L38)/1000000</f>
        <v>1.5313718539524992</v>
      </c>
      <c r="C38" s="1">
        <f>8*I38/(33*O38*M38)/1000000</f>
        <v>1.3405948889819856</v>
      </c>
      <c r="D38" s="1">
        <f>12*I38/(61*O38*N38)/1000000</f>
        <v>1.5230037017451081</v>
      </c>
      <c r="E38" s="1">
        <f t="shared" si="6"/>
        <v>48.238213399503714</v>
      </c>
      <c r="F38" s="1">
        <f t="shared" si="7"/>
        <v>58.651026392961874</v>
      </c>
      <c r="G38" s="1">
        <f t="shared" si="8"/>
        <v>65.298783712321523</v>
      </c>
      <c r="H38" s="1">
        <f t="shared" si="3"/>
        <v>72000</v>
      </c>
      <c r="I38">
        <f t="shared" si="4"/>
        <v>36000</v>
      </c>
      <c r="J38">
        <v>36</v>
      </c>
      <c r="K38">
        <f t="shared" si="9"/>
        <v>0.73499999999999999</v>
      </c>
      <c r="L38">
        <v>3.5000000000000003E-2</v>
      </c>
      <c r="M38">
        <v>2.1000000000000001E-2</v>
      </c>
      <c r="N38">
        <v>1.4999999999999999E-2</v>
      </c>
      <c r="O38">
        <v>0.31</v>
      </c>
      <c r="P38">
        <v>0.105</v>
      </c>
      <c r="Q38">
        <v>1.5</v>
      </c>
    </row>
    <row r="39" spans="2:17" x14ac:dyDescent="0.25">
      <c r="B39" s="1">
        <f>6*I39/(13*O39*L39)/1000000</f>
        <v>1.5739099610067353</v>
      </c>
      <c r="C39" s="1">
        <f>8*I39/(33*O39*M39)/1000000</f>
        <v>1.377833635898152</v>
      </c>
      <c r="D39" s="1">
        <f>12*I39/(61*O39*N39)/1000000</f>
        <v>1.565309360126917</v>
      </c>
      <c r="E39" s="1">
        <f t="shared" si="6"/>
        <v>49.578163771712148</v>
      </c>
      <c r="F39" s="1">
        <f t="shared" si="7"/>
        <v>60.280221570544143</v>
      </c>
      <c r="G39" s="1">
        <f t="shared" si="8"/>
        <v>67.112638815441571</v>
      </c>
      <c r="H39" s="1">
        <f t="shared" si="3"/>
        <v>74000</v>
      </c>
      <c r="I39">
        <f t="shared" si="4"/>
        <v>37000</v>
      </c>
      <c r="J39">
        <v>37</v>
      </c>
      <c r="K39">
        <f t="shared" si="9"/>
        <v>0.73499999999999999</v>
      </c>
      <c r="L39">
        <v>3.5000000000000003E-2</v>
      </c>
      <c r="M39">
        <v>2.1000000000000001E-2</v>
      </c>
      <c r="N39">
        <v>1.4999999999999999E-2</v>
      </c>
      <c r="O39">
        <v>0.31</v>
      </c>
      <c r="P39">
        <v>0.105</v>
      </c>
      <c r="Q39">
        <v>1.5</v>
      </c>
    </row>
    <row r="40" spans="2:17" x14ac:dyDescent="0.25">
      <c r="B40" s="1">
        <f>6*I40/(13*O40*L40)/1000000</f>
        <v>1.6164480680609712</v>
      </c>
      <c r="C40" s="1">
        <f>8*I40/(33*O40*M40)/1000000</f>
        <v>1.4150723828143181</v>
      </c>
      <c r="D40" s="1">
        <f>12*I40/(61*O40*N40)/1000000</f>
        <v>1.6076150185087255</v>
      </c>
      <c r="E40" s="1">
        <f t="shared" si="6"/>
        <v>50.918114143920583</v>
      </c>
      <c r="F40" s="1">
        <f t="shared" si="7"/>
        <v>61.909416748126425</v>
      </c>
      <c r="G40" s="1">
        <f t="shared" si="8"/>
        <v>68.926493918561604</v>
      </c>
      <c r="H40" s="1">
        <f t="shared" si="3"/>
        <v>76000</v>
      </c>
      <c r="I40">
        <f t="shared" si="4"/>
        <v>38000</v>
      </c>
      <c r="J40">
        <v>38</v>
      </c>
      <c r="K40">
        <f t="shared" si="9"/>
        <v>0.73499999999999999</v>
      </c>
      <c r="L40">
        <v>3.5000000000000003E-2</v>
      </c>
      <c r="M40">
        <v>2.1000000000000001E-2</v>
      </c>
      <c r="N40">
        <v>1.4999999999999999E-2</v>
      </c>
      <c r="O40">
        <v>0.31</v>
      </c>
      <c r="P40">
        <v>0.105</v>
      </c>
      <c r="Q40">
        <v>1.5</v>
      </c>
    </row>
    <row r="41" spans="2:17" x14ac:dyDescent="0.25">
      <c r="B41" s="1">
        <f>6*I41/(13*O41*L41)/1000000</f>
        <v>1.6589861751152073</v>
      </c>
      <c r="C41" s="1">
        <f>8*I41/(33*O41*M41)/1000000</f>
        <v>1.4523111297304845</v>
      </c>
      <c r="D41" s="1">
        <f>12*I41/(61*O41*N41)/1000000</f>
        <v>1.6499206768905341</v>
      </c>
      <c r="E41" s="1">
        <f t="shared" si="6"/>
        <v>52.258064516129025</v>
      </c>
      <c r="F41" s="1">
        <f t="shared" si="7"/>
        <v>63.538611925708693</v>
      </c>
      <c r="G41" s="1">
        <f t="shared" si="8"/>
        <v>70.740349021681652</v>
      </c>
      <c r="H41" s="1">
        <f t="shared" si="3"/>
        <v>78000</v>
      </c>
      <c r="I41">
        <f t="shared" si="4"/>
        <v>39000</v>
      </c>
      <c r="J41">
        <v>39</v>
      </c>
      <c r="K41">
        <f t="shared" si="9"/>
        <v>0.73499999999999999</v>
      </c>
      <c r="L41">
        <v>3.5000000000000003E-2</v>
      </c>
      <c r="M41">
        <v>2.1000000000000001E-2</v>
      </c>
      <c r="N41">
        <v>1.4999999999999999E-2</v>
      </c>
      <c r="O41">
        <v>0.31</v>
      </c>
      <c r="P41">
        <v>0.105</v>
      </c>
      <c r="Q41">
        <v>1.5</v>
      </c>
    </row>
    <row r="42" spans="2:17" x14ac:dyDescent="0.25">
      <c r="B42" s="1">
        <f>6*I42/(13*O42*L42)/1000000</f>
        <v>1.7015242821694434</v>
      </c>
      <c r="C42" s="1">
        <f>8*I42/(33*O42*M42)/1000000</f>
        <v>1.4895498766466506</v>
      </c>
      <c r="D42" s="1">
        <f>12*I42/(61*O42*N42)/1000000</f>
        <v>1.6922263352723426</v>
      </c>
      <c r="E42" s="1">
        <f t="shared" si="6"/>
        <v>53.598014888337453</v>
      </c>
      <c r="F42" s="1">
        <f t="shared" si="7"/>
        <v>65.167807103290968</v>
      </c>
      <c r="G42" s="1">
        <f t="shared" si="8"/>
        <v>72.5542041248017</v>
      </c>
      <c r="H42" s="1">
        <f t="shared" si="3"/>
        <v>80000</v>
      </c>
      <c r="I42">
        <f t="shared" si="4"/>
        <v>40000</v>
      </c>
      <c r="J42">
        <v>40</v>
      </c>
      <c r="K42">
        <f t="shared" si="9"/>
        <v>0.73499999999999999</v>
      </c>
      <c r="L42">
        <v>3.5000000000000003E-2</v>
      </c>
      <c r="M42">
        <v>2.1000000000000001E-2</v>
      </c>
      <c r="N42">
        <v>1.4999999999999999E-2</v>
      </c>
      <c r="O42">
        <v>0.31</v>
      </c>
      <c r="P42">
        <v>0.105</v>
      </c>
      <c r="Q42">
        <v>1.5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fanxukong</dc:creator>
  <cp:lastModifiedBy>fanxukong</cp:lastModifiedBy>
  <dcterms:created xsi:type="dcterms:W3CDTF">2015-06-05T18:19:34Z</dcterms:created>
  <dcterms:modified xsi:type="dcterms:W3CDTF">2023-11-05T06:49:33Z</dcterms:modified>
</cp:coreProperties>
</file>