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6b1362731fbdae/Desktop/"/>
    </mc:Choice>
  </mc:AlternateContent>
  <xr:revisionPtr revIDLastSave="0" documentId="8_{01725677-B57C-4965-8D11-976C3E8272D9}" xr6:coauthVersionLast="47" xr6:coauthVersionMax="47" xr10:uidLastSave="{00000000-0000-0000-0000-000000000000}"/>
  <bookViews>
    <workbookView xWindow="2268" yWindow="2268" windowWidth="17280" windowHeight="8880" xr2:uid="{9BF3787A-1B63-4E23-B427-24528F713392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B10" i="1"/>
  <c r="B15" i="1" s="1"/>
  <c r="B18" i="1" s="1"/>
  <c r="B20" i="1" s="1"/>
  <c r="B22" i="1" s="1"/>
  <c r="D9" i="1"/>
  <c r="D10" i="1" s="1"/>
  <c r="D15" i="1" s="1"/>
  <c r="D18" i="1" s="1"/>
  <c r="D20" i="1" s="1"/>
  <c r="D22" i="1" s="1"/>
  <c r="C9" i="1"/>
  <c r="C10" i="1" s="1"/>
  <c r="C15" i="1" s="1"/>
  <c r="C18" i="1" s="1"/>
  <c r="C20" i="1" s="1"/>
  <c r="C22" i="1" s="1"/>
  <c r="B9" i="1"/>
  <c r="C8" i="1"/>
  <c r="C25" i="1" l="1"/>
  <c r="C24" i="1"/>
  <c r="D25" i="1"/>
  <c r="D24" i="1"/>
  <c r="B25" i="1"/>
  <c r="B24" i="1"/>
</calcChain>
</file>

<file path=xl/sharedStrings.xml><?xml version="1.0" encoding="utf-8"?>
<sst xmlns="http://schemas.openxmlformats.org/spreadsheetml/2006/main" count="27" uniqueCount="27">
  <si>
    <t>Income Statement Information</t>
  </si>
  <si>
    <t>Total Net Sales</t>
  </si>
  <si>
    <t>Operating Expenses:</t>
  </si>
  <si>
    <t xml:space="preserve">Cost of revenue </t>
  </si>
  <si>
    <t xml:space="preserve">Product development expenses </t>
  </si>
  <si>
    <t xml:space="preserve">Sales and marketing expenses </t>
  </si>
  <si>
    <t xml:space="preserve">General and administrative expenses </t>
  </si>
  <si>
    <t xml:space="preserve">Amortization and impairment of intangible assest </t>
  </si>
  <si>
    <t>Total Operating Expenses</t>
  </si>
  <si>
    <t>Operating Income</t>
  </si>
  <si>
    <t>Interest Income</t>
  </si>
  <si>
    <t>Interest Expense</t>
  </si>
  <si>
    <t>Other Income (Expense), net</t>
  </si>
  <si>
    <t>Total Non-Operating Income (Expense)</t>
  </si>
  <si>
    <t>Income Before Income Taxes</t>
  </si>
  <si>
    <t xml:space="preserve">Income tax expenses </t>
  </si>
  <si>
    <t>Share of results of equity method investees</t>
  </si>
  <si>
    <t>Net Income</t>
  </si>
  <si>
    <t xml:space="preserve">Net loss attributable to noncontrolling interests </t>
  </si>
  <si>
    <t>Net income attributable to Alibaba Group Holding Limited</t>
  </si>
  <si>
    <t>Accretion of mezzanine equity</t>
  </si>
  <si>
    <t xml:space="preserve">Net income attributable to ordinary shareholders </t>
  </si>
  <si>
    <t>Basic Earnings per Share</t>
  </si>
  <si>
    <t>Diluted Earnings per Share</t>
  </si>
  <si>
    <t>Weighted-Average Shares used in Computation of Earnings per Share:</t>
  </si>
  <si>
    <t>Basic</t>
  </si>
  <si>
    <t>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</si>
</sst>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&quot;$&quot;#,##0_);\(&quot;$&quot;#,##0\);&quot;-&quot;"/>
    <numFmt numFmtId="166" formatCode="&quot;$&quot;#,##0.00_);\(&quot;$&quot;#,##0.00\);&quot;-&quot;"/>
  </numFmts>
  <fonts count="6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2"/>
      <color theme="1"/>
      <name val="Arial Narrow"/>
      <family val="2"/>
    </font>
    <font>
      <sz val="11"/>
      <color rgb="FF0000FF"/>
      <name val="Arial Narrow"/>
      <family val="2"/>
    </font>
    <font>
      <b/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0" borderId="0" xfId="0" applyFont="1"/>
    <xf numFmtId="165" fontId="4" fillId="0" borderId="0" xfId="1" applyNumberFormat="1" applyFont="1" applyFill="1" applyBorder="1"/>
    <xf numFmtId="0" fontId="3" fillId="0" borderId="0" xfId="0" applyFont="1" applyAlignment="1">
      <alignment wrapText="1"/>
    </xf>
    <xf numFmtId="166" fontId="4" fillId="0" borderId="0" xfId="1" applyNumberFormat="1" applyFont="1" applyFill="1" applyBorder="1"/>
    <xf numFmtId="3" fontId="4" fillId="0" borderId="0" xfId="1" applyNumberFormat="1" applyFont="1" applyFill="1" applyBorder="1"/>
    <xf numFmtId="0" fontId="5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F5C5-504D-4655-A9B1-A158553BEDC9}">
  <dimension ref="A1:D28"/>
  <sheetViews>
    <sheetView tabSelected="1" workbookViewId="0">
      <selection activeCell="D7" sqref="D7"/>
    </sheetView>
  </sheetViews>
  <sheetFormatPr defaultRowHeight="13.8" x14ac:dyDescent="0.25"/>
  <cols>
    <col min="1" max="1" width="31.5" customWidth="1"/>
    <col min="2" max="2" width="14.25" customWidth="1"/>
    <col min="3" max="3" width="11.5" customWidth="1"/>
    <col min="4" max="4" width="12.5" customWidth="1"/>
  </cols>
  <sheetData>
    <row r="1" spans="1:4" ht="15.6" x14ac:dyDescent="0.3">
      <c r="A1" s="1" t="s">
        <v>0</v>
      </c>
      <c r="B1" s="7">
        <v>2019</v>
      </c>
      <c r="C1" s="7">
        <v>2020</v>
      </c>
      <c r="D1" s="7">
        <v>2021</v>
      </c>
    </row>
    <row r="2" spans="1:4" ht="15.6" x14ac:dyDescent="0.3">
      <c r="A2" s="2" t="s">
        <v>1</v>
      </c>
      <c r="B2" s="3">
        <v>376844</v>
      </c>
      <c r="C2" s="3">
        <v>509711</v>
      </c>
      <c r="D2" s="3">
        <v>717289</v>
      </c>
    </row>
    <row r="3" spans="1:4" ht="15.6" x14ac:dyDescent="0.3">
      <c r="A3" s="2" t="s">
        <v>2</v>
      </c>
      <c r="B3" s="3"/>
      <c r="C3" s="3"/>
      <c r="D3" s="3"/>
    </row>
    <row r="4" spans="1:4" ht="15.6" x14ac:dyDescent="0.3">
      <c r="A4" s="2" t="s">
        <v>3</v>
      </c>
      <c r="B4" s="3">
        <v>-206929</v>
      </c>
      <c r="C4" s="3">
        <v>-282367</v>
      </c>
      <c r="D4" s="3">
        <v>-421205</v>
      </c>
    </row>
    <row r="5" spans="1:4" ht="15.6" x14ac:dyDescent="0.3">
      <c r="A5" s="2" t="s">
        <v>4</v>
      </c>
      <c r="B5" s="3">
        <v>-37435</v>
      </c>
      <c r="C5" s="3">
        <v>-43080</v>
      </c>
      <c r="D5" s="3">
        <v>-57236</v>
      </c>
    </row>
    <row r="6" spans="1:4" ht="15.6" x14ac:dyDescent="0.3">
      <c r="A6" s="2" t="s">
        <v>5</v>
      </c>
      <c r="B6" s="3">
        <v>-39780</v>
      </c>
      <c r="C6" s="3">
        <v>-50673</v>
      </c>
      <c r="D6" s="3">
        <v>-81519</v>
      </c>
    </row>
    <row r="7" spans="1:4" ht="15.6" x14ac:dyDescent="0.3">
      <c r="A7" s="2" t="s">
        <v>6</v>
      </c>
      <c r="B7" s="3">
        <v>-24889</v>
      </c>
      <c r="C7" s="3">
        <v>-28197</v>
      </c>
      <c r="D7" s="3">
        <v>-55224</v>
      </c>
    </row>
    <row r="8" spans="1:4" ht="109.2" x14ac:dyDescent="0.3">
      <c r="A8" s="4" t="s">
        <v>7</v>
      </c>
      <c r="B8" s="3">
        <v>-10727</v>
      </c>
      <c r="C8" s="3">
        <f>-13388-576</f>
        <v>-13964</v>
      </c>
      <c r="D8" s="3">
        <v>-12427</v>
      </c>
    </row>
    <row r="9" spans="1:4" ht="15.6" x14ac:dyDescent="0.3">
      <c r="A9" s="2" t="s">
        <v>8</v>
      </c>
      <c r="B9" s="3">
        <f>SUM(B4:B8)</f>
        <v>-319760</v>
      </c>
      <c r="C9" s="3">
        <f t="shared" ref="C9:D9" si="0">SUM(C4:C8)</f>
        <v>-418281</v>
      </c>
      <c r="D9" s="3">
        <f t="shared" si="0"/>
        <v>-627611</v>
      </c>
    </row>
    <row r="10" spans="1:4" ht="15.6" x14ac:dyDescent="0.3">
      <c r="A10" s="2" t="s">
        <v>9</v>
      </c>
      <c r="B10" s="3">
        <f>SUM(B9,B2)</f>
        <v>57084</v>
      </c>
      <c r="C10" s="3">
        <f>SUM(C9,C2)</f>
        <v>91430</v>
      </c>
      <c r="D10" s="3">
        <f>SUM(D9,D2)</f>
        <v>89678</v>
      </c>
    </row>
    <row r="11" spans="1:4" ht="15.6" x14ac:dyDescent="0.3">
      <c r="A11" s="2" t="s">
        <v>10</v>
      </c>
      <c r="B11" s="3">
        <v>44106</v>
      </c>
      <c r="C11" s="3">
        <v>72956</v>
      </c>
      <c r="D11" s="3">
        <v>72794</v>
      </c>
    </row>
    <row r="12" spans="1:4" ht="15.6" x14ac:dyDescent="0.3">
      <c r="A12" s="2" t="s">
        <v>11</v>
      </c>
      <c r="B12" s="3">
        <v>-5190</v>
      </c>
      <c r="C12" s="3">
        <v>-5180</v>
      </c>
      <c r="D12" s="3">
        <v>-4476</v>
      </c>
    </row>
    <row r="13" spans="1:4" ht="15.6" x14ac:dyDescent="0.3">
      <c r="A13" s="2" t="s">
        <v>12</v>
      </c>
      <c r="B13" s="3">
        <v>221</v>
      </c>
      <c r="C13" s="3">
        <v>7439</v>
      </c>
      <c r="D13" s="3">
        <v>7582</v>
      </c>
    </row>
    <row r="14" spans="1:4" ht="15.6" x14ac:dyDescent="0.3">
      <c r="A14" s="2" t="s">
        <v>13</v>
      </c>
      <c r="B14" s="3">
        <f>SUM(B11:B13)</f>
        <v>39137</v>
      </c>
      <c r="C14" s="3">
        <f t="shared" ref="C14:D14" si="1">SUM(C11:C13)</f>
        <v>75215</v>
      </c>
      <c r="D14" s="3">
        <f t="shared" si="1"/>
        <v>75900</v>
      </c>
    </row>
    <row r="15" spans="1:4" ht="15.6" x14ac:dyDescent="0.3">
      <c r="A15" s="2" t="s">
        <v>14</v>
      </c>
      <c r="B15" s="3">
        <f>SUM(B14,B10)</f>
        <v>96221</v>
      </c>
      <c r="C15" s="3">
        <f t="shared" ref="C15:D15" si="2">SUM(C14,C10)</f>
        <v>166645</v>
      </c>
      <c r="D15" s="3">
        <f t="shared" si="2"/>
        <v>165578</v>
      </c>
    </row>
    <row r="16" spans="1:4" ht="15.6" x14ac:dyDescent="0.3">
      <c r="A16" s="2" t="s">
        <v>15</v>
      </c>
      <c r="B16" s="3">
        <v>-16553</v>
      </c>
      <c r="C16" s="3">
        <v>-20562</v>
      </c>
      <c r="D16" s="3">
        <v>-29278</v>
      </c>
    </row>
    <row r="17" spans="1:4" ht="15.6" x14ac:dyDescent="0.3">
      <c r="A17" s="2" t="s">
        <v>16</v>
      </c>
      <c r="B17" s="3">
        <v>566</v>
      </c>
      <c r="C17" s="3">
        <v>-5733</v>
      </c>
      <c r="D17" s="3">
        <v>6984</v>
      </c>
    </row>
    <row r="18" spans="1:4" ht="15.6" x14ac:dyDescent="0.3">
      <c r="A18" s="2" t="s">
        <v>17</v>
      </c>
      <c r="B18" s="3">
        <f>SUM(B15:B17)</f>
        <v>80234</v>
      </c>
      <c r="C18" s="3">
        <f t="shared" ref="C18:D18" si="3">SUM(C15:C17)</f>
        <v>140350</v>
      </c>
      <c r="D18" s="3">
        <f t="shared" si="3"/>
        <v>143284</v>
      </c>
    </row>
    <row r="19" spans="1:4" ht="15.6" x14ac:dyDescent="0.3">
      <c r="A19" s="2" t="s">
        <v>18</v>
      </c>
      <c r="B19" s="3">
        <v>7652</v>
      </c>
      <c r="C19" s="3">
        <v>9083</v>
      </c>
      <c r="D19" s="3">
        <v>7294</v>
      </c>
    </row>
    <row r="20" spans="1:4" ht="15.6" x14ac:dyDescent="0.3">
      <c r="A20" s="2" t="s">
        <v>19</v>
      </c>
      <c r="B20" s="3">
        <f>SUM(B18:B19)</f>
        <v>87886</v>
      </c>
      <c r="C20" s="3">
        <f t="shared" ref="C20:D20" si="4">SUM(C18:C19)</f>
        <v>149433</v>
      </c>
      <c r="D20" s="3">
        <f t="shared" si="4"/>
        <v>150578</v>
      </c>
    </row>
    <row r="21" spans="1:4" ht="15.6" x14ac:dyDescent="0.3">
      <c r="A21" s="2" t="s">
        <v>20</v>
      </c>
      <c r="B21" s="3">
        <v>-286</v>
      </c>
      <c r="C21" s="3">
        <v>-170</v>
      </c>
      <c r="D21" s="3">
        <v>-270</v>
      </c>
    </row>
    <row r="22" spans="1:4" ht="15.6" x14ac:dyDescent="0.3">
      <c r="A22" s="2" t="s">
        <v>21</v>
      </c>
      <c r="B22" s="3">
        <f>SUM(B20:B21)</f>
        <v>87600</v>
      </c>
      <c r="C22" s="3">
        <f t="shared" ref="C22:D22" si="5">SUM(C20:C21)</f>
        <v>149263</v>
      </c>
      <c r="D22" s="3">
        <f t="shared" si="5"/>
        <v>150308</v>
      </c>
    </row>
    <row r="23" spans="1:4" ht="15.6" x14ac:dyDescent="0.3">
      <c r="A23" s="2"/>
      <c r="B23" s="3"/>
      <c r="C23" s="3"/>
      <c r="D23" s="3"/>
    </row>
    <row r="24" spans="1:4" ht="15.6" x14ac:dyDescent="0.3">
      <c r="A24" s="2" t="s">
        <v>22</v>
      </c>
      <c r="B24" s="5">
        <f>(B22/B27)</f>
        <v>4.2441860465116283</v>
      </c>
      <c r="C24" s="5">
        <f t="shared" ref="C24:D24" si="6">(C22/C27)</f>
        <v>7.1020126564209924</v>
      </c>
      <c r="D24" s="5">
        <f t="shared" si="6"/>
        <v>6.9525880012951573</v>
      </c>
    </row>
    <row r="25" spans="1:4" ht="15.6" x14ac:dyDescent="0.3">
      <c r="A25" s="2" t="s">
        <v>23</v>
      </c>
      <c r="B25" s="5">
        <f>B22/B28</f>
        <v>4.1738136077758723</v>
      </c>
      <c r="C25" s="5">
        <f t="shared" ref="C25:D25" si="7">C22/C28</f>
        <v>6.9925512976670099</v>
      </c>
      <c r="D25" s="5">
        <f t="shared" si="7"/>
        <v>6.8377763624783912</v>
      </c>
    </row>
    <row r="26" spans="1:4" ht="15.6" x14ac:dyDescent="0.3">
      <c r="A26" s="2" t="s">
        <v>24</v>
      </c>
      <c r="B26" s="3"/>
      <c r="C26" s="3"/>
      <c r="D26" s="3"/>
    </row>
    <row r="27" spans="1:4" ht="15.6" x14ac:dyDescent="0.3">
      <c r="A27" s="2" t="s">
        <v>25</v>
      </c>
      <c r="B27" s="6">
        <v>20640</v>
      </c>
      <c r="C27" s="6">
        <v>21017</v>
      </c>
      <c r="D27" s="6">
        <v>21619</v>
      </c>
    </row>
    <row r="28" spans="1:4" ht="15.6" x14ac:dyDescent="0.3">
      <c r="A28" s="2" t="s">
        <v>26</v>
      </c>
      <c r="B28" s="6">
        <v>20988</v>
      </c>
      <c r="C28" s="6">
        <v>21346</v>
      </c>
      <c r="D28" s="6">
        <v>21982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Denzil Correa</dc:creator>
  <cp:lastModifiedBy>Denzil Correa</cp:lastModifiedBy>
  <dcterms:created xsi:type="dcterms:W3CDTF">2022-02-11T12:46:00Z</dcterms:created>
  <dcterms:modified xsi:type="dcterms:W3CDTF">2022-02-11T12:47:04Z</dcterms:modified>
</cp:coreProperties>
</file>