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12CDA943-85AB-41E0-BD57-082E82353A6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  <sheet name="Задание 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7" l="1"/>
  <c r="L4" i="7"/>
  <c r="L3" i="7"/>
  <c r="B9" i="6"/>
  <c r="B7" i="6" s="1"/>
  <c r="E8" i="5"/>
  <c r="E10" i="4"/>
  <c r="F10" i="4"/>
  <c r="G10" i="4"/>
  <c r="H10" i="4"/>
  <c r="I10" i="4"/>
  <c r="D10" i="4"/>
  <c r="C17" i="4"/>
  <c r="D17" i="4" s="1"/>
  <c r="C11" i="4"/>
  <c r="C12" i="4"/>
  <c r="C8" i="3"/>
  <c r="B8" i="3"/>
  <c r="E2" i="2"/>
  <c r="A3" i="1"/>
  <c r="D15" i="4" l="1" a="1"/>
  <c r="D15" i="4" s="1"/>
  <c r="A4" i="1"/>
  <c r="B4" i="1" l="1"/>
  <c r="A5" i="1"/>
  <c r="B5" i="1" l="1"/>
  <c r="A6" i="1"/>
  <c r="B6" i="1" l="1"/>
  <c r="A7" i="1"/>
  <c r="B7" i="1" l="1"/>
  <c r="A8" i="1"/>
  <c r="B8" i="1" l="1"/>
  <c r="A9" i="1"/>
  <c r="B9" i="1" l="1"/>
  <c r="A10" i="1"/>
  <c r="A12" i="1" l="1"/>
  <c r="B10" i="1"/>
  <c r="A11" i="1"/>
  <c r="A13" i="1" l="1"/>
  <c r="B11" i="1"/>
  <c r="B12" i="1"/>
  <c r="A14" i="1"/>
  <c r="A16" i="1" l="1"/>
  <c r="B14" i="1"/>
  <c r="B13" i="1"/>
  <c r="A15" i="1"/>
  <c r="B16" i="1" l="1"/>
  <c r="A17" i="1"/>
  <c r="B15" i="1"/>
  <c r="B17" i="1" l="1"/>
  <c r="A18" i="1"/>
  <c r="A20" i="1" l="1"/>
  <c r="B18" i="1"/>
  <c r="A19" i="1"/>
  <c r="B20" i="1" l="1"/>
  <c r="A21" i="1"/>
  <c r="B19" i="1"/>
  <c r="B21" i="1" l="1"/>
  <c r="A22" i="1"/>
  <c r="A24" i="1" l="1"/>
  <c r="B24" i="1" s="1"/>
  <c r="B22" i="1"/>
  <c r="A23" i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<sst xmlns="http://schemas.openxmlformats.org/spreadsheetml/2006/main" count="553" uniqueCount="69">
  <si>
    <t>Текущее количество</t>
  </si>
  <si>
    <t>Коэф. рождаемости</t>
  </si>
  <si>
    <t>Коэф. смертности</t>
  </si>
  <si>
    <t>Улов</t>
  </si>
  <si>
    <t>Изменение</t>
  </si>
  <si>
    <t>Кол-во рекламных объявлений</t>
  </si>
  <si>
    <t>Цена одного рекламного объявления</t>
  </si>
  <si>
    <t>Январь</t>
  </si>
  <si>
    <t>Февраль</t>
  </si>
  <si>
    <t>Март</t>
  </si>
  <si>
    <t>Апрель</t>
  </si>
  <si>
    <t>Май</t>
  </si>
  <si>
    <t>Июнь</t>
  </si>
  <si>
    <t>Товар 1</t>
  </si>
  <si>
    <t>Товар 2</t>
  </si>
  <si>
    <t>Товар 3</t>
  </si>
  <si>
    <t>Товар 4</t>
  </si>
  <si>
    <t>Товар 5</t>
  </si>
  <si>
    <t>Товар 6</t>
  </si>
  <si>
    <t>Товар</t>
  </si>
  <si>
    <t>Месяц</t>
  </si>
  <si>
    <t>Итого</t>
  </si>
  <si>
    <t>Сделка</t>
  </si>
  <si>
    <t>Сумма</t>
  </si>
  <si>
    <t>Накопленная сумма</t>
  </si>
  <si>
    <t>35 250,00 ₽</t>
  </si>
  <si>
    <t>25 260,00 ₽</t>
  </si>
  <si>
    <t>36 120,00 ₽</t>
  </si>
  <si>
    <t>22 560,00 ₽</t>
  </si>
  <si>
    <t>25 200,00 ₽</t>
  </si>
  <si>
    <t>18 600,00 ₽</t>
  </si>
  <si>
    <t>41 400,00 ₽</t>
  </si>
  <si>
    <t>43 200,00 ₽</t>
  </si>
  <si>
    <t>17 400,00 ₽</t>
  </si>
  <si>
    <t>40 320,00 ₽</t>
  </si>
  <si>
    <t>44 400,00 ₽</t>
  </si>
  <si>
    <t>27 630,00 ₽</t>
  </si>
  <si>
    <t>17 790,00 ₽</t>
  </si>
  <si>
    <t>24 300,00 ₽</t>
  </si>
  <si>
    <t>27 420,00 ₽</t>
  </si>
  <si>
    <t>29 970,00 ₽</t>
  </si>
  <si>
    <t>19 260,00 ₽</t>
  </si>
  <si>
    <t>17 880,00 ₽</t>
  </si>
  <si>
    <t>23 670,00 ₽</t>
  </si>
  <si>
    <t>16 410,00 ₽</t>
  </si>
  <si>
    <t>18 060,00 ₽</t>
  </si>
  <si>
    <t>20 910,00 ₽</t>
  </si>
  <si>
    <t>42 030,00 ₽</t>
  </si>
  <si>
    <t>40 470,00 ₽</t>
  </si>
  <si>
    <t>29 730,00 ₽</t>
  </si>
  <si>
    <t>15 420,00 ₽</t>
  </si>
  <si>
    <t>22 230,00 ₽</t>
  </si>
  <si>
    <t>25 080,00 ₽</t>
  </si>
  <si>
    <t>36 150,00 ₽</t>
  </si>
  <si>
    <t>22 830,00 ₽</t>
  </si>
  <si>
    <t>Конк1</t>
  </si>
  <si>
    <t>Конк2</t>
  </si>
  <si>
    <t>Конк3</t>
  </si>
  <si>
    <t>Конк4</t>
  </si>
  <si>
    <t>Конк5</t>
  </si>
  <si>
    <t>Наша</t>
  </si>
  <si>
    <t>Цена</t>
  </si>
  <si>
    <t>Расх</t>
  </si>
  <si>
    <t>Мин конк</t>
  </si>
  <si>
    <t>Итог</t>
  </si>
  <si>
    <t>кот</t>
  </si>
  <si>
    <t>пес</t>
  </si>
  <si>
    <t>Котов:</t>
  </si>
  <si>
    <t>Псов: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</si>
</sst>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F13" sqref="F13:F14"/>
    </sheetView>
  </sheetViews>
  <sheetFormatPr defaultRowHeight="14.4" x14ac:dyDescent="0.3"/>
  <sheetData>
    <row r="1" spans="1:2" x14ac:dyDescent="0.3">
      <c r="A1">
        <v>0</v>
      </c>
    </row>
    <row r="2" spans="1:2" x14ac:dyDescent="0.3">
      <c r="A2">
        <v>1</v>
      </c>
    </row>
    <row r="3" spans="1:2" x14ac:dyDescent="0.3">
      <c r="A3">
        <f t="shared" ref="A3:A24" si="0">A1+A2</f>
        <v>1</v>
      </c>
    </row>
    <row r="4" spans="1:2" x14ac:dyDescent="0.3">
      <c r="A4">
        <f t="shared" si="0"/>
        <v>2</v>
      </c>
      <c r="B4">
        <f t="shared" ref="B4:B24" si="1">A4/A3</f>
        <v>2</v>
      </c>
    </row>
    <row r="5" spans="1:2" x14ac:dyDescent="0.3">
      <c r="A5">
        <f t="shared" si="0"/>
        <v>3</v>
      </c>
      <c r="B5">
        <f t="shared" si="1"/>
        <v>1.5</v>
      </c>
    </row>
    <row r="6" spans="1:2" x14ac:dyDescent="0.3">
      <c r="A6">
        <f t="shared" si="0"/>
        <v>5</v>
      </c>
      <c r="B6">
        <f t="shared" si="1"/>
        <v>1.6666666666666667</v>
      </c>
    </row>
    <row r="7" spans="1:2" x14ac:dyDescent="0.3">
      <c r="A7">
        <f t="shared" si="0"/>
        <v>8</v>
      </c>
      <c r="B7">
        <f t="shared" si="1"/>
        <v>1.6</v>
      </c>
    </row>
    <row r="8" spans="1:2" x14ac:dyDescent="0.3">
      <c r="A8">
        <f t="shared" si="0"/>
        <v>13</v>
      </c>
      <c r="B8">
        <f t="shared" si="1"/>
        <v>1.625</v>
      </c>
    </row>
    <row r="9" spans="1:2" x14ac:dyDescent="0.3">
      <c r="A9">
        <f t="shared" si="0"/>
        <v>21</v>
      </c>
      <c r="B9">
        <f t="shared" si="1"/>
        <v>1.6153846153846154</v>
      </c>
    </row>
    <row r="10" spans="1:2" x14ac:dyDescent="0.3">
      <c r="A10">
        <f t="shared" si="0"/>
        <v>34</v>
      </c>
      <c r="B10">
        <f t="shared" si="1"/>
        <v>1.6190476190476191</v>
      </c>
    </row>
    <row r="11" spans="1:2" x14ac:dyDescent="0.3">
      <c r="A11">
        <f t="shared" si="0"/>
        <v>55</v>
      </c>
      <c r="B11">
        <f t="shared" si="1"/>
        <v>1.6176470588235294</v>
      </c>
    </row>
    <row r="12" spans="1:2" x14ac:dyDescent="0.3">
      <c r="A12">
        <f t="shared" si="0"/>
        <v>89</v>
      </c>
      <c r="B12">
        <f t="shared" si="1"/>
        <v>1.6181818181818182</v>
      </c>
    </row>
    <row r="13" spans="1:2" x14ac:dyDescent="0.3">
      <c r="A13">
        <f t="shared" si="0"/>
        <v>144</v>
      </c>
      <c r="B13">
        <f t="shared" si="1"/>
        <v>1.6179775280898876</v>
      </c>
    </row>
    <row r="14" spans="1:2" x14ac:dyDescent="0.3">
      <c r="A14">
        <f t="shared" si="0"/>
        <v>233</v>
      </c>
      <c r="B14">
        <f t="shared" si="1"/>
        <v>1.6180555555555556</v>
      </c>
    </row>
    <row r="15" spans="1:2" x14ac:dyDescent="0.3">
      <c r="A15">
        <f t="shared" si="0"/>
        <v>377</v>
      </c>
      <c r="B15">
        <f t="shared" si="1"/>
        <v>1.6180257510729614</v>
      </c>
    </row>
    <row r="16" spans="1:2" x14ac:dyDescent="0.3">
      <c r="A16">
        <f t="shared" si="0"/>
        <v>610</v>
      </c>
      <c r="B16">
        <f t="shared" si="1"/>
        <v>1.6180371352785146</v>
      </c>
    </row>
    <row r="17" spans="1:2" x14ac:dyDescent="0.3">
      <c r="A17">
        <f t="shared" si="0"/>
        <v>987</v>
      </c>
      <c r="B17">
        <f t="shared" si="1"/>
        <v>1.618032786885246</v>
      </c>
    </row>
    <row r="18" spans="1:2" x14ac:dyDescent="0.3">
      <c r="A18">
        <f t="shared" si="0"/>
        <v>1597</v>
      </c>
      <c r="B18">
        <f t="shared" si="1"/>
        <v>1.6180344478216819</v>
      </c>
    </row>
    <row r="19" spans="1:2" x14ac:dyDescent="0.3">
      <c r="A19">
        <f t="shared" si="0"/>
        <v>2584</v>
      </c>
      <c r="B19">
        <f t="shared" si="1"/>
        <v>1.6180338134001253</v>
      </c>
    </row>
    <row r="20" spans="1:2" x14ac:dyDescent="0.3">
      <c r="A20">
        <f t="shared" si="0"/>
        <v>4181</v>
      </c>
      <c r="B20">
        <f t="shared" si="1"/>
        <v>1.6180340557275541</v>
      </c>
    </row>
    <row r="21" spans="1:2" x14ac:dyDescent="0.3">
      <c r="A21">
        <f t="shared" si="0"/>
        <v>6765</v>
      </c>
      <c r="B21">
        <f t="shared" si="1"/>
        <v>1.6180339631667064</v>
      </c>
    </row>
    <row r="22" spans="1:2" x14ac:dyDescent="0.3">
      <c r="A22">
        <f t="shared" si="0"/>
        <v>10946</v>
      </c>
      <c r="B22">
        <f t="shared" si="1"/>
        <v>1.6180339985218033</v>
      </c>
    </row>
    <row r="23" spans="1:2" x14ac:dyDescent="0.3">
      <c r="A23">
        <f t="shared" si="0"/>
        <v>17711</v>
      </c>
      <c r="B23">
        <f t="shared" si="1"/>
        <v>1.618033985017358</v>
      </c>
    </row>
    <row r="24" spans="1:2" x14ac:dyDescent="0.3">
      <c r="A24">
        <f t="shared" si="0"/>
        <v>28657</v>
      </c>
      <c r="B24">
        <f t="shared" si="1"/>
        <v>1.6180339901755971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3" sqref="E3"/>
    </sheetView>
  </sheetViews>
  <sheetFormatPr defaultRowHeight="14.4" x14ac:dyDescent="0.3"/>
  <cols>
    <col min="1" max="1" width="18.33203125" bestFit="1" customWidth="1"/>
    <col min="2" max="2" width="17.88671875" bestFit="1" customWidth="1"/>
    <col min="3" max="3" width="16.10937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12230</v>
      </c>
      <c r="B2">
        <v>1.2</v>
      </c>
      <c r="C2">
        <v>0.70000000000000007</v>
      </c>
      <c r="D2">
        <v>6115</v>
      </c>
      <c r="E2">
        <f>A2+B2*A2-C2*A2-D2</f>
        <v>12230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zoomScaleNormal="100" workbookViewId="0">
      <selection activeCell="C7" sqref="C7"/>
    </sheetView>
  </sheetViews>
  <sheetFormatPr defaultRowHeight="14.4" x14ac:dyDescent="0.3"/>
  <cols>
    <col min="2" max="2" width="28.5546875" style="1" bestFit="1" customWidth="1"/>
    <col min="3" max="3" width="34.44140625" style="2" bestFit="1" customWidth="1"/>
  </cols>
  <sheetData>
    <row r="1" spans="2:3" x14ac:dyDescent="0.3">
      <c r="B1" s="1" t="s">
        <v>5</v>
      </c>
      <c r="C1" s="2" t="s">
        <v>6</v>
      </c>
    </row>
    <row r="2" spans="2:3" x14ac:dyDescent="0.3">
      <c r="B2" s="3">
        <v>0</v>
      </c>
      <c r="C2" s="2">
        <v>0</v>
      </c>
    </row>
    <row r="3" spans="2:3" x14ac:dyDescent="0.3">
      <c r="B3" s="3">
        <v>1</v>
      </c>
      <c r="C3" s="2">
        <v>12000</v>
      </c>
    </row>
    <row r="4" spans="2:3" x14ac:dyDescent="0.3">
      <c r="B4" s="3">
        <v>6</v>
      </c>
      <c r="C4" s="2">
        <v>11000</v>
      </c>
    </row>
    <row r="5" spans="2:3" x14ac:dyDescent="0.3">
      <c r="B5" s="3">
        <v>11</v>
      </c>
      <c r="C5" s="2">
        <v>10000</v>
      </c>
    </row>
    <row r="6" spans="2:3" x14ac:dyDescent="0.3">
      <c r="B6" s="3">
        <v>21</v>
      </c>
      <c r="C6" s="2">
        <v>9000</v>
      </c>
    </row>
    <row r="7" spans="2:3" x14ac:dyDescent="0.3">
      <c r="B7" s="3">
        <v>8</v>
      </c>
      <c r="C7" s="2">
        <v>7</v>
      </c>
    </row>
    <row r="8" spans="2:3" x14ac:dyDescent="0.3">
      <c r="B8" s="3">
        <f>VLOOKUP(B7,B2:C6,2,TRUE)</f>
        <v>11000</v>
      </c>
      <c r="C8" s="2" t="e">
        <f>_xlfn.XLOOKUP(B7,B2:B6,C2:C6,)</f>
        <v>#N/A</v>
      </c>
    </row>
    <row r="9" spans="2:3" x14ac:dyDescent="0.3">
      <c r="B9" s="3"/>
    </row>
    <row r="10" spans="2:3" x14ac:dyDescent="0.3">
      <c r="B10" s="3"/>
    </row>
    <row r="11" spans="2:3" x14ac:dyDescent="0.3">
      <c r="B11" s="3"/>
    </row>
    <row r="12" spans="2:3" x14ac:dyDescent="0.3">
      <c r="B12" s="3"/>
    </row>
    <row r="13" spans="2:3" x14ac:dyDescent="0.3">
      <c r="B1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992B-C427-4C80-8460-9D1C3F456141}">
  <dimension ref="A3:M17"/>
  <sheetViews>
    <sheetView workbookViewId="0">
      <selection activeCell="J14" sqref="J14"/>
    </sheetView>
  </sheetViews>
  <sheetFormatPr defaultRowHeight="14.4" x14ac:dyDescent="0.3"/>
  <sheetData>
    <row r="3" spans="1:13" x14ac:dyDescent="0.3">
      <c r="C3" s="4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L3" s="5" t="s">
        <v>7</v>
      </c>
      <c r="M3">
        <v>1</v>
      </c>
    </row>
    <row r="4" spans="1:13" x14ac:dyDescent="0.3">
      <c r="C4" s="5" t="s">
        <v>13</v>
      </c>
      <c r="D4" s="6">
        <v>243</v>
      </c>
      <c r="E4" s="6">
        <v>766</v>
      </c>
      <c r="F4" s="6">
        <v>397</v>
      </c>
      <c r="G4" s="6">
        <v>14</v>
      </c>
      <c r="H4" s="6">
        <v>232</v>
      </c>
      <c r="I4" s="6">
        <v>878</v>
      </c>
      <c r="L4" s="5" t="s">
        <v>8</v>
      </c>
      <c r="M4">
        <v>2</v>
      </c>
    </row>
    <row r="5" spans="1:13" x14ac:dyDescent="0.3">
      <c r="C5" s="5" t="s">
        <v>14</v>
      </c>
      <c r="D5" s="6">
        <v>889</v>
      </c>
      <c r="E5" s="6">
        <v>452</v>
      </c>
      <c r="F5" s="6">
        <v>826</v>
      </c>
      <c r="G5" s="6">
        <v>530</v>
      </c>
      <c r="H5" s="6">
        <v>742</v>
      </c>
      <c r="I5" s="6">
        <v>104</v>
      </c>
      <c r="L5" s="5" t="s">
        <v>9</v>
      </c>
      <c r="M5">
        <v>3</v>
      </c>
    </row>
    <row r="6" spans="1:13" x14ac:dyDescent="0.3">
      <c r="C6" s="5" t="s">
        <v>15</v>
      </c>
      <c r="D6" s="6">
        <v>895</v>
      </c>
      <c r="E6" s="6">
        <v>949</v>
      </c>
      <c r="F6" s="6">
        <v>214</v>
      </c>
      <c r="G6" s="6">
        <v>616</v>
      </c>
      <c r="H6" s="6">
        <v>167</v>
      </c>
      <c r="I6" s="6">
        <v>286</v>
      </c>
      <c r="L6" s="5" t="s">
        <v>10</v>
      </c>
      <c r="M6">
        <v>4</v>
      </c>
    </row>
    <row r="7" spans="1:13" x14ac:dyDescent="0.3">
      <c r="C7" s="5" t="s">
        <v>16</v>
      </c>
      <c r="D7" s="6">
        <v>813</v>
      </c>
      <c r="E7" s="6">
        <v>909</v>
      </c>
      <c r="F7" s="6">
        <v>753</v>
      </c>
      <c r="G7" s="6">
        <v>388</v>
      </c>
      <c r="H7" s="6">
        <v>361</v>
      </c>
      <c r="I7" s="6">
        <v>748</v>
      </c>
      <c r="L7" s="5" t="s">
        <v>11</v>
      </c>
      <c r="M7">
        <v>5</v>
      </c>
    </row>
    <row r="8" spans="1:13" x14ac:dyDescent="0.3">
      <c r="C8" s="5" t="s">
        <v>17</v>
      </c>
      <c r="D8" s="6">
        <v>864</v>
      </c>
      <c r="E8" s="6">
        <v>382</v>
      </c>
      <c r="F8" s="6">
        <v>57</v>
      </c>
      <c r="G8" s="6">
        <v>402</v>
      </c>
      <c r="H8" s="6">
        <v>431</v>
      </c>
      <c r="I8" s="6">
        <v>489</v>
      </c>
      <c r="L8" s="5" t="s">
        <v>12</v>
      </c>
      <c r="M8">
        <v>6</v>
      </c>
    </row>
    <row r="9" spans="1:13" x14ac:dyDescent="0.3">
      <c r="C9" s="5" t="s">
        <v>18</v>
      </c>
      <c r="D9" s="6">
        <v>779</v>
      </c>
      <c r="E9" s="6">
        <v>389</v>
      </c>
      <c r="F9" s="6">
        <v>895</v>
      </c>
      <c r="G9" s="6">
        <v>328</v>
      </c>
      <c r="H9" s="6">
        <v>280</v>
      </c>
      <c r="I9" s="6">
        <v>905</v>
      </c>
    </row>
    <row r="10" spans="1:13" x14ac:dyDescent="0.3">
      <c r="D10">
        <f>SUM(D4:D9)</f>
        <v>4483</v>
      </c>
      <c r="E10">
        <f t="shared" ref="E10:I10" si="0">SUM(E4:E9)</f>
        <v>3847</v>
      </c>
      <c r="F10">
        <f t="shared" si="0"/>
        <v>3142</v>
      </c>
      <c r="G10">
        <f t="shared" si="0"/>
        <v>2278</v>
      </c>
      <c r="H10">
        <f t="shared" si="0"/>
        <v>2213</v>
      </c>
      <c r="I10">
        <f t="shared" si="0"/>
        <v>3410</v>
      </c>
    </row>
    <row r="11" spans="1:13" x14ac:dyDescent="0.3">
      <c r="A11" t="s">
        <v>20</v>
      </c>
      <c r="B11" t="s">
        <v>11</v>
      </c>
      <c r="C11">
        <f>_xlfn.XLOOKUP(B11,L3:L8,M3:M8)</f>
        <v>5</v>
      </c>
    </row>
    <row r="12" spans="1:13" x14ac:dyDescent="0.3">
      <c r="A12" t="s">
        <v>19</v>
      </c>
      <c r="B12" t="s">
        <v>17</v>
      </c>
      <c r="C12">
        <f>_xlfn.XLOOKUP(B12,C4:C9,M3:M8)</f>
        <v>5</v>
      </c>
    </row>
    <row r="15" spans="1:13" x14ac:dyDescent="0.3">
      <c r="C15" t="s">
        <v>21</v>
      </c>
      <c r="D15" cm="1">
        <f t="array" ref="D15">INDEX(D4:I9,C11,C12)</f>
        <v>431</v>
      </c>
    </row>
    <row r="17" spans="2:4" x14ac:dyDescent="0.3">
      <c r="B17" t="s">
        <v>10</v>
      </c>
      <c r="C17">
        <f>_xlfn.XLOOKUP(B17,L3:L8,M3:M8)</f>
        <v>4</v>
      </c>
      <c r="D17">
        <f>SUM(INDEX(D4:I9,,C17))</f>
        <v>2278</v>
      </c>
    </row>
  </sheetData>
  <dataValidations count="2">
    <dataValidation type="list" allowBlank="1" showInputMessage="1" showErrorMessage="1" sqref="B11 B17" xr:uid="{B513C317-BD06-4240-A7C5-5D129A187F99}">
      <formula1>$L$3:$L$8</formula1>
    </dataValidation>
    <dataValidation type="list" allowBlank="1" showInputMessage="1" showErrorMessage="1" sqref="B12" xr:uid="{2D7979DD-5248-4085-96A6-CB3DC11338E8}">
      <formula1>$C$4:$C$9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43C7-294C-4107-9307-E768D5C1FC31}">
  <dimension ref="A5:E35"/>
  <sheetViews>
    <sheetView topLeftCell="A10" workbookViewId="0">
      <selection activeCell="D18" sqref="D18"/>
    </sheetView>
  </sheetViews>
  <sheetFormatPr defaultRowHeight="14.4" x14ac:dyDescent="0.3"/>
  <cols>
    <col min="1" max="1" width="7.33203125" bestFit="1" customWidth="1"/>
    <col min="2" max="2" width="10.6640625" bestFit="1" customWidth="1"/>
    <col min="3" max="3" width="18.33203125" bestFit="1" customWidth="1"/>
    <col min="5" max="5" width="16.6640625" customWidth="1"/>
    <col min="6" max="6" width="11.33203125" bestFit="1" customWidth="1"/>
  </cols>
  <sheetData>
    <row r="5" spans="1:5" x14ac:dyDescent="0.3">
      <c r="A5" s="5" t="s">
        <v>22</v>
      </c>
      <c r="B5" s="5" t="s">
        <v>23</v>
      </c>
      <c r="C5" s="5" t="s">
        <v>24</v>
      </c>
    </row>
    <row r="6" spans="1:5" x14ac:dyDescent="0.3">
      <c r="A6" s="6">
        <v>1</v>
      </c>
      <c r="B6" s="6" t="s">
        <v>25</v>
      </c>
      <c r="C6" s="2">
        <v>35250</v>
      </c>
    </row>
    <row r="7" spans="1:5" x14ac:dyDescent="0.3">
      <c r="A7" s="6">
        <v>2</v>
      </c>
      <c r="B7" s="6" t="s">
        <v>26</v>
      </c>
      <c r="C7" s="2">
        <v>60510</v>
      </c>
    </row>
    <row r="8" spans="1:5" x14ac:dyDescent="0.3">
      <c r="A8" s="6">
        <v>3</v>
      </c>
      <c r="B8" s="6" t="s">
        <v>27</v>
      </c>
      <c r="C8" s="2">
        <v>96630</v>
      </c>
      <c r="E8">
        <f>MATCH(E11,C6:C35,1)</f>
        <v>9</v>
      </c>
    </row>
    <row r="9" spans="1:5" x14ac:dyDescent="0.3">
      <c r="A9" s="6">
        <v>4</v>
      </c>
      <c r="B9" s="6" t="s">
        <v>28</v>
      </c>
      <c r="C9" s="2">
        <v>119190</v>
      </c>
    </row>
    <row r="10" spans="1:5" x14ac:dyDescent="0.3">
      <c r="A10" s="6">
        <v>5</v>
      </c>
      <c r="B10" s="6" t="s">
        <v>29</v>
      </c>
      <c r="C10" s="2">
        <v>144390</v>
      </c>
    </row>
    <row r="11" spans="1:5" x14ac:dyDescent="0.3">
      <c r="A11" s="6">
        <v>6</v>
      </c>
      <c r="B11" s="6" t="s">
        <v>30</v>
      </c>
      <c r="C11" s="2">
        <v>162990</v>
      </c>
      <c r="E11" s="8">
        <v>300000</v>
      </c>
    </row>
    <row r="12" spans="1:5" x14ac:dyDescent="0.3">
      <c r="A12" s="6">
        <v>7</v>
      </c>
      <c r="B12" s="6" t="s">
        <v>31</v>
      </c>
      <c r="C12" s="2">
        <v>204390</v>
      </c>
    </row>
    <row r="13" spans="1:5" x14ac:dyDescent="0.3">
      <c r="A13" s="6">
        <v>8</v>
      </c>
      <c r="B13" s="6" t="s">
        <v>32</v>
      </c>
      <c r="C13" s="2">
        <v>247590</v>
      </c>
    </row>
    <row r="14" spans="1:5" x14ac:dyDescent="0.3">
      <c r="A14" s="6">
        <v>9</v>
      </c>
      <c r="B14" s="6" t="s">
        <v>33</v>
      </c>
      <c r="C14" s="2">
        <v>264990</v>
      </c>
    </row>
    <row r="15" spans="1:5" x14ac:dyDescent="0.3">
      <c r="A15" s="6">
        <v>10</v>
      </c>
      <c r="B15" s="6" t="s">
        <v>34</v>
      </c>
      <c r="C15" s="2">
        <v>305310</v>
      </c>
    </row>
    <row r="16" spans="1:5" x14ac:dyDescent="0.3">
      <c r="A16" s="6">
        <v>11</v>
      </c>
      <c r="B16" s="6" t="s">
        <v>35</v>
      </c>
      <c r="C16" s="2">
        <v>349710</v>
      </c>
    </row>
    <row r="17" spans="1:3" x14ac:dyDescent="0.3">
      <c r="A17" s="6">
        <v>12</v>
      </c>
      <c r="B17" s="6" t="s">
        <v>36</v>
      </c>
      <c r="C17" s="2">
        <v>377340</v>
      </c>
    </row>
    <row r="18" spans="1:3" x14ac:dyDescent="0.3">
      <c r="A18" s="6">
        <v>13</v>
      </c>
      <c r="B18" s="6" t="s">
        <v>37</v>
      </c>
      <c r="C18" s="2">
        <v>395130</v>
      </c>
    </row>
    <row r="19" spans="1:3" x14ac:dyDescent="0.3">
      <c r="A19" s="6">
        <v>14</v>
      </c>
      <c r="B19" s="6" t="s">
        <v>38</v>
      </c>
      <c r="C19" s="2">
        <v>419430</v>
      </c>
    </row>
    <row r="20" spans="1:3" x14ac:dyDescent="0.3">
      <c r="A20" s="6">
        <v>15</v>
      </c>
      <c r="B20" s="6" t="s">
        <v>39</v>
      </c>
      <c r="C20" s="2">
        <v>446850</v>
      </c>
    </row>
    <row r="21" spans="1:3" x14ac:dyDescent="0.3">
      <c r="A21" s="6">
        <v>16</v>
      </c>
      <c r="B21" s="6" t="s">
        <v>40</v>
      </c>
      <c r="C21" s="2">
        <v>476820</v>
      </c>
    </row>
    <row r="22" spans="1:3" x14ac:dyDescent="0.3">
      <c r="A22" s="6">
        <v>17</v>
      </c>
      <c r="B22" s="6" t="s">
        <v>41</v>
      </c>
      <c r="C22" s="2">
        <v>496080</v>
      </c>
    </row>
    <row r="23" spans="1:3" x14ac:dyDescent="0.3">
      <c r="A23" s="6">
        <v>18</v>
      </c>
      <c r="B23" s="6" t="s">
        <v>42</v>
      </c>
      <c r="C23" s="2">
        <v>513960</v>
      </c>
    </row>
    <row r="24" spans="1:3" x14ac:dyDescent="0.3">
      <c r="A24" s="6">
        <v>19</v>
      </c>
      <c r="B24" s="6" t="s">
        <v>43</v>
      </c>
      <c r="C24" s="2">
        <v>537630</v>
      </c>
    </row>
    <row r="25" spans="1:3" x14ac:dyDescent="0.3">
      <c r="A25" s="6">
        <v>20</v>
      </c>
      <c r="B25" s="6" t="s">
        <v>44</v>
      </c>
      <c r="C25" s="2">
        <v>554040</v>
      </c>
    </row>
    <row r="26" spans="1:3" x14ac:dyDescent="0.3">
      <c r="A26" s="6">
        <v>21</v>
      </c>
      <c r="B26" s="6" t="s">
        <v>45</v>
      </c>
      <c r="C26" s="2">
        <v>572100</v>
      </c>
    </row>
    <row r="27" spans="1:3" x14ac:dyDescent="0.3">
      <c r="A27" s="6">
        <v>22</v>
      </c>
      <c r="B27" s="6" t="s">
        <v>46</v>
      </c>
      <c r="C27" s="2">
        <v>593010</v>
      </c>
    </row>
    <row r="28" spans="1:3" x14ac:dyDescent="0.3">
      <c r="A28" s="6">
        <v>23</v>
      </c>
      <c r="B28" s="6" t="s">
        <v>47</v>
      </c>
      <c r="C28" s="2">
        <v>635040</v>
      </c>
    </row>
    <row r="29" spans="1:3" x14ac:dyDescent="0.3">
      <c r="A29" s="6">
        <v>24</v>
      </c>
      <c r="B29" s="6" t="s">
        <v>48</v>
      </c>
      <c r="C29" s="2">
        <v>675510</v>
      </c>
    </row>
    <row r="30" spans="1:3" x14ac:dyDescent="0.3">
      <c r="A30" s="6">
        <v>25</v>
      </c>
      <c r="B30" s="6" t="s">
        <v>49</v>
      </c>
      <c r="C30" s="2">
        <v>705240</v>
      </c>
    </row>
    <row r="31" spans="1:3" x14ac:dyDescent="0.3">
      <c r="A31" s="6">
        <v>26</v>
      </c>
      <c r="B31" s="6" t="s">
        <v>50</v>
      </c>
      <c r="C31" s="2">
        <v>720660</v>
      </c>
    </row>
    <row r="32" spans="1:3" x14ac:dyDescent="0.3">
      <c r="A32" s="6">
        <v>27</v>
      </c>
      <c r="B32" s="6" t="s">
        <v>51</v>
      </c>
      <c r="C32" s="2">
        <v>742890</v>
      </c>
    </row>
    <row r="33" spans="1:3" x14ac:dyDescent="0.3">
      <c r="A33" s="6">
        <v>28</v>
      </c>
      <c r="B33" s="6" t="s">
        <v>52</v>
      </c>
      <c r="C33" s="2">
        <v>767970</v>
      </c>
    </row>
    <row r="34" spans="1:3" x14ac:dyDescent="0.3">
      <c r="A34" s="6">
        <v>29</v>
      </c>
      <c r="B34" s="6" t="s">
        <v>53</v>
      </c>
      <c r="C34" s="2">
        <v>804120</v>
      </c>
    </row>
    <row r="35" spans="1:3" x14ac:dyDescent="0.3">
      <c r="A35" s="6">
        <v>30</v>
      </c>
      <c r="B35" s="6" t="s">
        <v>54</v>
      </c>
      <c r="C35" s="2">
        <v>826950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C456-2EBD-445E-B6DE-AF34E8FB24CF}">
  <dimension ref="A2:G9"/>
  <sheetViews>
    <sheetView workbookViewId="0">
      <selection activeCell="D9" sqref="D9"/>
    </sheetView>
  </sheetViews>
  <sheetFormatPr defaultRowHeight="14.4" x14ac:dyDescent="0.3"/>
  <cols>
    <col min="1" max="1" width="9.33203125" bestFit="1" customWidth="1"/>
    <col min="2" max="2" width="10.33203125" bestFit="1" customWidth="1"/>
  </cols>
  <sheetData>
    <row r="2" spans="1:7" x14ac:dyDescent="0.3">
      <c r="A2" s="10"/>
      <c r="B2" s="9" t="s">
        <v>60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59</v>
      </c>
    </row>
    <row r="3" spans="1:7" x14ac:dyDescent="0.3">
      <c r="A3" s="9" t="s">
        <v>61</v>
      </c>
      <c r="B3" s="9">
        <v>100000</v>
      </c>
      <c r="C3" s="9">
        <v>200000</v>
      </c>
      <c r="D3" s="9">
        <v>150000</v>
      </c>
      <c r="E3" s="9">
        <v>123000</v>
      </c>
      <c r="F3" s="9">
        <v>810000</v>
      </c>
      <c r="G3" s="9">
        <v>245000</v>
      </c>
    </row>
    <row r="4" spans="1:7" x14ac:dyDescent="0.3">
      <c r="A4" s="9" t="s">
        <v>62</v>
      </c>
      <c r="B4" s="9">
        <v>4000</v>
      </c>
      <c r="C4" s="9"/>
      <c r="D4" s="9"/>
      <c r="E4" s="9"/>
      <c r="F4" s="9"/>
      <c r="G4" s="9"/>
    </row>
    <row r="7" spans="1:7" x14ac:dyDescent="0.3">
      <c r="A7" t="s">
        <v>64</v>
      </c>
      <c r="B7" s="7">
        <f>IF(B3&lt;B9,B3-B4,-B4)</f>
        <v>96000</v>
      </c>
    </row>
    <row r="9" spans="1:7" x14ac:dyDescent="0.3">
      <c r="A9" t="s">
        <v>63</v>
      </c>
      <c r="B9">
        <f>MIN(C3:G3)</f>
        <v>123000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D947-6C1B-4C19-9C24-476480007C42}">
  <dimension ref="A1:L53"/>
  <sheetViews>
    <sheetView tabSelected="1" workbookViewId="0">
      <selection activeCell="L6" sqref="L6"/>
    </sheetView>
  </sheetViews>
  <sheetFormatPr defaultRowHeight="14.4" x14ac:dyDescent="0.3"/>
  <sheetData>
    <row r="1" spans="1:12" x14ac:dyDescent="0.3">
      <c r="A1" s="11" t="s">
        <v>65</v>
      </c>
      <c r="B1" s="11" t="s">
        <v>65</v>
      </c>
      <c r="C1" s="11" t="s">
        <v>65</v>
      </c>
      <c r="D1" s="11" t="s">
        <v>65</v>
      </c>
      <c r="E1" s="11" t="s">
        <v>65</v>
      </c>
      <c r="F1" s="11" t="s">
        <v>65</v>
      </c>
      <c r="G1" s="11" t="s">
        <v>65</v>
      </c>
      <c r="H1" s="11" t="s">
        <v>65</v>
      </c>
      <c r="I1" s="11" t="s">
        <v>65</v>
      </c>
      <c r="J1" s="4"/>
      <c r="K1" s="4"/>
    </row>
    <row r="2" spans="1:12" x14ac:dyDescent="0.3">
      <c r="A2" s="11" t="s">
        <v>66</v>
      </c>
      <c r="B2" s="11" t="s">
        <v>66</v>
      </c>
      <c r="C2" s="11" t="s">
        <v>66</v>
      </c>
      <c r="D2" s="11" t="s">
        <v>66</v>
      </c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4"/>
      <c r="K2" s="4"/>
    </row>
    <row r="3" spans="1:12" x14ac:dyDescent="0.3">
      <c r="A3" s="11" t="s">
        <v>65</v>
      </c>
      <c r="B3" s="11" t="s">
        <v>65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4"/>
      <c r="K3" s="11" t="s">
        <v>67</v>
      </c>
      <c r="L3">
        <f>COUNTIF($A$1:$I$53,A1)</f>
        <v>243</v>
      </c>
    </row>
    <row r="4" spans="1:12" x14ac:dyDescent="0.3">
      <c r="A4" s="11" t="s">
        <v>65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4"/>
      <c r="K4" s="11" t="s">
        <v>68</v>
      </c>
      <c r="L4">
        <f>COUNTIF(A1:I53,A2)</f>
        <v>234</v>
      </c>
    </row>
    <row r="5" spans="1:12" x14ac:dyDescent="0.3">
      <c r="A5" s="11" t="s">
        <v>65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4"/>
      <c r="K5" s="4"/>
      <c r="L5">
        <f>L3+L4</f>
        <v>477</v>
      </c>
    </row>
    <row r="6" spans="1:12" x14ac:dyDescent="0.3">
      <c r="A6" s="11" t="s">
        <v>66</v>
      </c>
      <c r="B6" s="11" t="s">
        <v>66</v>
      </c>
      <c r="C6" s="11" t="s">
        <v>66</v>
      </c>
      <c r="D6" s="11" t="s">
        <v>66</v>
      </c>
      <c r="E6" s="11" t="s">
        <v>66</v>
      </c>
      <c r="F6" s="11" t="s">
        <v>66</v>
      </c>
      <c r="G6" s="11" t="s">
        <v>66</v>
      </c>
      <c r="H6" s="11" t="s">
        <v>66</v>
      </c>
      <c r="I6" s="11" t="s">
        <v>66</v>
      </c>
      <c r="J6" s="4"/>
      <c r="K6" s="4"/>
    </row>
    <row r="7" spans="1:12" x14ac:dyDescent="0.3">
      <c r="A7" s="11" t="s">
        <v>66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4"/>
      <c r="K7" s="4"/>
    </row>
    <row r="8" spans="1:12" x14ac:dyDescent="0.3">
      <c r="A8" s="11" t="s">
        <v>66</v>
      </c>
      <c r="B8" s="11" t="s">
        <v>66</v>
      </c>
      <c r="C8" s="11" t="s">
        <v>66</v>
      </c>
      <c r="D8" s="11" t="s">
        <v>66</v>
      </c>
      <c r="E8" s="11" t="s">
        <v>66</v>
      </c>
      <c r="F8" s="11" t="s">
        <v>66</v>
      </c>
      <c r="G8" s="11" t="s">
        <v>66</v>
      </c>
      <c r="H8" s="11" t="s">
        <v>66</v>
      </c>
      <c r="I8" s="11" t="s">
        <v>66</v>
      </c>
      <c r="J8" s="4"/>
      <c r="K8" s="4"/>
    </row>
    <row r="9" spans="1:12" x14ac:dyDescent="0.3">
      <c r="A9" s="11" t="s">
        <v>66</v>
      </c>
      <c r="B9" s="11" t="s">
        <v>66</v>
      </c>
      <c r="C9" s="11" t="s">
        <v>66</v>
      </c>
      <c r="D9" s="11" t="s">
        <v>66</v>
      </c>
      <c r="E9" s="11" t="s">
        <v>66</v>
      </c>
      <c r="F9" s="11" t="s">
        <v>66</v>
      </c>
      <c r="G9" s="11" t="s">
        <v>66</v>
      </c>
      <c r="H9" s="11" t="s">
        <v>66</v>
      </c>
      <c r="I9" s="11" t="s">
        <v>66</v>
      </c>
      <c r="J9" s="4"/>
      <c r="K9" s="4"/>
    </row>
    <row r="10" spans="1:12" x14ac:dyDescent="0.3">
      <c r="A10" s="11" t="s">
        <v>66</v>
      </c>
      <c r="B10" s="11" t="s">
        <v>66</v>
      </c>
      <c r="C10" s="11" t="s">
        <v>66</v>
      </c>
      <c r="D10" s="11" t="s">
        <v>66</v>
      </c>
      <c r="E10" s="11" t="s">
        <v>66</v>
      </c>
      <c r="F10" s="11" t="s">
        <v>66</v>
      </c>
      <c r="G10" s="11" t="s">
        <v>66</v>
      </c>
      <c r="H10" s="11" t="s">
        <v>66</v>
      </c>
      <c r="I10" s="11" t="s">
        <v>66</v>
      </c>
      <c r="J10" s="4"/>
      <c r="K10" s="4"/>
    </row>
    <row r="11" spans="1:12" x14ac:dyDescent="0.3">
      <c r="A11" s="11" t="s">
        <v>66</v>
      </c>
      <c r="B11" s="11" t="s">
        <v>66</v>
      </c>
      <c r="C11" s="11" t="s">
        <v>66</v>
      </c>
      <c r="D11" s="11" t="s">
        <v>66</v>
      </c>
      <c r="E11" s="11" t="s">
        <v>66</v>
      </c>
      <c r="F11" s="11" t="s">
        <v>66</v>
      </c>
      <c r="G11" s="11" t="s">
        <v>66</v>
      </c>
      <c r="H11" s="11" t="s">
        <v>66</v>
      </c>
      <c r="I11" s="11" t="s">
        <v>66</v>
      </c>
      <c r="J11" s="4"/>
      <c r="K11" s="4"/>
    </row>
    <row r="12" spans="1:12" x14ac:dyDescent="0.3">
      <c r="A12" s="11" t="s">
        <v>66</v>
      </c>
      <c r="B12" s="11" t="s">
        <v>66</v>
      </c>
      <c r="C12" s="11" t="s">
        <v>66</v>
      </c>
      <c r="D12" s="11" t="s">
        <v>66</v>
      </c>
      <c r="E12" s="11" t="s">
        <v>66</v>
      </c>
      <c r="F12" s="11" t="s">
        <v>66</v>
      </c>
      <c r="G12" s="11" t="s">
        <v>66</v>
      </c>
      <c r="H12" s="11" t="s">
        <v>66</v>
      </c>
      <c r="I12" s="11" t="s">
        <v>66</v>
      </c>
      <c r="J12" s="4"/>
      <c r="K12" s="4"/>
    </row>
    <row r="13" spans="1:12" x14ac:dyDescent="0.3">
      <c r="A13" s="11" t="s">
        <v>65</v>
      </c>
      <c r="B13" s="11" t="s">
        <v>65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4"/>
      <c r="K13" s="4"/>
    </row>
    <row r="14" spans="1:12" x14ac:dyDescent="0.3">
      <c r="A14" s="11" t="s">
        <v>65</v>
      </c>
      <c r="B14" s="11" t="s">
        <v>65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4"/>
      <c r="K14" s="4"/>
    </row>
    <row r="15" spans="1:12" x14ac:dyDescent="0.3">
      <c r="A15" s="11" t="s">
        <v>65</v>
      </c>
      <c r="B15" s="11" t="s">
        <v>65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4"/>
      <c r="K15" s="4"/>
    </row>
    <row r="16" spans="1:12" x14ac:dyDescent="0.3">
      <c r="A16" s="11" t="s">
        <v>65</v>
      </c>
      <c r="B16" s="11" t="s">
        <v>65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4"/>
      <c r="K16" s="4"/>
    </row>
    <row r="17" spans="1:11" x14ac:dyDescent="0.3">
      <c r="A17" s="11" t="s">
        <v>65</v>
      </c>
      <c r="B17" s="11" t="s">
        <v>65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4"/>
      <c r="K17" s="4"/>
    </row>
    <row r="18" spans="1:11" x14ac:dyDescent="0.3">
      <c r="A18" s="11" t="s">
        <v>65</v>
      </c>
      <c r="B18" s="11" t="s">
        <v>65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4"/>
      <c r="K18" s="4"/>
    </row>
    <row r="19" spans="1:11" x14ac:dyDescent="0.3">
      <c r="A19" s="11" t="s">
        <v>66</v>
      </c>
      <c r="B19" s="11" t="s">
        <v>66</v>
      </c>
      <c r="C19" s="11" t="s">
        <v>66</v>
      </c>
      <c r="D19" s="11" t="s">
        <v>66</v>
      </c>
      <c r="E19" s="11" t="s">
        <v>66</v>
      </c>
      <c r="F19" s="11" t="s">
        <v>66</v>
      </c>
      <c r="G19" s="11" t="s">
        <v>66</v>
      </c>
      <c r="H19" s="11" t="s">
        <v>66</v>
      </c>
      <c r="I19" s="11" t="s">
        <v>66</v>
      </c>
      <c r="J19" s="4"/>
      <c r="K19" s="4"/>
    </row>
    <row r="20" spans="1:11" x14ac:dyDescent="0.3">
      <c r="A20" s="11" t="s">
        <v>66</v>
      </c>
      <c r="B20" s="11" t="s">
        <v>66</v>
      </c>
      <c r="C20" s="11" t="s">
        <v>66</v>
      </c>
      <c r="D20" s="11" t="s">
        <v>66</v>
      </c>
      <c r="E20" s="11" t="s">
        <v>66</v>
      </c>
      <c r="F20" s="11" t="s">
        <v>66</v>
      </c>
      <c r="G20" s="11" t="s">
        <v>66</v>
      </c>
      <c r="H20" s="11" t="s">
        <v>66</v>
      </c>
      <c r="I20" s="11" t="s">
        <v>66</v>
      </c>
      <c r="J20" s="4"/>
      <c r="K20" s="4"/>
    </row>
    <row r="21" spans="1:11" x14ac:dyDescent="0.3">
      <c r="A21" s="11" t="s">
        <v>66</v>
      </c>
      <c r="B21" s="11" t="s">
        <v>66</v>
      </c>
      <c r="C21" s="11" t="s">
        <v>66</v>
      </c>
      <c r="D21" s="11" t="s">
        <v>66</v>
      </c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4"/>
      <c r="K21" s="4"/>
    </row>
    <row r="22" spans="1:11" x14ac:dyDescent="0.3">
      <c r="A22" s="11" t="s">
        <v>66</v>
      </c>
      <c r="B22" s="11" t="s">
        <v>66</v>
      </c>
      <c r="C22" s="11" t="s">
        <v>66</v>
      </c>
      <c r="D22" s="11" t="s">
        <v>66</v>
      </c>
      <c r="E22" s="11" t="s">
        <v>66</v>
      </c>
      <c r="F22" s="11" t="s">
        <v>66</v>
      </c>
      <c r="G22" s="11" t="s">
        <v>66</v>
      </c>
      <c r="H22" s="11" t="s">
        <v>66</v>
      </c>
      <c r="I22" s="11" t="s">
        <v>66</v>
      </c>
      <c r="J22" s="4"/>
      <c r="K22" s="4"/>
    </row>
    <row r="23" spans="1:11" x14ac:dyDescent="0.3">
      <c r="A23" s="11" t="s">
        <v>66</v>
      </c>
      <c r="B23" s="11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4"/>
      <c r="K23" s="4"/>
    </row>
    <row r="24" spans="1:11" x14ac:dyDescent="0.3">
      <c r="A24" s="11" t="s">
        <v>66</v>
      </c>
      <c r="B24" s="11" t="s">
        <v>66</v>
      </c>
      <c r="C24" s="11" t="s">
        <v>66</v>
      </c>
      <c r="D24" s="11" t="s">
        <v>66</v>
      </c>
      <c r="E24" s="11" t="s">
        <v>66</v>
      </c>
      <c r="F24" s="11" t="s">
        <v>66</v>
      </c>
      <c r="G24" s="11" t="s">
        <v>66</v>
      </c>
      <c r="H24" s="11" t="s">
        <v>66</v>
      </c>
      <c r="I24" s="11" t="s">
        <v>66</v>
      </c>
      <c r="J24" s="4"/>
      <c r="K24" s="4"/>
    </row>
    <row r="25" spans="1:11" x14ac:dyDescent="0.3">
      <c r="A25" s="11" t="s">
        <v>65</v>
      </c>
      <c r="B25" s="11" t="s">
        <v>65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4"/>
      <c r="K25" s="4"/>
    </row>
    <row r="26" spans="1:11" x14ac:dyDescent="0.3">
      <c r="A26" s="11" t="s">
        <v>65</v>
      </c>
      <c r="B26" s="11" t="s">
        <v>65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4"/>
      <c r="K26" s="4"/>
    </row>
    <row r="27" spans="1:11" x14ac:dyDescent="0.3">
      <c r="A27" s="11" t="s">
        <v>65</v>
      </c>
      <c r="B27" s="11" t="s">
        <v>65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4"/>
      <c r="K27" s="4"/>
    </row>
    <row r="28" spans="1:11" x14ac:dyDescent="0.3">
      <c r="A28" s="11" t="s">
        <v>65</v>
      </c>
      <c r="B28" s="11" t="s">
        <v>65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4"/>
      <c r="K28" s="4"/>
    </row>
    <row r="29" spans="1:11" x14ac:dyDescent="0.3">
      <c r="A29" s="11" t="s">
        <v>65</v>
      </c>
      <c r="B29" s="11" t="s">
        <v>65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4"/>
      <c r="K29" s="4"/>
    </row>
    <row r="30" spans="1:11" x14ac:dyDescent="0.3">
      <c r="A30" s="11" t="s">
        <v>65</v>
      </c>
      <c r="B30" s="11" t="s">
        <v>65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4"/>
      <c r="K30" s="4"/>
    </row>
    <row r="31" spans="1:11" x14ac:dyDescent="0.3">
      <c r="A31" s="11" t="s">
        <v>65</v>
      </c>
      <c r="B31" s="11" t="s">
        <v>65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4"/>
      <c r="K31" s="4"/>
    </row>
    <row r="32" spans="1:11" x14ac:dyDescent="0.3">
      <c r="A32" s="11" t="s">
        <v>66</v>
      </c>
      <c r="B32" s="11" t="s">
        <v>66</v>
      </c>
      <c r="C32" s="11" t="s">
        <v>66</v>
      </c>
      <c r="D32" s="11" t="s">
        <v>66</v>
      </c>
      <c r="E32" s="11" t="s">
        <v>66</v>
      </c>
      <c r="F32" s="11" t="s">
        <v>66</v>
      </c>
      <c r="G32" s="11" t="s">
        <v>66</v>
      </c>
      <c r="H32" s="11" t="s">
        <v>66</v>
      </c>
      <c r="I32" s="11" t="s">
        <v>66</v>
      </c>
      <c r="J32" s="4"/>
      <c r="K32" s="4"/>
    </row>
    <row r="33" spans="1:11" x14ac:dyDescent="0.3">
      <c r="A33" s="11" t="s">
        <v>66</v>
      </c>
      <c r="B33" s="11" t="s">
        <v>66</v>
      </c>
      <c r="C33" s="11" t="s">
        <v>66</v>
      </c>
      <c r="D33" s="11" t="s">
        <v>66</v>
      </c>
      <c r="E33" s="11" t="s">
        <v>66</v>
      </c>
      <c r="F33" s="11" t="s">
        <v>66</v>
      </c>
      <c r="G33" s="11" t="s">
        <v>66</v>
      </c>
      <c r="H33" s="11" t="s">
        <v>66</v>
      </c>
      <c r="I33" s="11" t="s">
        <v>66</v>
      </c>
      <c r="J33" s="4"/>
      <c r="K33" s="4"/>
    </row>
    <row r="34" spans="1:11" x14ac:dyDescent="0.3">
      <c r="A34" s="11" t="s">
        <v>66</v>
      </c>
      <c r="B34" s="11" t="s">
        <v>66</v>
      </c>
      <c r="C34" s="11" t="s">
        <v>66</v>
      </c>
      <c r="D34" s="11" t="s">
        <v>66</v>
      </c>
      <c r="E34" s="11" t="s">
        <v>66</v>
      </c>
      <c r="F34" s="11" t="s">
        <v>66</v>
      </c>
      <c r="G34" s="11" t="s">
        <v>66</v>
      </c>
      <c r="H34" s="11" t="s">
        <v>66</v>
      </c>
      <c r="I34" s="11" t="s">
        <v>66</v>
      </c>
      <c r="J34" s="4"/>
      <c r="K34" s="4"/>
    </row>
    <row r="35" spans="1:11" x14ac:dyDescent="0.3">
      <c r="A35" s="11" t="s">
        <v>66</v>
      </c>
      <c r="B35" s="11" t="s">
        <v>66</v>
      </c>
      <c r="C35" s="11" t="s">
        <v>66</v>
      </c>
      <c r="D35" s="11" t="s">
        <v>66</v>
      </c>
      <c r="E35" s="11" t="s">
        <v>66</v>
      </c>
      <c r="F35" s="11" t="s">
        <v>66</v>
      </c>
      <c r="G35" s="11" t="s">
        <v>66</v>
      </c>
      <c r="H35" s="11" t="s">
        <v>66</v>
      </c>
      <c r="I35" s="11" t="s">
        <v>66</v>
      </c>
      <c r="J35" s="4"/>
      <c r="K35" s="4"/>
    </row>
    <row r="36" spans="1:11" x14ac:dyDescent="0.3">
      <c r="A36" s="11" t="s">
        <v>66</v>
      </c>
      <c r="B36" s="11" t="s">
        <v>66</v>
      </c>
      <c r="C36" s="11" t="s">
        <v>66</v>
      </c>
      <c r="D36" s="11" t="s">
        <v>66</v>
      </c>
      <c r="E36" s="11" t="s">
        <v>66</v>
      </c>
      <c r="F36" s="11" t="s">
        <v>66</v>
      </c>
      <c r="G36" s="11" t="s">
        <v>66</v>
      </c>
      <c r="H36" s="11" t="s">
        <v>66</v>
      </c>
      <c r="I36" s="11" t="s">
        <v>66</v>
      </c>
      <c r="J36" s="4"/>
      <c r="K36" s="4"/>
    </row>
    <row r="37" spans="1:11" x14ac:dyDescent="0.3">
      <c r="A37" s="11" t="s">
        <v>66</v>
      </c>
      <c r="B37" s="11" t="s">
        <v>66</v>
      </c>
      <c r="C37" s="11" t="s">
        <v>66</v>
      </c>
      <c r="D37" s="11" t="s">
        <v>66</v>
      </c>
      <c r="E37" s="11" t="s">
        <v>66</v>
      </c>
      <c r="F37" s="11" t="s">
        <v>66</v>
      </c>
      <c r="G37" s="11" t="s">
        <v>66</v>
      </c>
      <c r="H37" s="11" t="s">
        <v>66</v>
      </c>
      <c r="I37" s="11" t="s">
        <v>66</v>
      </c>
      <c r="J37" s="4"/>
      <c r="K37" s="4"/>
    </row>
    <row r="38" spans="1:11" x14ac:dyDescent="0.3">
      <c r="A38" s="11" t="s">
        <v>65</v>
      </c>
      <c r="B38" s="11" t="s">
        <v>65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4"/>
      <c r="K38" s="4"/>
    </row>
    <row r="39" spans="1:11" x14ac:dyDescent="0.3">
      <c r="A39" s="11" t="s">
        <v>65</v>
      </c>
      <c r="B39" s="11" t="s">
        <v>65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4"/>
      <c r="K39" s="4"/>
    </row>
    <row r="40" spans="1:11" x14ac:dyDescent="0.3">
      <c r="A40" s="11" t="s">
        <v>65</v>
      </c>
      <c r="B40" s="11" t="s">
        <v>65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4"/>
      <c r="K40" s="4"/>
    </row>
    <row r="41" spans="1:11" x14ac:dyDescent="0.3">
      <c r="A41" s="11" t="s">
        <v>65</v>
      </c>
      <c r="B41" s="11" t="s">
        <v>65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4"/>
      <c r="K41" s="4"/>
    </row>
    <row r="42" spans="1:11" x14ac:dyDescent="0.3">
      <c r="A42" s="11" t="s">
        <v>65</v>
      </c>
      <c r="B42" s="11" t="s">
        <v>65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4"/>
      <c r="K42" s="4"/>
    </row>
    <row r="43" spans="1:11" x14ac:dyDescent="0.3">
      <c r="A43" s="11" t="s">
        <v>65</v>
      </c>
      <c r="B43" s="11" t="s">
        <v>65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4"/>
      <c r="K43" s="4"/>
    </row>
    <row r="44" spans="1:11" x14ac:dyDescent="0.3">
      <c r="A44" s="11" t="s">
        <v>66</v>
      </c>
      <c r="B44" s="11" t="s">
        <v>66</v>
      </c>
      <c r="C44" s="11" t="s">
        <v>66</v>
      </c>
      <c r="D44" s="11" t="s">
        <v>66</v>
      </c>
      <c r="E44" s="11" t="s">
        <v>66</v>
      </c>
      <c r="F44" s="11" t="s">
        <v>66</v>
      </c>
      <c r="G44" s="11" t="s">
        <v>66</v>
      </c>
      <c r="H44" s="11" t="s">
        <v>66</v>
      </c>
      <c r="I44" s="11" t="s">
        <v>66</v>
      </c>
      <c r="J44" s="4"/>
      <c r="K44" s="4"/>
    </row>
    <row r="45" spans="1:11" x14ac:dyDescent="0.3">
      <c r="A45" s="11" t="s">
        <v>66</v>
      </c>
      <c r="B45" s="11" t="s">
        <v>66</v>
      </c>
      <c r="C45" s="11" t="s">
        <v>66</v>
      </c>
      <c r="D45" s="11" t="s">
        <v>66</v>
      </c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4"/>
      <c r="K45" s="4"/>
    </row>
    <row r="46" spans="1:11" x14ac:dyDescent="0.3">
      <c r="A46" s="11" t="s">
        <v>66</v>
      </c>
      <c r="B46" s="11" t="s">
        <v>66</v>
      </c>
      <c r="C46" s="11" t="s">
        <v>66</v>
      </c>
      <c r="D46" s="11" t="s">
        <v>66</v>
      </c>
      <c r="E46" s="11" t="s">
        <v>66</v>
      </c>
      <c r="F46" s="11" t="s">
        <v>66</v>
      </c>
      <c r="G46" s="11" t="s">
        <v>66</v>
      </c>
      <c r="H46" s="11" t="s">
        <v>66</v>
      </c>
      <c r="I46" s="11" t="s">
        <v>66</v>
      </c>
      <c r="J46" s="4"/>
      <c r="K46" s="4"/>
    </row>
    <row r="47" spans="1:11" x14ac:dyDescent="0.3">
      <c r="A47" s="11" t="s">
        <v>66</v>
      </c>
      <c r="B47" s="11" t="s">
        <v>66</v>
      </c>
      <c r="C47" s="11" t="s">
        <v>66</v>
      </c>
      <c r="D47" s="11" t="s">
        <v>66</v>
      </c>
      <c r="E47" s="11" t="s">
        <v>66</v>
      </c>
      <c r="F47" s="11" t="s">
        <v>66</v>
      </c>
      <c r="G47" s="11" t="s">
        <v>66</v>
      </c>
      <c r="H47" s="11" t="s">
        <v>66</v>
      </c>
      <c r="I47" s="11" t="s">
        <v>66</v>
      </c>
      <c r="J47" s="4"/>
      <c r="K47" s="4"/>
    </row>
    <row r="48" spans="1:11" x14ac:dyDescent="0.3">
      <c r="A48" s="11" t="s">
        <v>66</v>
      </c>
      <c r="B48" s="11" t="s">
        <v>66</v>
      </c>
      <c r="C48" s="11" t="s">
        <v>66</v>
      </c>
      <c r="D48" s="11" t="s">
        <v>66</v>
      </c>
      <c r="E48" s="11" t="s">
        <v>66</v>
      </c>
      <c r="F48" s="11" t="s">
        <v>66</v>
      </c>
      <c r="G48" s="11" t="s">
        <v>66</v>
      </c>
      <c r="H48" s="11" t="s">
        <v>66</v>
      </c>
      <c r="I48" s="11" t="s">
        <v>66</v>
      </c>
      <c r="J48" s="4"/>
      <c r="K48" s="4"/>
    </row>
    <row r="49" spans="1:11" x14ac:dyDescent="0.3">
      <c r="A49" s="11" t="s">
        <v>66</v>
      </c>
      <c r="B49" s="11" t="s">
        <v>66</v>
      </c>
      <c r="C49" s="11" t="s">
        <v>66</v>
      </c>
      <c r="D49" s="11" t="s">
        <v>66</v>
      </c>
      <c r="E49" s="11" t="s">
        <v>66</v>
      </c>
      <c r="F49" s="11" t="s">
        <v>66</v>
      </c>
      <c r="G49" s="11" t="s">
        <v>66</v>
      </c>
      <c r="H49" s="11" t="s">
        <v>66</v>
      </c>
      <c r="I49" s="11" t="s">
        <v>66</v>
      </c>
      <c r="J49" s="4"/>
      <c r="K49" s="4"/>
    </row>
    <row r="50" spans="1:11" x14ac:dyDescent="0.3">
      <c r="A50" s="11" t="s">
        <v>65</v>
      </c>
      <c r="B50" s="11" t="s">
        <v>65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4"/>
      <c r="K50" s="4"/>
    </row>
    <row r="51" spans="1:11" x14ac:dyDescent="0.3">
      <c r="A51" s="11" t="s">
        <v>65</v>
      </c>
      <c r="B51" s="11" t="s">
        <v>65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4"/>
      <c r="K51" s="4"/>
    </row>
    <row r="52" spans="1:11" x14ac:dyDescent="0.3">
      <c r="A52" s="11" t="s">
        <v>65</v>
      </c>
      <c r="B52" s="11" t="s">
        <v>65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4"/>
      <c r="K52" s="4"/>
    </row>
    <row r="53" spans="1:11" x14ac:dyDescent="0.3">
      <c r="A53" s="11" t="s">
        <v>65</v>
      </c>
      <c r="B53" s="11" t="s">
        <v>65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4"/>
      <c r="K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Задание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2012-10-24T11:40:59Z</dcterms:created>
  <dcterms:modified xsi:type="dcterms:W3CDTF">2023-05-23T15:36:24Z</dcterms:modified>
</cp:coreProperties>
</file>