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Денис\OneDrive\Рабочий стол\IT\Excel\"/>
    </mc:Choice>
  </mc:AlternateContent>
  <xr:revisionPtr revIDLastSave="0" documentId="13_ncr:1_{23824EBC-5704-4104-B570-06FBA3F3C771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Задание 1" sheetId="1" r:id="rId1"/>
    <sheet name="Сводная (1)" sheetId="4" r:id="rId2"/>
    <sheet name="Сводная (1.2)" sheetId="6" r:id="rId3"/>
    <sheet name="Задание 2  EAST" sheetId="2" r:id="rId4"/>
    <sheet name="Консолидация (2)" sheetId="10" r:id="rId5"/>
    <sheet name="Задание 2  WEST" sheetId="3" r:id="rId6"/>
    <sheet name="Задание 3" sheetId="11" r:id="rId7"/>
  </sheets>
  <definedNames>
    <definedName name="_xlcn.WorksheetConnection_Семинар5.xlsxДолжности1" hidden="1">Должности[]</definedName>
    <definedName name="_xlcn.WorksheetConnection_Семинар5.xlsxЗарплаты1" hidden="1">Зарплаты[]</definedName>
    <definedName name="_xlcn.WorksheetConnection_Семинар5.xlsxКафедры1" hidden="1">Кафедры[]</definedName>
    <definedName name="_xlnm._FilterDatabase" localSheetId="0" hidden="1">'Задание 1'!$C$3:$G$3</definedName>
  </definedNames>
  <calcPr calcId="191029"/>
  <pivotCaches>
    <pivotCache cacheId="5" r:id="rId8"/>
    <pivotCache cacheId="37" r:id="rId9"/>
  </pivotCaches>
  <extLst>
    <ext xmlns:x15="http://schemas.microsoft.com/office/spreadsheetml/2010/11/main" uri="{FCE2AD5D-F65C-4FA6-A056-5C36A1767C68}">
      <x15:dataModel>
        <x15:modelTables>
          <x15:modelTable id="Зарплаты" name="Зарплаты" connection="WorksheetConnection_Семинар 5.xlsx!Зарплаты"/>
          <x15:modelTable id="Кафедры" name="Кафедры" connection="WorksheetConnection_Семинар 5.xlsx!Кафедры"/>
          <x15:modelTable id="Должности" name="Должности" connection="WorksheetConnection_Семинар 5.xlsx!Должности"/>
        </x15:modelTables>
        <x15:modelRelationships>
          <x15:modelRelationship fromTable="Зарплаты" fromColumn="Код кафедры" toTable="Кафедры" toColumn="Код кафедры"/>
          <x15:modelRelationship fromTable="Зарплаты" fromColumn="Код должности" toTable="Должности" toColumn="Код должности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9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E2DEB9-D909-45A8-A16D-7CD49FD1C1D5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A6FEAC4-B5DA-4877-9B84-85A7D157B246}" name="WorksheetConnection_Семинар 5.xlsx!Должности" type="102" refreshedVersion="8" minRefreshableVersion="5">
    <extLst>
      <ext xmlns:x15="http://schemas.microsoft.com/office/spreadsheetml/2010/11/main" uri="{DE250136-89BD-433C-8126-D09CA5730AF9}">
        <x15:connection id="Должности">
          <x15:rangePr sourceName="_xlcn.WorksheetConnection_Семинар5.xlsxДолжности1"/>
        </x15:connection>
      </ext>
    </extLst>
  </connection>
  <connection id="3" xr16:uid="{9570AB0F-5938-4A1B-AA74-B8CA7B553655}" name="WorksheetConnection_Семинар 5.xlsx!Зарплаты" type="102" refreshedVersion="8" minRefreshableVersion="5">
    <extLst>
      <ext xmlns:x15="http://schemas.microsoft.com/office/spreadsheetml/2010/11/main" uri="{DE250136-89BD-433C-8126-D09CA5730AF9}">
        <x15:connection id="Зарплаты" autoDelete="1">
          <x15:rangePr sourceName="_xlcn.WorksheetConnection_Семинар5.xlsxЗарплаты1"/>
        </x15:connection>
      </ext>
    </extLst>
  </connection>
  <connection id="4" xr16:uid="{9F0087C9-F68B-4C67-8641-6B8BB2917D25}" name="WorksheetConnection_Семинар 5.xlsx!Кафедры" type="102" refreshedVersion="8" minRefreshableVersion="5">
    <extLst>
      <ext xmlns:x15="http://schemas.microsoft.com/office/spreadsheetml/2010/11/main" uri="{DE250136-89BD-433C-8126-D09CA5730AF9}">
        <x15:connection id="Кафедры">
          <x15:rangePr sourceName="_xlcn.WorksheetConnection_Семинар5.xlsxКафедры1"/>
        </x15:connection>
      </ext>
    </extLst>
  </connection>
</connections>
</file>

<file path=xl/sharedStrings.xml><?xml version="1.0" encoding="utf-8"?>
<sst xmlns="http://schemas.openxmlformats.org/spreadsheetml/2006/main" count="106" uniqueCount="43">
  <si>
    <t>ID</t>
  </si>
  <si>
    <t>Код кафедры</t>
  </si>
  <si>
    <t>Код должности</t>
  </si>
  <si>
    <t>Зарплата</t>
  </si>
  <si>
    <t>Командировочные расходы</t>
  </si>
  <si>
    <t>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</si>
  <si>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</si>
  <si>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</si>
  <si>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</si>
  <si>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</si>
  <si>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</si>
  <si>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</si>
  <si>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</si>
  <si>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</si>
  <si>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</si>
  <si>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</si>
  <si>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</si>
  <si>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</si>
  <si>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</si>
  <si>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Названия строк</t>
  </si>
  <si>
    <t>Общий итог</t>
  </si>
  <si>
    <t>Среднее по полю Зарплата</t>
  </si>
  <si>
    <t>Среднее по столбцу Зарплата</t>
  </si>
  <si>
    <t xml:space="preserve">Должность </t>
  </si>
  <si>
    <t>Продукт</t>
  </si>
  <si>
    <t>Январь</t>
  </si>
  <si>
    <t>Февраль</t>
  </si>
  <si>
    <t>Март</t>
  </si>
  <si>
    <t>Продажи Восток</t>
  </si>
  <si>
    <t>A</t>
  </si>
  <si>
    <t>B</t>
  </si>
  <si>
    <t>C</t>
  </si>
  <si>
    <t>D</t>
  </si>
  <si>
    <t>E</t>
  </si>
  <si>
    <t>G</t>
  </si>
  <si>
    <t>Продажи Запад</t>
  </si>
  <si>
    <t>H</t>
  </si>
  <si>
    <t>F</t>
  </si>
  <si>
    <t>Площадь</t>
  </si>
  <si>
    <t>Цена</t>
  </si>
  <si>
    <t>Ванные</t>
  </si>
  <si>
    <t>Спальни</t>
  </si>
  <si>
    <t>Ванные + спальни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</si>
</sst>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0" fontId="3" fillId="2" borderId="0" xfId="0" applyFont="1" applyFill="1" applyAlignment="1">
      <alignment wrapText="1"/>
    </xf>
    <xf numFmtId="164" fontId="0" fillId="0" borderId="0" xfId="1" applyNumberFormat="1" applyFont="1"/>
    <xf numFmtId="44" fontId="0" fillId="0" borderId="0" xfId="1" applyNumberFormat="1" applyFont="1"/>
  </cellXfs>
  <cellStyles count="2">
    <cellStyle name="Денежный" xfId="1" builtinId="4"/>
    <cellStyle name="Обычный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₽&quot;_-;\-* #,##0.00\ &quot;₽&quot;_-;_-* &quot;-&quot;??\ &quot;₽&quot;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₽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fill>
        <patternFill patternType="solid">
          <fgColor indexed="64"/>
          <bgColor theme="9" tint="0.79998168889431442"/>
        </patternFill>
      </fill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нис" refreshedDate="45080.825809027781" createdVersion="8" refreshedVersion="8" minRefreshableVersion="3" recordCount="154" xr:uid="{D2C078D3-689F-4BEE-8276-61B28B3D6693}">
  <cacheSource type="worksheet">
    <worksheetSource ref="C3:I157" sheet="Задание 1"/>
  </cacheSource>
  <cacheFields count="7">
    <cacheField name="ID" numFmtId="0">
      <sharedItems containsSemiMixedTypes="0" containsString="0" containsNumber="1" containsInteger="1" minValue="1" maxValue="154"/>
    </cacheField>
    <cacheField name="Код кафедры" numFmtId="0">
      <sharedItems containsSemiMixedTypes="0" containsString="0" containsNumber="1" containsInteger="1" minValue="1" maxValue="6"/>
    </cacheField>
    <cacheField name="Код должности" numFmtId="0">
      <sharedItems containsSemiMixedTypes="0" containsString="0" containsNumber="1" containsInteger="1" minValue="1" maxValue="5"/>
    </cacheField>
    <cacheField name="Зарплата" numFmtId="164">
      <sharedItems containsSemiMixedTypes="0" containsString="0" containsNumber="1" containsInteger="1" minValue="53845" maxValue="167278"/>
    </cacheField>
    <cacheField name="Командировочные расходы" numFmtId="164">
      <sharedItems containsSemiMixedTypes="0" containsString="0" containsNumber="1" containsInteger="1" minValue="1001" maxValue="1997"/>
    </cacheField>
    <cacheField name="Должности" numFmtId="0">
      <sharedItems count="5">
        <s v="Лектор"/>
        <s v="Приглашенный профессор"/>
        <s v="Ассистент профессора"/>
        <s v="Профессор"/>
        <s v="Лаборант"/>
      </sharedItems>
    </cacheField>
    <cacheField name="Кафедры" numFmtId="0">
      <sharedItems count="6">
        <s v="Бизнес"/>
        <s v="Маркетинг"/>
        <s v="Аналитика"/>
        <s v="Бухгалтерский учет"/>
        <s v="Менеджмент"/>
        <s v="Финансы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" refreshedDate="45080.8439349537" backgroundQuery="1" createdVersion="8" refreshedVersion="8" minRefreshableVersion="3" recordCount="0" supportSubquery="1" supportAdvancedDrill="1" xr:uid="{E0474A62-F0FF-4D0F-B88F-8D0F394F2034}">
  <cacheSource type="external" connectionId="1"/>
  <cacheFields count="2">
    <cacheField name="[Кафедры].[Название].[Название]" caption="Название" numFmtId="0" hierarchy="8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Зарплата]" caption="Среднее по столбцу Зарплата" numFmtId="0" hierarchy="14" level="32767"/>
  </cacheFields>
  <cacheHierarchies count="15">
    <cacheHierarchy uniqueName="[Должности].[Код должности]" caption="Код должности" attribute="1" defaultMemberUniqueName="[Должности].[Код должности].[All]" allUniqueName="[Должности].[Код должности].[All]" dimensionUniqueName="[Должности]" displayFolder="" count="0" memberValueDatatype="20" unbalanced="0"/>
    <cacheHierarchy uniqueName="[Должности].[Уровень]" caption="Уровень" attribute="1" defaultMemberUniqueName="[Должности].[Уровень].[All]" allUniqueName="[Должности].[Уровень].[All]" dimensionUniqueName="[Должности]" displayFolder="" count="2" memberValueDatatype="130" unbalanced="0"/>
    <cacheHierarchy uniqueName="[Зарплаты].[ID]" caption="ID" attribute="1" defaultMemberUniqueName="[Зарплаты].[ID].[All]" allUniqueName="[Зарплаты].[ID].[All]" dimensionUniqueName="[Зарплаты]" displayFolder="" count="0" memberValueDatatype="20" unbalanced="0"/>
    <cacheHierarchy uniqueName="[Зарплаты].[Код кафедры]" caption="Код кафедры" attribute="1" defaultMemberUniqueName="[Зарплаты].[Код кафедры].[All]" allUniqueName="[Зарплаты].[Код кафедры].[All]" dimensionUniqueName="[Зарплаты]" displayFolder="" count="0" memberValueDatatype="20" unbalanced="0"/>
    <cacheHierarchy uniqueName="[Зарплаты].[Код должности]" caption="Код должности" attribute="1" defaultMemberUniqueName="[Зарплаты].[Код должности].[All]" allUniqueName="[Зарплаты].[Код должности].[All]" dimensionUniqueName="[Зарплаты]" displayFolder="" count="0" memberValueDatatype="20" unbalanced="0"/>
    <cacheHierarchy uniqueName="[Зарплаты].[Зарплата]" caption="Зарплата" attribute="1" defaultMemberUniqueName="[Зарплаты].[Зарплата].[All]" allUniqueName="[Зарплаты].[Зарплата].[All]" dimensionUniqueName="[Зарплаты]" displayFolder="" count="0" memberValueDatatype="20" unbalanced="0"/>
    <cacheHierarchy uniqueName="[Зарплаты].[Командировочные расходы]" caption="Командировочные расходы" attribute="1" defaultMemberUniqueName="[Зарплаты].[Командировочные расходы].[All]" allUniqueName="[Зарплаты].[Командировочные расходы].[All]" dimensionUniqueName="[Зарплаты]" displayFolder="" count="2" memberValueDatatype="20" unbalanced="0"/>
    <cacheHierarchy uniqueName="[Кафедры].[Код кафедры]" caption="Код кафедры" attribute="1" defaultMemberUniqueName="[Кафедры].[Код кафедры].[All]" allUniqueName="[Кафедры].[Код кафедры].[All]" dimensionUniqueName="[Кафедры]" displayFolder="" count="0" memberValueDatatype="20" unbalanced="0"/>
    <cacheHierarchy uniqueName="[Кафедры].[Название]" caption="Название" attribute="1" defaultMemberUniqueName="[Кафедры].[Название].[All]" allUniqueName="[Кафедры].[Название].[All]" dimensionUniqueName="[Кафедры]" displayFolder="" count="2" memberValueDatatype="130" unbalanced="0">
      <fieldsUsage count="2">
        <fieldUsage x="-1"/>
        <fieldUsage x="0"/>
      </fieldsUsage>
    </cacheHierarchy>
    <cacheHierarchy uniqueName="[Measures].[__XL_Count Зарплаты]" caption="__XL_Count Зарплаты" measure="1" displayFolder="" measureGroup="Зарплаты" count="0" hidden="1"/>
    <cacheHierarchy uniqueName="[Measures].[__XL_Count Кафедры]" caption="__XL_Count Кафедры" measure="1" displayFolder="" measureGroup="Кафедры" count="0" hidden="1"/>
    <cacheHierarchy uniqueName="[Measures].[__XL_Count Должности]" caption="__XL_Count Должности" measure="1" displayFolder="" measureGroup="Должности" count="0" hidden="1"/>
    <cacheHierarchy uniqueName="[Measures].[__No measures defined]" caption="__No measures defined" measure="1" displayFolder="" count="0" hidden="1"/>
    <cacheHierarchy uniqueName="[Measures].[Сумма по столбцу Зарплата]" caption="Сумма по столбцу Зарплата" measure="1" displayFolder="" measureGroup="Зарплаты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реднее по столбцу Зарплата]" caption="Среднее по столбцу Зарплата" measure="1" displayFolder="" measureGroup="Зарплаты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measure="1" name="Measures" uniqueName="[Measures]" caption="Measures"/>
    <dimension name="Должности" uniqueName="[Должности]" caption="Должности"/>
    <dimension name="Зарплаты" uniqueName="[Зарплаты]" caption="Зарплаты"/>
    <dimension name="Кафедры" uniqueName="[Кафедры]" caption="Кафедры"/>
  </dimensions>
  <measureGroups count="3">
    <measureGroup name="Должности" caption="Должности"/>
    <measureGroup name="Зарплаты" caption="Зарплаты"/>
    <measureGroup name="Кафедры" caption="Кафедры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n v="1"/>
    <n v="2"/>
    <n v="1"/>
    <n v="58947"/>
    <n v="1150"/>
    <x v="0"/>
    <x v="0"/>
  </r>
  <r>
    <n v="2"/>
    <n v="4"/>
    <n v="4"/>
    <n v="104403"/>
    <n v="1381"/>
    <x v="1"/>
    <x v="1"/>
  </r>
  <r>
    <n v="3"/>
    <n v="6"/>
    <n v="4"/>
    <n v="115221"/>
    <n v="1960"/>
    <x v="1"/>
    <x v="2"/>
  </r>
  <r>
    <n v="4"/>
    <n v="2"/>
    <n v="4"/>
    <n v="98668"/>
    <n v="1783"/>
    <x v="1"/>
    <x v="0"/>
  </r>
  <r>
    <n v="5"/>
    <n v="2"/>
    <n v="3"/>
    <n v="84129"/>
    <n v="1991"/>
    <x v="2"/>
    <x v="0"/>
  </r>
  <r>
    <n v="6"/>
    <n v="2"/>
    <n v="5"/>
    <n v="115277"/>
    <n v="1944"/>
    <x v="3"/>
    <x v="0"/>
  </r>
  <r>
    <n v="7"/>
    <n v="1"/>
    <n v="4"/>
    <n v="148659"/>
    <n v="1831"/>
    <x v="1"/>
    <x v="3"/>
  </r>
  <r>
    <n v="8"/>
    <n v="5"/>
    <n v="2"/>
    <n v="74654"/>
    <n v="1189"/>
    <x v="4"/>
    <x v="4"/>
  </r>
  <r>
    <n v="9"/>
    <n v="2"/>
    <n v="4"/>
    <n v="116806"/>
    <n v="1738"/>
    <x v="1"/>
    <x v="0"/>
  </r>
  <r>
    <n v="10"/>
    <n v="1"/>
    <n v="3"/>
    <n v="107404"/>
    <n v="1377"/>
    <x v="2"/>
    <x v="3"/>
  </r>
  <r>
    <n v="11"/>
    <n v="6"/>
    <n v="2"/>
    <n v="68546"/>
    <n v="1915"/>
    <x v="4"/>
    <x v="2"/>
  </r>
  <r>
    <n v="12"/>
    <n v="3"/>
    <n v="2"/>
    <n v="89697"/>
    <n v="1397"/>
    <x v="4"/>
    <x v="5"/>
  </r>
  <r>
    <n v="13"/>
    <n v="6"/>
    <n v="3"/>
    <n v="76179"/>
    <n v="1823"/>
    <x v="2"/>
    <x v="2"/>
  </r>
  <r>
    <n v="14"/>
    <n v="1"/>
    <n v="1"/>
    <n v="95353"/>
    <n v="1735"/>
    <x v="0"/>
    <x v="3"/>
  </r>
  <r>
    <n v="15"/>
    <n v="2"/>
    <n v="1"/>
    <n v="57995"/>
    <n v="1921"/>
    <x v="0"/>
    <x v="0"/>
  </r>
  <r>
    <n v="16"/>
    <n v="5"/>
    <n v="1"/>
    <n v="70659"/>
    <n v="1135"/>
    <x v="0"/>
    <x v="4"/>
  </r>
  <r>
    <n v="17"/>
    <n v="3"/>
    <n v="5"/>
    <n v="151566"/>
    <n v="1846"/>
    <x v="3"/>
    <x v="5"/>
  </r>
  <r>
    <n v="18"/>
    <n v="6"/>
    <n v="3"/>
    <n v="99533"/>
    <n v="1038"/>
    <x v="2"/>
    <x v="2"/>
  </r>
  <r>
    <n v="19"/>
    <n v="3"/>
    <n v="5"/>
    <n v="161347"/>
    <n v="1428"/>
    <x v="3"/>
    <x v="5"/>
  </r>
  <r>
    <n v="20"/>
    <n v="6"/>
    <n v="5"/>
    <n v="115322"/>
    <n v="1303"/>
    <x v="3"/>
    <x v="2"/>
  </r>
  <r>
    <n v="21"/>
    <n v="6"/>
    <n v="4"/>
    <n v="92785"/>
    <n v="1365"/>
    <x v="1"/>
    <x v="2"/>
  </r>
  <r>
    <n v="22"/>
    <n v="2"/>
    <n v="3"/>
    <n v="89567"/>
    <n v="1989"/>
    <x v="2"/>
    <x v="0"/>
  </r>
  <r>
    <n v="23"/>
    <n v="3"/>
    <n v="1"/>
    <n v="93620"/>
    <n v="1336"/>
    <x v="0"/>
    <x v="5"/>
  </r>
  <r>
    <n v="24"/>
    <n v="2"/>
    <n v="1"/>
    <n v="67907"/>
    <n v="1427"/>
    <x v="0"/>
    <x v="0"/>
  </r>
  <r>
    <n v="25"/>
    <n v="5"/>
    <n v="2"/>
    <n v="86755"/>
    <n v="1875"/>
    <x v="4"/>
    <x v="4"/>
  </r>
  <r>
    <n v="26"/>
    <n v="1"/>
    <n v="1"/>
    <n v="91688"/>
    <n v="1579"/>
    <x v="0"/>
    <x v="3"/>
  </r>
  <r>
    <n v="27"/>
    <n v="3"/>
    <n v="2"/>
    <n v="114255"/>
    <n v="1011"/>
    <x v="4"/>
    <x v="5"/>
  </r>
  <r>
    <n v="28"/>
    <n v="6"/>
    <n v="2"/>
    <n v="84049"/>
    <n v="1813"/>
    <x v="4"/>
    <x v="2"/>
  </r>
  <r>
    <n v="29"/>
    <n v="4"/>
    <n v="4"/>
    <n v="107382"/>
    <n v="1718"/>
    <x v="1"/>
    <x v="1"/>
  </r>
  <r>
    <n v="30"/>
    <n v="5"/>
    <n v="3"/>
    <n v="96822"/>
    <n v="1997"/>
    <x v="2"/>
    <x v="4"/>
  </r>
  <r>
    <n v="31"/>
    <n v="4"/>
    <n v="4"/>
    <n v="99252"/>
    <n v="1285"/>
    <x v="1"/>
    <x v="1"/>
  </r>
  <r>
    <n v="32"/>
    <n v="3"/>
    <n v="3"/>
    <n v="104213"/>
    <n v="1291"/>
    <x v="2"/>
    <x v="5"/>
  </r>
  <r>
    <n v="33"/>
    <n v="5"/>
    <n v="4"/>
    <n v="121471"/>
    <n v="1270"/>
    <x v="1"/>
    <x v="4"/>
  </r>
  <r>
    <n v="34"/>
    <n v="6"/>
    <n v="1"/>
    <n v="53845"/>
    <n v="1076"/>
    <x v="0"/>
    <x v="2"/>
  </r>
  <r>
    <n v="35"/>
    <n v="2"/>
    <n v="1"/>
    <n v="80750"/>
    <n v="1504"/>
    <x v="0"/>
    <x v="0"/>
  </r>
  <r>
    <n v="36"/>
    <n v="5"/>
    <n v="3"/>
    <n v="81230"/>
    <n v="1686"/>
    <x v="2"/>
    <x v="4"/>
  </r>
  <r>
    <n v="37"/>
    <n v="1"/>
    <n v="4"/>
    <n v="123309"/>
    <n v="1795"/>
    <x v="1"/>
    <x v="3"/>
  </r>
  <r>
    <n v="38"/>
    <n v="1"/>
    <n v="1"/>
    <n v="93479"/>
    <n v="1234"/>
    <x v="0"/>
    <x v="3"/>
  </r>
  <r>
    <n v="39"/>
    <n v="3"/>
    <n v="5"/>
    <n v="147953"/>
    <n v="1090"/>
    <x v="3"/>
    <x v="5"/>
  </r>
  <r>
    <n v="40"/>
    <n v="6"/>
    <n v="5"/>
    <n v="114110"/>
    <n v="1365"/>
    <x v="3"/>
    <x v="2"/>
  </r>
  <r>
    <n v="41"/>
    <n v="6"/>
    <n v="3"/>
    <n v="95103"/>
    <n v="1906"/>
    <x v="2"/>
    <x v="2"/>
  </r>
  <r>
    <n v="42"/>
    <n v="2"/>
    <n v="5"/>
    <n v="141258"/>
    <n v="1462"/>
    <x v="3"/>
    <x v="0"/>
  </r>
  <r>
    <n v="43"/>
    <n v="2"/>
    <n v="4"/>
    <n v="112401"/>
    <n v="1996"/>
    <x v="1"/>
    <x v="0"/>
  </r>
  <r>
    <n v="44"/>
    <n v="5"/>
    <n v="2"/>
    <n v="81119"/>
    <n v="1153"/>
    <x v="4"/>
    <x v="4"/>
  </r>
  <r>
    <n v="45"/>
    <n v="2"/>
    <n v="3"/>
    <n v="108763"/>
    <n v="1647"/>
    <x v="2"/>
    <x v="0"/>
  </r>
  <r>
    <n v="46"/>
    <n v="1"/>
    <n v="4"/>
    <n v="146871"/>
    <n v="1458"/>
    <x v="1"/>
    <x v="3"/>
  </r>
  <r>
    <n v="47"/>
    <n v="3"/>
    <n v="5"/>
    <n v="149673"/>
    <n v="1250"/>
    <x v="3"/>
    <x v="5"/>
  </r>
  <r>
    <n v="48"/>
    <n v="6"/>
    <n v="5"/>
    <n v="116557"/>
    <n v="1461"/>
    <x v="3"/>
    <x v="2"/>
  </r>
  <r>
    <n v="49"/>
    <n v="4"/>
    <n v="2"/>
    <n v="87861"/>
    <n v="1001"/>
    <x v="4"/>
    <x v="1"/>
  </r>
  <r>
    <n v="50"/>
    <n v="5"/>
    <n v="2"/>
    <n v="72575"/>
    <n v="1548"/>
    <x v="4"/>
    <x v="4"/>
  </r>
  <r>
    <n v="51"/>
    <n v="3"/>
    <n v="5"/>
    <n v="137427"/>
    <n v="1693"/>
    <x v="3"/>
    <x v="5"/>
  </r>
  <r>
    <n v="52"/>
    <n v="4"/>
    <n v="5"/>
    <n v="130957"/>
    <n v="1383"/>
    <x v="3"/>
    <x v="1"/>
  </r>
  <r>
    <n v="53"/>
    <n v="2"/>
    <n v="3"/>
    <n v="82094"/>
    <n v="1665"/>
    <x v="2"/>
    <x v="0"/>
  </r>
  <r>
    <n v="54"/>
    <n v="4"/>
    <n v="5"/>
    <n v="141319"/>
    <n v="1650"/>
    <x v="3"/>
    <x v="1"/>
  </r>
  <r>
    <n v="55"/>
    <n v="3"/>
    <n v="5"/>
    <n v="137701"/>
    <n v="1198"/>
    <x v="3"/>
    <x v="5"/>
  </r>
  <r>
    <n v="56"/>
    <n v="4"/>
    <n v="3"/>
    <n v="109201"/>
    <n v="1974"/>
    <x v="2"/>
    <x v="1"/>
  </r>
  <r>
    <n v="57"/>
    <n v="3"/>
    <n v="4"/>
    <n v="136890"/>
    <n v="1289"/>
    <x v="1"/>
    <x v="5"/>
  </r>
  <r>
    <n v="58"/>
    <n v="5"/>
    <n v="4"/>
    <n v="114882"/>
    <n v="1657"/>
    <x v="1"/>
    <x v="4"/>
  </r>
  <r>
    <n v="59"/>
    <n v="5"/>
    <n v="2"/>
    <n v="77612"/>
    <n v="1556"/>
    <x v="4"/>
    <x v="4"/>
  </r>
  <r>
    <n v="60"/>
    <n v="6"/>
    <n v="5"/>
    <n v="126160"/>
    <n v="1722"/>
    <x v="3"/>
    <x v="2"/>
  </r>
  <r>
    <n v="61"/>
    <n v="4"/>
    <n v="5"/>
    <n v="127722"/>
    <n v="1410"/>
    <x v="3"/>
    <x v="1"/>
  </r>
  <r>
    <n v="62"/>
    <n v="1"/>
    <n v="1"/>
    <n v="89991"/>
    <n v="1545"/>
    <x v="0"/>
    <x v="3"/>
  </r>
  <r>
    <n v="63"/>
    <n v="5"/>
    <n v="1"/>
    <n v="64472"/>
    <n v="1418"/>
    <x v="0"/>
    <x v="4"/>
  </r>
  <r>
    <n v="64"/>
    <n v="6"/>
    <n v="3"/>
    <n v="83015"/>
    <n v="1776"/>
    <x v="2"/>
    <x v="2"/>
  </r>
  <r>
    <n v="65"/>
    <n v="3"/>
    <n v="1"/>
    <n v="97318"/>
    <n v="1563"/>
    <x v="0"/>
    <x v="5"/>
  </r>
  <r>
    <n v="66"/>
    <n v="5"/>
    <n v="3"/>
    <n v="82686"/>
    <n v="1477"/>
    <x v="2"/>
    <x v="4"/>
  </r>
  <r>
    <n v="67"/>
    <n v="3"/>
    <n v="3"/>
    <n v="101120"/>
    <n v="1717"/>
    <x v="2"/>
    <x v="5"/>
  </r>
  <r>
    <n v="68"/>
    <n v="4"/>
    <n v="2"/>
    <n v="82451"/>
    <n v="1353"/>
    <x v="4"/>
    <x v="1"/>
  </r>
  <r>
    <n v="69"/>
    <n v="6"/>
    <n v="4"/>
    <n v="108674"/>
    <n v="1403"/>
    <x v="1"/>
    <x v="2"/>
  </r>
  <r>
    <n v="70"/>
    <n v="5"/>
    <n v="1"/>
    <n v="67770"/>
    <n v="1916"/>
    <x v="0"/>
    <x v="4"/>
  </r>
  <r>
    <n v="71"/>
    <n v="6"/>
    <n v="5"/>
    <n v="113495"/>
    <n v="1918"/>
    <x v="3"/>
    <x v="2"/>
  </r>
  <r>
    <n v="72"/>
    <n v="1"/>
    <n v="2"/>
    <n v="104610"/>
    <n v="1342"/>
    <x v="4"/>
    <x v="3"/>
  </r>
  <r>
    <n v="73"/>
    <n v="5"/>
    <n v="1"/>
    <n v="66034"/>
    <n v="1787"/>
    <x v="0"/>
    <x v="4"/>
  </r>
  <r>
    <n v="74"/>
    <n v="5"/>
    <n v="2"/>
    <n v="92574"/>
    <n v="1456"/>
    <x v="4"/>
    <x v="4"/>
  </r>
  <r>
    <n v="75"/>
    <n v="4"/>
    <n v="5"/>
    <n v="120304"/>
    <n v="1399"/>
    <x v="3"/>
    <x v="1"/>
  </r>
  <r>
    <n v="76"/>
    <n v="2"/>
    <n v="4"/>
    <n v="115362"/>
    <n v="1177"/>
    <x v="1"/>
    <x v="0"/>
  </r>
  <r>
    <n v="77"/>
    <n v="3"/>
    <n v="2"/>
    <n v="105343"/>
    <n v="1032"/>
    <x v="4"/>
    <x v="5"/>
  </r>
  <r>
    <n v="78"/>
    <n v="2"/>
    <n v="1"/>
    <n v="57670"/>
    <n v="1501"/>
    <x v="0"/>
    <x v="0"/>
  </r>
  <r>
    <n v="79"/>
    <n v="1"/>
    <n v="2"/>
    <n v="91844"/>
    <n v="1102"/>
    <x v="4"/>
    <x v="3"/>
  </r>
  <r>
    <n v="80"/>
    <n v="3"/>
    <n v="1"/>
    <n v="97437"/>
    <n v="1083"/>
    <x v="0"/>
    <x v="5"/>
  </r>
  <r>
    <n v="81"/>
    <n v="6"/>
    <n v="1"/>
    <n v="56020"/>
    <n v="1390"/>
    <x v="0"/>
    <x v="2"/>
  </r>
  <r>
    <n v="82"/>
    <n v="5"/>
    <n v="1"/>
    <n v="63531"/>
    <n v="1699"/>
    <x v="0"/>
    <x v="4"/>
  </r>
  <r>
    <n v="83"/>
    <n v="3"/>
    <n v="4"/>
    <n v="117854"/>
    <n v="1331"/>
    <x v="1"/>
    <x v="5"/>
  </r>
  <r>
    <n v="84"/>
    <n v="2"/>
    <n v="5"/>
    <n v="120005"/>
    <n v="1026"/>
    <x v="3"/>
    <x v="0"/>
  </r>
  <r>
    <n v="85"/>
    <n v="5"/>
    <n v="3"/>
    <n v="95595"/>
    <n v="1859"/>
    <x v="2"/>
    <x v="4"/>
  </r>
  <r>
    <n v="86"/>
    <n v="3"/>
    <n v="1"/>
    <n v="97754"/>
    <n v="1080"/>
    <x v="0"/>
    <x v="5"/>
  </r>
  <r>
    <n v="87"/>
    <n v="4"/>
    <n v="4"/>
    <n v="123970"/>
    <n v="1239"/>
    <x v="1"/>
    <x v="1"/>
  </r>
  <r>
    <n v="88"/>
    <n v="4"/>
    <n v="4"/>
    <n v="111826"/>
    <n v="1038"/>
    <x v="1"/>
    <x v="1"/>
  </r>
  <r>
    <n v="89"/>
    <n v="1"/>
    <n v="2"/>
    <n v="94196"/>
    <n v="1011"/>
    <x v="4"/>
    <x v="3"/>
  </r>
  <r>
    <n v="90"/>
    <n v="2"/>
    <n v="5"/>
    <n v="123678"/>
    <n v="1882"/>
    <x v="3"/>
    <x v="0"/>
  </r>
  <r>
    <n v="91"/>
    <n v="4"/>
    <n v="3"/>
    <n v="104606"/>
    <n v="1504"/>
    <x v="2"/>
    <x v="1"/>
  </r>
  <r>
    <n v="92"/>
    <n v="2"/>
    <n v="3"/>
    <n v="86250"/>
    <n v="1225"/>
    <x v="2"/>
    <x v="0"/>
  </r>
  <r>
    <n v="93"/>
    <n v="4"/>
    <n v="4"/>
    <n v="116191"/>
    <n v="1798"/>
    <x v="1"/>
    <x v="1"/>
  </r>
  <r>
    <n v="94"/>
    <n v="6"/>
    <n v="4"/>
    <n v="116698"/>
    <n v="1180"/>
    <x v="1"/>
    <x v="2"/>
  </r>
  <r>
    <n v="95"/>
    <n v="4"/>
    <n v="5"/>
    <n v="125449"/>
    <n v="1051"/>
    <x v="3"/>
    <x v="1"/>
  </r>
  <r>
    <n v="96"/>
    <n v="4"/>
    <n v="2"/>
    <n v="65513"/>
    <n v="1183"/>
    <x v="4"/>
    <x v="1"/>
  </r>
  <r>
    <n v="97"/>
    <n v="1"/>
    <n v="3"/>
    <n v="129839"/>
    <n v="1297"/>
    <x v="2"/>
    <x v="3"/>
  </r>
  <r>
    <n v="98"/>
    <n v="5"/>
    <n v="1"/>
    <n v="55960"/>
    <n v="1808"/>
    <x v="0"/>
    <x v="4"/>
  </r>
  <r>
    <n v="99"/>
    <n v="6"/>
    <n v="3"/>
    <n v="98656"/>
    <n v="1858"/>
    <x v="2"/>
    <x v="2"/>
  </r>
  <r>
    <n v="100"/>
    <n v="2"/>
    <n v="4"/>
    <n v="101275"/>
    <n v="1372"/>
    <x v="1"/>
    <x v="0"/>
  </r>
  <r>
    <n v="101"/>
    <n v="5"/>
    <n v="2"/>
    <n v="87880"/>
    <n v="1691"/>
    <x v="4"/>
    <x v="4"/>
  </r>
  <r>
    <n v="102"/>
    <n v="4"/>
    <n v="1"/>
    <n v="70087"/>
    <n v="1733"/>
    <x v="0"/>
    <x v="1"/>
  </r>
  <r>
    <n v="103"/>
    <n v="5"/>
    <n v="3"/>
    <n v="86690"/>
    <n v="1242"/>
    <x v="2"/>
    <x v="4"/>
  </r>
  <r>
    <n v="104"/>
    <n v="5"/>
    <n v="4"/>
    <n v="96858"/>
    <n v="1248"/>
    <x v="1"/>
    <x v="4"/>
  </r>
  <r>
    <n v="105"/>
    <n v="1"/>
    <n v="5"/>
    <n v="140375"/>
    <n v="1662"/>
    <x v="3"/>
    <x v="3"/>
  </r>
  <r>
    <n v="106"/>
    <n v="4"/>
    <n v="5"/>
    <n v="140792"/>
    <n v="1321"/>
    <x v="3"/>
    <x v="1"/>
  </r>
  <r>
    <n v="107"/>
    <n v="1"/>
    <n v="2"/>
    <n v="117802"/>
    <n v="1832"/>
    <x v="4"/>
    <x v="3"/>
  </r>
  <r>
    <n v="108"/>
    <n v="4"/>
    <n v="1"/>
    <n v="68919"/>
    <n v="1429"/>
    <x v="0"/>
    <x v="1"/>
  </r>
  <r>
    <n v="109"/>
    <n v="1"/>
    <n v="2"/>
    <n v="112389"/>
    <n v="1241"/>
    <x v="4"/>
    <x v="3"/>
  </r>
  <r>
    <n v="110"/>
    <n v="3"/>
    <n v="1"/>
    <n v="82400"/>
    <n v="1406"/>
    <x v="0"/>
    <x v="5"/>
  </r>
  <r>
    <n v="111"/>
    <n v="6"/>
    <n v="2"/>
    <n v="60497"/>
    <n v="1884"/>
    <x v="4"/>
    <x v="2"/>
  </r>
  <r>
    <n v="112"/>
    <n v="5"/>
    <n v="3"/>
    <n v="94502"/>
    <n v="1016"/>
    <x v="2"/>
    <x v="4"/>
  </r>
  <r>
    <n v="113"/>
    <n v="5"/>
    <n v="5"/>
    <n v="144600"/>
    <n v="1492"/>
    <x v="3"/>
    <x v="4"/>
  </r>
  <r>
    <n v="114"/>
    <n v="6"/>
    <n v="2"/>
    <n v="87817"/>
    <n v="1243"/>
    <x v="4"/>
    <x v="2"/>
  </r>
  <r>
    <n v="115"/>
    <n v="5"/>
    <n v="5"/>
    <n v="127098"/>
    <n v="1632"/>
    <x v="3"/>
    <x v="4"/>
  </r>
  <r>
    <n v="116"/>
    <n v="2"/>
    <n v="4"/>
    <n v="100998"/>
    <n v="1746"/>
    <x v="1"/>
    <x v="0"/>
  </r>
  <r>
    <n v="117"/>
    <n v="6"/>
    <n v="2"/>
    <n v="87792"/>
    <n v="1433"/>
    <x v="4"/>
    <x v="2"/>
  </r>
  <r>
    <n v="118"/>
    <n v="6"/>
    <n v="1"/>
    <n v="54653"/>
    <n v="1815"/>
    <x v="0"/>
    <x v="2"/>
  </r>
  <r>
    <n v="119"/>
    <n v="3"/>
    <n v="4"/>
    <n v="120948"/>
    <n v="1359"/>
    <x v="1"/>
    <x v="5"/>
  </r>
  <r>
    <n v="120"/>
    <n v="5"/>
    <n v="4"/>
    <n v="119534"/>
    <n v="1886"/>
    <x v="1"/>
    <x v="4"/>
  </r>
  <r>
    <n v="121"/>
    <n v="5"/>
    <n v="3"/>
    <n v="105879"/>
    <n v="1572"/>
    <x v="2"/>
    <x v="4"/>
  </r>
  <r>
    <n v="122"/>
    <n v="2"/>
    <n v="2"/>
    <n v="78018"/>
    <n v="1191"/>
    <x v="4"/>
    <x v="0"/>
  </r>
  <r>
    <n v="123"/>
    <n v="3"/>
    <n v="3"/>
    <n v="122556"/>
    <n v="1897"/>
    <x v="2"/>
    <x v="5"/>
  </r>
  <r>
    <n v="124"/>
    <n v="1"/>
    <n v="4"/>
    <n v="149724"/>
    <n v="1965"/>
    <x v="1"/>
    <x v="3"/>
  </r>
  <r>
    <n v="125"/>
    <n v="3"/>
    <n v="3"/>
    <n v="114135"/>
    <n v="1820"/>
    <x v="2"/>
    <x v="5"/>
  </r>
  <r>
    <n v="126"/>
    <n v="3"/>
    <n v="3"/>
    <n v="129092"/>
    <n v="1861"/>
    <x v="2"/>
    <x v="5"/>
  </r>
  <r>
    <n v="127"/>
    <n v="5"/>
    <n v="4"/>
    <n v="113944"/>
    <n v="1613"/>
    <x v="1"/>
    <x v="4"/>
  </r>
  <r>
    <n v="128"/>
    <n v="6"/>
    <n v="4"/>
    <n v="108312"/>
    <n v="1247"/>
    <x v="1"/>
    <x v="2"/>
  </r>
  <r>
    <n v="129"/>
    <n v="3"/>
    <n v="1"/>
    <n v="88387"/>
    <n v="1911"/>
    <x v="0"/>
    <x v="5"/>
  </r>
  <r>
    <n v="130"/>
    <n v="1"/>
    <n v="5"/>
    <n v="144912"/>
    <n v="1492"/>
    <x v="3"/>
    <x v="3"/>
  </r>
  <r>
    <n v="131"/>
    <n v="3"/>
    <n v="3"/>
    <n v="117671"/>
    <n v="1940"/>
    <x v="2"/>
    <x v="5"/>
  </r>
  <r>
    <n v="132"/>
    <n v="6"/>
    <n v="4"/>
    <n v="107299"/>
    <n v="1530"/>
    <x v="1"/>
    <x v="2"/>
  </r>
  <r>
    <n v="133"/>
    <n v="4"/>
    <n v="2"/>
    <n v="66721"/>
    <n v="1087"/>
    <x v="4"/>
    <x v="1"/>
  </r>
  <r>
    <n v="134"/>
    <n v="5"/>
    <n v="3"/>
    <n v="81335"/>
    <n v="1268"/>
    <x v="2"/>
    <x v="4"/>
  </r>
  <r>
    <n v="135"/>
    <n v="3"/>
    <n v="2"/>
    <n v="103987"/>
    <n v="1296"/>
    <x v="4"/>
    <x v="5"/>
  </r>
  <r>
    <n v="136"/>
    <n v="4"/>
    <n v="4"/>
    <n v="98136"/>
    <n v="1592"/>
    <x v="1"/>
    <x v="1"/>
  </r>
  <r>
    <n v="137"/>
    <n v="3"/>
    <n v="5"/>
    <n v="143788"/>
    <n v="1274"/>
    <x v="3"/>
    <x v="5"/>
  </r>
  <r>
    <n v="138"/>
    <n v="2"/>
    <n v="4"/>
    <n v="104157"/>
    <n v="1496"/>
    <x v="1"/>
    <x v="0"/>
  </r>
  <r>
    <n v="139"/>
    <n v="1"/>
    <n v="2"/>
    <n v="90134"/>
    <n v="1453"/>
    <x v="4"/>
    <x v="3"/>
  </r>
  <r>
    <n v="140"/>
    <n v="5"/>
    <n v="3"/>
    <n v="85335"/>
    <n v="1679"/>
    <x v="2"/>
    <x v="4"/>
  </r>
  <r>
    <n v="141"/>
    <n v="1"/>
    <n v="2"/>
    <n v="90289"/>
    <n v="1398"/>
    <x v="4"/>
    <x v="3"/>
  </r>
  <r>
    <n v="142"/>
    <n v="2"/>
    <n v="3"/>
    <n v="87104"/>
    <n v="1624"/>
    <x v="2"/>
    <x v="0"/>
  </r>
  <r>
    <n v="143"/>
    <n v="6"/>
    <n v="5"/>
    <n v="119968"/>
    <n v="1832"/>
    <x v="3"/>
    <x v="2"/>
  </r>
  <r>
    <n v="144"/>
    <n v="1"/>
    <n v="1"/>
    <n v="103322"/>
    <n v="1078"/>
    <x v="0"/>
    <x v="3"/>
  </r>
  <r>
    <n v="145"/>
    <n v="4"/>
    <n v="5"/>
    <n v="116651"/>
    <n v="1832"/>
    <x v="3"/>
    <x v="1"/>
  </r>
  <r>
    <n v="146"/>
    <n v="1"/>
    <n v="3"/>
    <n v="126770"/>
    <n v="1710"/>
    <x v="2"/>
    <x v="3"/>
  </r>
  <r>
    <n v="147"/>
    <n v="2"/>
    <n v="4"/>
    <n v="121103"/>
    <n v="1511"/>
    <x v="1"/>
    <x v="0"/>
  </r>
  <r>
    <n v="148"/>
    <n v="1"/>
    <n v="5"/>
    <n v="167278"/>
    <n v="1061"/>
    <x v="3"/>
    <x v="3"/>
  </r>
  <r>
    <n v="149"/>
    <n v="6"/>
    <n v="4"/>
    <n v="119835"/>
    <n v="1878"/>
    <x v="1"/>
    <x v="2"/>
  </r>
  <r>
    <n v="150"/>
    <n v="5"/>
    <n v="1"/>
    <n v="73252"/>
    <n v="1478"/>
    <x v="0"/>
    <x v="4"/>
  </r>
  <r>
    <n v="151"/>
    <n v="6"/>
    <n v="3"/>
    <n v="104836"/>
    <n v="1874"/>
    <x v="2"/>
    <x v="2"/>
  </r>
  <r>
    <n v="152"/>
    <n v="1"/>
    <n v="2"/>
    <n v="107793"/>
    <n v="1396"/>
    <x v="4"/>
    <x v="3"/>
  </r>
  <r>
    <n v="153"/>
    <n v="3"/>
    <n v="4"/>
    <n v="126231"/>
    <n v="1280"/>
    <x v="1"/>
    <x v="5"/>
  </r>
  <r>
    <n v="154"/>
    <n v="4"/>
    <n v="4"/>
    <n v="112158"/>
    <n v="1428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0BFF1-C972-45C0-B4EA-817CA4637D06}" name="Сводная таблица2" cacheId="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0" firstHeaderRow="1" firstDataRow="1" firstDataCol="1"/>
  <pivotFields count="7">
    <pivotField showAll="0"/>
    <pivotField showAll="0"/>
    <pivotField showAll="0"/>
    <pivotField dataField="1" numFmtId="164" showAll="0"/>
    <pivotField numFmtId="164" showAll="0"/>
    <pivotField multipleItemSelectionAllowed="1" showAll="0">
      <items count="6">
        <item x="2"/>
        <item x="4"/>
        <item h="1" x="0"/>
        <item h="1" x="1"/>
        <item h="1" x="3"/>
        <item t="default"/>
      </items>
    </pivotField>
    <pivotField axis="axisRow" showAll="0">
      <items count="7">
        <item x="2"/>
        <item x="0"/>
        <item x="3"/>
        <item x="1"/>
        <item x="4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полю Зарплата" fld="3" subtotal="average" baseField="6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6A9E7-8E0E-4D75-A7AE-BEFE3CF2FC35}" name="Сводная таблица4" cacheId="3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Зарплата" fld="1" subtotal="average" baseField="0" baseItem="0" numFmtId="44"/>
  </dataFields>
  <formats count="2">
    <format dxfId="12">
      <pivotArea outline="0" collapsedLevelsAreSubtotals="1" fieldPosition="0"/>
    </format>
    <format dxfId="11">
      <pivotArea dataOnly="0" labelOnly="1" outline="0" axis="axisValues" fieldPosition="0"/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реднее по столбцу Зарплата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Зарплаты]"/>
        <x15:activeTabTopLevelEntity name="[Кафедры]"/>
        <x15:activeTabTopLevelEntity name="[Должности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1DF548-0E67-4345-B67C-6B02AE92496C}" name="Зарплаты" displayName="Зарплаты" ref="C3:I157" headerRowDxfId="10">
  <autoFilter ref="C3:I157" xr:uid="{C91DF548-0E67-4345-B67C-6B02AE92496C}"/>
  <tableColumns count="7">
    <tableColumn id="1" xr3:uid="{823C4C92-1670-47AF-B2FB-DE8EA100917A}" name="ID" totalsRowLabel="Итог"/>
    <tableColumn id="2" xr3:uid="{F88F8445-DB32-41FA-B687-6ED12FEDE443}" name="Код кафедры"/>
    <tableColumn id="3" xr3:uid="{06A21863-7D6B-4796-BEC3-77828F7B5BAD}" name="Код должности"/>
    <tableColumn id="4" xr3:uid="{A670AF29-071B-4796-A199-C2F1AE7029F0}" name="Зарплата" dataDxfId="9"/>
    <tableColumn id="5" xr3:uid="{7B461D5A-415C-4C45-AE53-6CC3BB7B8A21}" name="Командировочные расходы" totalsRowFunction="sum" dataDxfId="7" totalsRowDxfId="8"/>
    <tableColumn id="6" xr3:uid="{174F957C-8F37-4E3E-90AD-B817D558F9DE}" name="Кафедры" dataDxfId="6">
      <calculatedColumnFormula>VLOOKUP(Зарплаты[[#This Row],[Код кафедры]],Кафедры[],2,FALSE)</calculatedColumnFormula>
    </tableColumn>
    <tableColumn id="7" xr3:uid="{97133C6D-C932-4600-AD51-377CCFEAD3A2}" name="Должность " dataDxfId="5">
      <calculatedColumnFormula>VLOOKUP(Зарплаты[[#This Row],[Код должности]],Должности[],2,FALSE)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4EB8A9-3FDC-4DEC-AAF5-2F8174DD924C}" name="Кафедры" displayName="Кафедры" ref="J6:K12" totalsRowShown="0" headerRowDxfId="14">
  <autoFilter ref="J6:K12" xr:uid="{1E4EB8A9-3FDC-4DEC-AAF5-2F8174DD924C}"/>
  <tableColumns count="2">
    <tableColumn id="1" xr3:uid="{ABCADE88-B9E6-43A2-9DB8-E1FB2C5186A8}" name="Код кафедры"/>
    <tableColumn id="2" xr3:uid="{E9B2DBED-682F-4649-9F6C-60DFF7B39617}" name="Название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8B207A-7CDF-4D3C-B792-E4F611BA135F}" name="Должности" displayName="Должности" ref="J14:K19" totalsRowShown="0" headerRowDxfId="13">
  <autoFilter ref="J14:K19" xr:uid="{0C8B207A-7CDF-4D3C-B792-E4F611BA135F}"/>
  <tableColumns count="2">
    <tableColumn id="1" xr3:uid="{7D8875D9-704E-4BB9-BA2D-A4CB593DD8AC}" name="Код должности"/>
    <tableColumn id="2" xr3:uid="{47E7D2BF-9973-4923-B8C6-3BC2040CFD79}" name="Уровень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1D6863-4694-4506-BDA2-98E59B26D5BC}" name="Квартиры" displayName="Квартиры" ref="B3:F159" totalsRowCount="1" headerRowDxfId="4">
  <autoFilter ref="B3:F158" xr:uid="{931D6863-4694-4506-BDA2-98E59B26D5BC}">
    <filterColumn colId="0">
      <customFilters>
        <customFilter operator="lessThanOrEqual" val="30"/>
      </customFilters>
    </filterColumn>
    <filterColumn colId="4">
      <customFilters>
        <customFilter operator="lessThanOrEqual" val="6"/>
      </customFilters>
    </filterColumn>
  </autoFilter>
  <tableColumns count="5">
    <tableColumn id="1" xr3:uid="{5898994C-DABB-453D-80A6-64B4DE2BC0FA}" name="Площадь"/>
    <tableColumn id="2" xr3:uid="{DCEC08DF-A2EB-42C8-9335-34A2E213545C}" name="Цена" totalsRowFunction="custom" dataDxfId="3" totalsRowDxfId="0" dataCellStyle="Денежный" totalsRowCellStyle="Денежный">
      <totalsRowFormula>SUBTOTAL(4,Квартиры[Цена])</totalsRowFormula>
    </tableColumn>
    <tableColumn id="3" xr3:uid="{BBC381C0-CCA8-4159-8408-14F59B4748E5}" name="Ванные"/>
    <tableColumn id="4" xr3:uid="{278B28CC-341D-4E75-ABD6-380F4BF91DB7}" name="Спальни"/>
    <tableColumn id="5" xr3:uid="{0E1F1516-CC57-4A3C-BDD1-1DED9CDCFFE4}" name="Ванные + спальни" dataDxfId="2" totalsRowDxfId="1">
      <calculatedColumnFormula>Квартиры[[#This Row],[Ванные]]+Квартиры[[#This Row],[Спальни]]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157"/>
  <sheetViews>
    <sheetView workbookViewId="0">
      <selection activeCell="K3" sqref="K3"/>
    </sheetView>
  </sheetViews>
  <sheetFormatPr defaultRowHeight="14.4" x14ac:dyDescent="0.3"/>
  <cols>
    <col min="3" max="3" width="12.44140625" customWidth="1"/>
    <col min="4" max="4" width="14.6640625" customWidth="1"/>
    <col min="5" max="5" width="16.6640625" bestFit="1" customWidth="1"/>
    <col min="6" max="6" width="15.77734375" customWidth="1"/>
    <col min="7" max="7" width="27.88671875" bestFit="1" customWidth="1"/>
    <col min="8" max="8" width="17.5546875" bestFit="1" customWidth="1"/>
    <col min="9" max="9" width="24.109375" bestFit="1" customWidth="1"/>
    <col min="10" max="10" width="14.44140625" bestFit="1" customWidth="1"/>
    <col min="11" max="11" width="24.109375" bestFit="1" customWidth="1"/>
  </cols>
  <sheetData>
    <row r="3" spans="3:11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23</v>
      </c>
    </row>
    <row r="4" spans="3:11" x14ac:dyDescent="0.3">
      <c r="C4">
        <v>1</v>
      </c>
      <c r="D4">
        <v>2</v>
      </c>
      <c r="E4">
        <v>1</v>
      </c>
      <c r="F4" s="2">
        <v>58947</v>
      </c>
      <c r="G4" s="2">
        <v>1150</v>
      </c>
      <c r="H4" t="str">
        <f>VLOOKUP(Зарплаты[[#This Row],[Код кафедры]],Кафедры[],2,FALSE)</f>
        <v>Бизнес</v>
      </c>
      <c r="I4" t="str">
        <f>VLOOKUP(Зарплаты[[#This Row],[Код должности]],Должности[],2,FALSE)</f>
        <v>Лектор</v>
      </c>
    </row>
    <row r="5" spans="3:11" x14ac:dyDescent="0.3">
      <c r="C5">
        <v>2</v>
      </c>
      <c r="D5">
        <v>4</v>
      </c>
      <c r="E5">
        <v>4</v>
      </c>
      <c r="F5" s="2">
        <v>104403</v>
      </c>
      <c r="G5" s="2">
        <v>1381</v>
      </c>
      <c r="H5" t="str">
        <f>VLOOKUP(Зарплаты[[#This Row],[Код кафедры]],Кафедры[],2,FALSE)</f>
        <v>Маркетинг</v>
      </c>
      <c r="I5" t="str">
        <f>VLOOKUP(Зарплаты[[#This Row],[Код должности]],Должности[],2,FALSE)</f>
        <v>Приглашенный профессор</v>
      </c>
    </row>
    <row r="6" spans="3:11" x14ac:dyDescent="0.3">
      <c r="C6">
        <v>3</v>
      </c>
      <c r="D6">
        <v>6</v>
      </c>
      <c r="E6">
        <v>4</v>
      </c>
      <c r="F6" s="2">
        <v>115221</v>
      </c>
      <c r="G6" s="2">
        <v>1960</v>
      </c>
      <c r="H6" t="str">
        <f>VLOOKUP(Зарплаты[[#This Row],[Код кафедры]],Кафедры[],2,FALSE)</f>
        <v>Аналитика</v>
      </c>
      <c r="I6" t="str">
        <f>VLOOKUP(Зарплаты[[#This Row],[Код должности]],Должности[],2,FALSE)</f>
        <v>Приглашенный профессор</v>
      </c>
      <c r="J6" s="1" t="s">
        <v>1</v>
      </c>
      <c r="K6" s="1" t="s">
        <v>6</v>
      </c>
    </row>
    <row r="7" spans="3:11" x14ac:dyDescent="0.3">
      <c r="C7">
        <v>4</v>
      </c>
      <c r="D7">
        <v>2</v>
      </c>
      <c r="E7">
        <v>4</v>
      </c>
      <c r="F7" s="2">
        <v>98668</v>
      </c>
      <c r="G7" s="2">
        <v>1783</v>
      </c>
      <c r="H7" t="str">
        <f>VLOOKUP(Зарплаты[[#This Row],[Код кафедры]],Кафедры[],2,FALSE)</f>
        <v>Бизнес</v>
      </c>
      <c r="I7" t="str">
        <f>VLOOKUP(Зарплаты[[#This Row],[Код должности]],Должности[],2,FALSE)</f>
        <v>Приглашенный профессор</v>
      </c>
      <c r="J7">
        <v>1</v>
      </c>
      <c r="K7" t="s">
        <v>7</v>
      </c>
    </row>
    <row r="8" spans="3:11" x14ac:dyDescent="0.3">
      <c r="C8">
        <v>5</v>
      </c>
      <c r="D8">
        <v>2</v>
      </c>
      <c r="E8">
        <v>3</v>
      </c>
      <c r="F8" s="2">
        <v>84129</v>
      </c>
      <c r="G8" s="2">
        <v>1991</v>
      </c>
      <c r="H8" t="str">
        <f>VLOOKUP(Зарплаты[[#This Row],[Код кафедры]],Кафедры[],2,FALSE)</f>
        <v>Бизнес</v>
      </c>
      <c r="I8" t="str">
        <f>VLOOKUP(Зарплаты[[#This Row],[Код должности]],Должности[],2,FALSE)</f>
        <v>Ассистент профессора</v>
      </c>
      <c r="J8">
        <v>2</v>
      </c>
      <c r="K8" t="s">
        <v>8</v>
      </c>
    </row>
    <row r="9" spans="3:11" x14ac:dyDescent="0.3">
      <c r="C9">
        <v>6</v>
      </c>
      <c r="D9">
        <v>2</v>
      </c>
      <c r="E9">
        <v>5</v>
      </c>
      <c r="F9" s="2">
        <v>115277</v>
      </c>
      <c r="G9" s="2">
        <v>1944</v>
      </c>
      <c r="H9" t="str">
        <f>VLOOKUP(Зарплаты[[#This Row],[Код кафедры]],Кафедры[],2,FALSE)</f>
        <v>Бизнес</v>
      </c>
      <c r="I9" t="str">
        <f>VLOOKUP(Зарплаты[[#This Row],[Код должности]],Должности[],2,FALSE)</f>
        <v>Профессор</v>
      </c>
      <c r="J9">
        <v>3</v>
      </c>
      <c r="K9" t="s">
        <v>9</v>
      </c>
    </row>
    <row r="10" spans="3:11" x14ac:dyDescent="0.3">
      <c r="C10">
        <v>7</v>
      </c>
      <c r="D10">
        <v>1</v>
      </c>
      <c r="E10">
        <v>4</v>
      </c>
      <c r="F10" s="2">
        <v>148659</v>
      </c>
      <c r="G10" s="2">
        <v>1831</v>
      </c>
      <c r="H10" t="str">
        <f>VLOOKUP(Зарплаты[[#This Row],[Код кафедры]],Кафедры[],2,FALSE)</f>
        <v>Бухгалтерский учет</v>
      </c>
      <c r="I10" t="str">
        <f>VLOOKUP(Зарплаты[[#This Row],[Код должности]],Должности[],2,FALSE)</f>
        <v>Приглашенный профессор</v>
      </c>
      <c r="J10">
        <v>4</v>
      </c>
      <c r="K10" t="s">
        <v>10</v>
      </c>
    </row>
    <row r="11" spans="3:11" x14ac:dyDescent="0.3">
      <c r="C11">
        <v>8</v>
      </c>
      <c r="D11">
        <v>5</v>
      </c>
      <c r="E11">
        <v>2</v>
      </c>
      <c r="F11" s="2">
        <v>74654</v>
      </c>
      <c r="G11" s="2">
        <v>1189</v>
      </c>
      <c r="H11" t="str">
        <f>VLOOKUP(Зарплаты[[#This Row],[Код кафедры]],Кафедры[],2,FALSE)</f>
        <v>Менеджмент</v>
      </c>
      <c r="I11" t="str">
        <f>VLOOKUP(Зарплаты[[#This Row],[Код должности]],Должности[],2,FALSE)</f>
        <v>Лаборант</v>
      </c>
      <c r="J11">
        <v>5</v>
      </c>
      <c r="K11" t="s">
        <v>11</v>
      </c>
    </row>
    <row r="12" spans="3:11" x14ac:dyDescent="0.3">
      <c r="C12">
        <v>9</v>
      </c>
      <c r="D12">
        <v>2</v>
      </c>
      <c r="E12">
        <v>4</v>
      </c>
      <c r="F12" s="2">
        <v>116806</v>
      </c>
      <c r="G12" s="2">
        <v>1738</v>
      </c>
      <c r="H12" t="str">
        <f>VLOOKUP(Зарплаты[[#This Row],[Код кафедры]],Кафедры[],2,FALSE)</f>
        <v>Бизнес</v>
      </c>
      <c r="I12" t="str">
        <f>VLOOKUP(Зарплаты[[#This Row],[Код должности]],Должности[],2,FALSE)</f>
        <v>Приглашенный профессор</v>
      </c>
      <c r="J12">
        <v>6</v>
      </c>
      <c r="K12" t="s">
        <v>12</v>
      </c>
    </row>
    <row r="13" spans="3:11" x14ac:dyDescent="0.3">
      <c r="C13">
        <v>10</v>
      </c>
      <c r="D13">
        <v>1</v>
      </c>
      <c r="E13">
        <v>3</v>
      </c>
      <c r="F13" s="2">
        <v>107404</v>
      </c>
      <c r="G13" s="2">
        <v>1377</v>
      </c>
      <c r="H13" t="str">
        <f>VLOOKUP(Зарплаты[[#This Row],[Код кафедры]],Кафедры[],2,FALSE)</f>
        <v>Бухгалтерский учет</v>
      </c>
      <c r="I13" t="str">
        <f>VLOOKUP(Зарплаты[[#This Row],[Код должности]],Должности[],2,FALSE)</f>
        <v>Ассистент профессора</v>
      </c>
    </row>
    <row r="14" spans="3:11" x14ac:dyDescent="0.3">
      <c r="C14">
        <v>11</v>
      </c>
      <c r="D14">
        <v>6</v>
      </c>
      <c r="E14">
        <v>2</v>
      </c>
      <c r="F14" s="2">
        <v>68546</v>
      </c>
      <c r="G14" s="2">
        <v>1915</v>
      </c>
      <c r="H14" t="str">
        <f>VLOOKUP(Зарплаты[[#This Row],[Код кафедры]],Кафедры[],2,FALSE)</f>
        <v>Аналитика</v>
      </c>
      <c r="I14" t="str">
        <f>VLOOKUP(Зарплаты[[#This Row],[Код должности]],Должности[],2,FALSE)</f>
        <v>Лаборант</v>
      </c>
      <c r="J14" s="1" t="s">
        <v>2</v>
      </c>
      <c r="K14" s="1" t="s">
        <v>13</v>
      </c>
    </row>
    <row r="15" spans="3:11" x14ac:dyDescent="0.3">
      <c r="C15">
        <v>12</v>
      </c>
      <c r="D15">
        <v>3</v>
      </c>
      <c r="E15">
        <v>2</v>
      </c>
      <c r="F15" s="2">
        <v>89697</v>
      </c>
      <c r="G15" s="2">
        <v>1397</v>
      </c>
      <c r="H15" t="str">
        <f>VLOOKUP(Зарплаты[[#This Row],[Код кафедры]],Кафедры[],2,FALSE)</f>
        <v>Финансы</v>
      </c>
      <c r="I15" t="str">
        <f>VLOOKUP(Зарплаты[[#This Row],[Код должности]],Должности[],2,FALSE)</f>
        <v>Лаборант</v>
      </c>
      <c r="J15">
        <v>1</v>
      </c>
      <c r="K15" t="s">
        <v>14</v>
      </c>
    </row>
    <row r="16" spans="3:11" x14ac:dyDescent="0.3">
      <c r="C16">
        <v>13</v>
      </c>
      <c r="D16">
        <v>6</v>
      </c>
      <c r="E16">
        <v>3</v>
      </c>
      <c r="F16" s="2">
        <v>76179</v>
      </c>
      <c r="G16" s="2">
        <v>1823</v>
      </c>
      <c r="H16" t="str">
        <f>VLOOKUP(Зарплаты[[#This Row],[Код кафедры]],Кафедры[],2,FALSE)</f>
        <v>Аналитика</v>
      </c>
      <c r="I16" t="str">
        <f>VLOOKUP(Зарплаты[[#This Row],[Код должности]],Должности[],2,FALSE)</f>
        <v>Ассистент профессора</v>
      </c>
      <c r="J16">
        <v>2</v>
      </c>
      <c r="K16" t="s">
        <v>15</v>
      </c>
    </row>
    <row r="17" spans="3:11" x14ac:dyDescent="0.3">
      <c r="C17">
        <v>14</v>
      </c>
      <c r="D17">
        <v>1</v>
      </c>
      <c r="E17">
        <v>1</v>
      </c>
      <c r="F17" s="2">
        <v>95353</v>
      </c>
      <c r="G17" s="2">
        <v>1735</v>
      </c>
      <c r="H17" t="str">
        <f>VLOOKUP(Зарплаты[[#This Row],[Код кафедры]],Кафедры[],2,FALSE)</f>
        <v>Бухгалтерский учет</v>
      </c>
      <c r="I17" t="str">
        <f>VLOOKUP(Зарплаты[[#This Row],[Код должности]],Должности[],2,FALSE)</f>
        <v>Лектор</v>
      </c>
      <c r="J17">
        <v>3</v>
      </c>
      <c r="K17" t="s">
        <v>16</v>
      </c>
    </row>
    <row r="18" spans="3:11" x14ac:dyDescent="0.3">
      <c r="C18">
        <v>15</v>
      </c>
      <c r="D18">
        <v>2</v>
      </c>
      <c r="E18">
        <v>1</v>
      </c>
      <c r="F18" s="2">
        <v>57995</v>
      </c>
      <c r="G18" s="2">
        <v>1921</v>
      </c>
      <c r="H18" t="str">
        <f>VLOOKUP(Зарплаты[[#This Row],[Код кафедры]],Кафедры[],2,FALSE)</f>
        <v>Бизнес</v>
      </c>
      <c r="I18" t="str">
        <f>VLOOKUP(Зарплаты[[#This Row],[Код должности]],Должности[],2,FALSE)</f>
        <v>Лектор</v>
      </c>
      <c r="J18">
        <v>4</v>
      </c>
      <c r="K18" t="s">
        <v>17</v>
      </c>
    </row>
    <row r="19" spans="3:11" x14ac:dyDescent="0.3">
      <c r="C19">
        <v>16</v>
      </c>
      <c r="D19">
        <v>5</v>
      </c>
      <c r="E19">
        <v>1</v>
      </c>
      <c r="F19" s="2">
        <v>70659</v>
      </c>
      <c r="G19" s="2">
        <v>1135</v>
      </c>
      <c r="H19" t="str">
        <f>VLOOKUP(Зарплаты[[#This Row],[Код кафедры]],Кафедры[],2,FALSE)</f>
        <v>Менеджмент</v>
      </c>
      <c r="I19" t="str">
        <f>VLOOKUP(Зарплаты[[#This Row],[Код должности]],Должности[],2,FALSE)</f>
        <v>Лектор</v>
      </c>
      <c r="J19">
        <v>5</v>
      </c>
      <c r="K19" t="s">
        <v>18</v>
      </c>
    </row>
    <row r="20" spans="3:11" x14ac:dyDescent="0.3">
      <c r="C20">
        <v>17</v>
      </c>
      <c r="D20">
        <v>3</v>
      </c>
      <c r="E20">
        <v>5</v>
      </c>
      <c r="F20" s="2">
        <v>151566</v>
      </c>
      <c r="G20" s="2">
        <v>1846</v>
      </c>
      <c r="H20" t="str">
        <f>VLOOKUP(Зарплаты[[#This Row],[Код кафедры]],Кафедры[],2,FALSE)</f>
        <v>Финансы</v>
      </c>
      <c r="I20" t="str">
        <f>VLOOKUP(Зарплаты[[#This Row],[Код должности]],Должности[],2,FALSE)</f>
        <v>Профессор</v>
      </c>
    </row>
    <row r="21" spans="3:11" x14ac:dyDescent="0.3">
      <c r="C21">
        <v>18</v>
      </c>
      <c r="D21">
        <v>6</v>
      </c>
      <c r="E21">
        <v>3</v>
      </c>
      <c r="F21" s="2">
        <v>99533</v>
      </c>
      <c r="G21" s="2">
        <v>1038</v>
      </c>
      <c r="H21" t="str">
        <f>VLOOKUP(Зарплаты[[#This Row],[Код кафедры]],Кафедры[],2,FALSE)</f>
        <v>Аналитика</v>
      </c>
      <c r="I21" t="str">
        <f>VLOOKUP(Зарплаты[[#This Row],[Код должности]],Должности[],2,FALSE)</f>
        <v>Ассистент профессора</v>
      </c>
    </row>
    <row r="22" spans="3:11" x14ac:dyDescent="0.3">
      <c r="C22">
        <v>19</v>
      </c>
      <c r="D22">
        <v>3</v>
      </c>
      <c r="E22">
        <v>5</v>
      </c>
      <c r="F22" s="2">
        <v>161347</v>
      </c>
      <c r="G22" s="2">
        <v>1428</v>
      </c>
      <c r="H22" t="str">
        <f>VLOOKUP(Зарплаты[[#This Row],[Код кафедры]],Кафедры[],2,FALSE)</f>
        <v>Финансы</v>
      </c>
      <c r="I22" t="str">
        <f>VLOOKUP(Зарплаты[[#This Row],[Код должности]],Должности[],2,FALSE)</f>
        <v>Профессор</v>
      </c>
    </row>
    <row r="23" spans="3:11" x14ac:dyDescent="0.3">
      <c r="C23">
        <v>20</v>
      </c>
      <c r="D23">
        <v>6</v>
      </c>
      <c r="E23">
        <v>5</v>
      </c>
      <c r="F23" s="2">
        <v>115322</v>
      </c>
      <c r="G23" s="2">
        <v>1303</v>
      </c>
      <c r="H23" t="str">
        <f>VLOOKUP(Зарплаты[[#This Row],[Код кафедры]],Кафедры[],2,FALSE)</f>
        <v>Аналитика</v>
      </c>
      <c r="I23" t="str">
        <f>VLOOKUP(Зарплаты[[#This Row],[Код должности]],Должности[],2,FALSE)</f>
        <v>Профессор</v>
      </c>
    </row>
    <row r="24" spans="3:11" x14ac:dyDescent="0.3">
      <c r="C24">
        <v>21</v>
      </c>
      <c r="D24">
        <v>6</v>
      </c>
      <c r="E24">
        <v>4</v>
      </c>
      <c r="F24" s="2">
        <v>92785</v>
      </c>
      <c r="G24" s="2">
        <v>1365</v>
      </c>
      <c r="H24" t="str">
        <f>VLOOKUP(Зарплаты[[#This Row],[Код кафедры]],Кафедры[],2,FALSE)</f>
        <v>Аналитика</v>
      </c>
      <c r="I24" t="str">
        <f>VLOOKUP(Зарплаты[[#This Row],[Код должности]],Должности[],2,FALSE)</f>
        <v>Приглашенный профессор</v>
      </c>
    </row>
    <row r="25" spans="3:11" x14ac:dyDescent="0.3">
      <c r="C25">
        <v>22</v>
      </c>
      <c r="D25">
        <v>2</v>
      </c>
      <c r="E25">
        <v>3</v>
      </c>
      <c r="F25" s="2">
        <v>89567</v>
      </c>
      <c r="G25" s="2">
        <v>1989</v>
      </c>
      <c r="H25" t="str">
        <f>VLOOKUP(Зарплаты[[#This Row],[Код кафедры]],Кафедры[],2,FALSE)</f>
        <v>Бизнес</v>
      </c>
      <c r="I25" t="str">
        <f>VLOOKUP(Зарплаты[[#This Row],[Код должности]],Должности[],2,FALSE)</f>
        <v>Ассистент профессора</v>
      </c>
    </row>
    <row r="26" spans="3:11" x14ac:dyDescent="0.3">
      <c r="C26">
        <v>23</v>
      </c>
      <c r="D26">
        <v>3</v>
      </c>
      <c r="E26">
        <v>1</v>
      </c>
      <c r="F26" s="2">
        <v>93620</v>
      </c>
      <c r="G26" s="2">
        <v>1336</v>
      </c>
      <c r="H26" t="str">
        <f>VLOOKUP(Зарплаты[[#This Row],[Код кафедры]],Кафедры[],2,FALSE)</f>
        <v>Финансы</v>
      </c>
      <c r="I26" t="str">
        <f>VLOOKUP(Зарплаты[[#This Row],[Код должности]],Должности[],2,FALSE)</f>
        <v>Лектор</v>
      </c>
    </row>
    <row r="27" spans="3:11" x14ac:dyDescent="0.3">
      <c r="C27">
        <v>24</v>
      </c>
      <c r="D27">
        <v>2</v>
      </c>
      <c r="E27">
        <v>1</v>
      </c>
      <c r="F27" s="2">
        <v>67907</v>
      </c>
      <c r="G27" s="2">
        <v>1427</v>
      </c>
      <c r="H27" t="str">
        <f>VLOOKUP(Зарплаты[[#This Row],[Код кафедры]],Кафедры[],2,FALSE)</f>
        <v>Бизнес</v>
      </c>
      <c r="I27" t="str">
        <f>VLOOKUP(Зарплаты[[#This Row],[Код должности]],Должности[],2,FALSE)</f>
        <v>Лектор</v>
      </c>
    </row>
    <row r="28" spans="3:11" x14ac:dyDescent="0.3">
      <c r="C28">
        <v>25</v>
      </c>
      <c r="D28">
        <v>5</v>
      </c>
      <c r="E28">
        <v>2</v>
      </c>
      <c r="F28" s="2">
        <v>86755</v>
      </c>
      <c r="G28" s="2">
        <v>1875</v>
      </c>
      <c r="H28" t="str">
        <f>VLOOKUP(Зарплаты[[#This Row],[Код кафедры]],Кафедры[],2,FALSE)</f>
        <v>Менеджмент</v>
      </c>
      <c r="I28" t="str">
        <f>VLOOKUP(Зарплаты[[#This Row],[Код должности]],Должности[],2,FALSE)</f>
        <v>Лаборант</v>
      </c>
    </row>
    <row r="29" spans="3:11" x14ac:dyDescent="0.3">
      <c r="C29">
        <v>26</v>
      </c>
      <c r="D29">
        <v>1</v>
      </c>
      <c r="E29">
        <v>1</v>
      </c>
      <c r="F29" s="2">
        <v>91688</v>
      </c>
      <c r="G29" s="2">
        <v>1579</v>
      </c>
      <c r="H29" t="str">
        <f>VLOOKUP(Зарплаты[[#This Row],[Код кафедры]],Кафедры[],2,FALSE)</f>
        <v>Бухгалтерский учет</v>
      </c>
      <c r="I29" t="str">
        <f>VLOOKUP(Зарплаты[[#This Row],[Код должности]],Должности[],2,FALSE)</f>
        <v>Лектор</v>
      </c>
    </row>
    <row r="30" spans="3:11" x14ac:dyDescent="0.3">
      <c r="C30">
        <v>27</v>
      </c>
      <c r="D30">
        <v>3</v>
      </c>
      <c r="E30">
        <v>2</v>
      </c>
      <c r="F30" s="2">
        <v>114255</v>
      </c>
      <c r="G30" s="2">
        <v>1011</v>
      </c>
      <c r="H30" t="str">
        <f>VLOOKUP(Зарплаты[[#This Row],[Код кафедры]],Кафедры[],2,FALSE)</f>
        <v>Финансы</v>
      </c>
      <c r="I30" t="str">
        <f>VLOOKUP(Зарплаты[[#This Row],[Код должности]],Должности[],2,FALSE)</f>
        <v>Лаборант</v>
      </c>
    </row>
    <row r="31" spans="3:11" x14ac:dyDescent="0.3">
      <c r="C31">
        <v>28</v>
      </c>
      <c r="D31">
        <v>6</v>
      </c>
      <c r="E31">
        <v>2</v>
      </c>
      <c r="F31" s="2">
        <v>84049</v>
      </c>
      <c r="G31" s="2">
        <v>1813</v>
      </c>
      <c r="H31" t="str">
        <f>VLOOKUP(Зарплаты[[#This Row],[Код кафедры]],Кафедры[],2,FALSE)</f>
        <v>Аналитика</v>
      </c>
      <c r="I31" t="str">
        <f>VLOOKUP(Зарплаты[[#This Row],[Код должности]],Должности[],2,FALSE)</f>
        <v>Лаборант</v>
      </c>
    </row>
    <row r="32" spans="3:11" x14ac:dyDescent="0.3">
      <c r="C32">
        <v>29</v>
      </c>
      <c r="D32">
        <v>4</v>
      </c>
      <c r="E32">
        <v>4</v>
      </c>
      <c r="F32" s="2">
        <v>107382</v>
      </c>
      <c r="G32" s="2">
        <v>1718</v>
      </c>
      <c r="H32" t="str">
        <f>VLOOKUP(Зарплаты[[#This Row],[Код кафедры]],Кафедры[],2,FALSE)</f>
        <v>Маркетинг</v>
      </c>
      <c r="I32" t="str">
        <f>VLOOKUP(Зарплаты[[#This Row],[Код должности]],Должности[],2,FALSE)</f>
        <v>Приглашенный профессор</v>
      </c>
    </row>
    <row r="33" spans="3:9" x14ac:dyDescent="0.3">
      <c r="C33">
        <v>30</v>
      </c>
      <c r="D33">
        <v>5</v>
      </c>
      <c r="E33">
        <v>3</v>
      </c>
      <c r="F33" s="2">
        <v>96822</v>
      </c>
      <c r="G33" s="2">
        <v>1997</v>
      </c>
      <c r="H33" t="str">
        <f>VLOOKUP(Зарплаты[[#This Row],[Код кафедры]],Кафедры[],2,FALSE)</f>
        <v>Менеджмент</v>
      </c>
      <c r="I33" t="str">
        <f>VLOOKUP(Зарплаты[[#This Row],[Код должности]],Должности[],2,FALSE)</f>
        <v>Ассистент профессора</v>
      </c>
    </row>
    <row r="34" spans="3:9" x14ac:dyDescent="0.3">
      <c r="C34">
        <v>31</v>
      </c>
      <c r="D34">
        <v>4</v>
      </c>
      <c r="E34">
        <v>4</v>
      </c>
      <c r="F34" s="2">
        <v>99252</v>
      </c>
      <c r="G34" s="2">
        <v>1285</v>
      </c>
      <c r="H34" t="str">
        <f>VLOOKUP(Зарплаты[[#This Row],[Код кафедры]],Кафедры[],2,FALSE)</f>
        <v>Маркетинг</v>
      </c>
      <c r="I34" t="str">
        <f>VLOOKUP(Зарплаты[[#This Row],[Код должности]],Должности[],2,FALSE)</f>
        <v>Приглашенный профессор</v>
      </c>
    </row>
    <row r="35" spans="3:9" x14ac:dyDescent="0.3">
      <c r="C35">
        <v>32</v>
      </c>
      <c r="D35">
        <v>3</v>
      </c>
      <c r="E35">
        <v>3</v>
      </c>
      <c r="F35" s="2">
        <v>104213</v>
      </c>
      <c r="G35" s="2">
        <v>1291</v>
      </c>
      <c r="H35" t="str">
        <f>VLOOKUP(Зарплаты[[#This Row],[Код кафедры]],Кафедры[],2,FALSE)</f>
        <v>Финансы</v>
      </c>
      <c r="I35" t="str">
        <f>VLOOKUP(Зарплаты[[#This Row],[Код должности]],Должности[],2,FALSE)</f>
        <v>Ассистент профессора</v>
      </c>
    </row>
    <row r="36" spans="3:9" x14ac:dyDescent="0.3">
      <c r="C36">
        <v>33</v>
      </c>
      <c r="D36">
        <v>5</v>
      </c>
      <c r="E36">
        <v>4</v>
      </c>
      <c r="F36" s="2">
        <v>121471</v>
      </c>
      <c r="G36" s="2">
        <v>1270</v>
      </c>
      <c r="H36" t="str">
        <f>VLOOKUP(Зарплаты[[#This Row],[Код кафедры]],Кафедры[],2,FALSE)</f>
        <v>Менеджмент</v>
      </c>
      <c r="I36" t="str">
        <f>VLOOKUP(Зарплаты[[#This Row],[Код должности]],Должности[],2,FALSE)</f>
        <v>Приглашенный профессор</v>
      </c>
    </row>
    <row r="37" spans="3:9" x14ac:dyDescent="0.3">
      <c r="C37">
        <v>34</v>
      </c>
      <c r="D37">
        <v>6</v>
      </c>
      <c r="E37">
        <v>1</v>
      </c>
      <c r="F37" s="2">
        <v>53845</v>
      </c>
      <c r="G37" s="2">
        <v>1076</v>
      </c>
      <c r="H37" t="str">
        <f>VLOOKUP(Зарплаты[[#This Row],[Код кафедры]],Кафедры[],2,FALSE)</f>
        <v>Аналитика</v>
      </c>
      <c r="I37" t="str">
        <f>VLOOKUP(Зарплаты[[#This Row],[Код должности]],Должности[],2,FALSE)</f>
        <v>Лектор</v>
      </c>
    </row>
    <row r="38" spans="3:9" x14ac:dyDescent="0.3">
      <c r="C38">
        <v>35</v>
      </c>
      <c r="D38">
        <v>2</v>
      </c>
      <c r="E38">
        <v>1</v>
      </c>
      <c r="F38" s="2">
        <v>80750</v>
      </c>
      <c r="G38" s="2">
        <v>1504</v>
      </c>
      <c r="H38" t="str">
        <f>VLOOKUP(Зарплаты[[#This Row],[Код кафедры]],Кафедры[],2,FALSE)</f>
        <v>Бизнес</v>
      </c>
      <c r="I38" t="str">
        <f>VLOOKUP(Зарплаты[[#This Row],[Код должности]],Должности[],2,FALSE)</f>
        <v>Лектор</v>
      </c>
    </row>
    <row r="39" spans="3:9" x14ac:dyDescent="0.3">
      <c r="C39">
        <v>36</v>
      </c>
      <c r="D39">
        <v>5</v>
      </c>
      <c r="E39">
        <v>3</v>
      </c>
      <c r="F39" s="2">
        <v>81230</v>
      </c>
      <c r="G39" s="2">
        <v>1686</v>
      </c>
      <c r="H39" t="str">
        <f>VLOOKUP(Зарплаты[[#This Row],[Код кафедры]],Кафедры[],2,FALSE)</f>
        <v>Менеджмент</v>
      </c>
      <c r="I39" t="str">
        <f>VLOOKUP(Зарплаты[[#This Row],[Код должности]],Должности[],2,FALSE)</f>
        <v>Ассистент профессора</v>
      </c>
    </row>
    <row r="40" spans="3:9" x14ac:dyDescent="0.3">
      <c r="C40">
        <v>37</v>
      </c>
      <c r="D40">
        <v>1</v>
      </c>
      <c r="E40">
        <v>4</v>
      </c>
      <c r="F40" s="2">
        <v>123309</v>
      </c>
      <c r="G40" s="2">
        <v>1795</v>
      </c>
      <c r="H40" t="str">
        <f>VLOOKUP(Зарплаты[[#This Row],[Код кафедры]],Кафедры[],2,FALSE)</f>
        <v>Бухгалтерский учет</v>
      </c>
      <c r="I40" t="str">
        <f>VLOOKUP(Зарплаты[[#This Row],[Код должности]],Должности[],2,FALSE)</f>
        <v>Приглашенный профессор</v>
      </c>
    </row>
    <row r="41" spans="3:9" x14ac:dyDescent="0.3">
      <c r="C41">
        <v>38</v>
      </c>
      <c r="D41">
        <v>1</v>
      </c>
      <c r="E41">
        <v>1</v>
      </c>
      <c r="F41" s="2">
        <v>93479</v>
      </c>
      <c r="G41" s="2">
        <v>1234</v>
      </c>
      <c r="H41" t="str">
        <f>VLOOKUP(Зарплаты[[#This Row],[Код кафедры]],Кафедры[],2,FALSE)</f>
        <v>Бухгалтерский учет</v>
      </c>
      <c r="I41" t="str">
        <f>VLOOKUP(Зарплаты[[#This Row],[Код должности]],Должности[],2,FALSE)</f>
        <v>Лектор</v>
      </c>
    </row>
    <row r="42" spans="3:9" x14ac:dyDescent="0.3">
      <c r="C42">
        <v>39</v>
      </c>
      <c r="D42">
        <v>3</v>
      </c>
      <c r="E42">
        <v>5</v>
      </c>
      <c r="F42" s="2">
        <v>147953</v>
      </c>
      <c r="G42" s="2">
        <v>1090</v>
      </c>
      <c r="H42" t="str">
        <f>VLOOKUP(Зарплаты[[#This Row],[Код кафедры]],Кафедры[],2,FALSE)</f>
        <v>Финансы</v>
      </c>
      <c r="I42" t="str">
        <f>VLOOKUP(Зарплаты[[#This Row],[Код должности]],Должности[],2,FALSE)</f>
        <v>Профессор</v>
      </c>
    </row>
    <row r="43" spans="3:9" x14ac:dyDescent="0.3">
      <c r="C43">
        <v>40</v>
      </c>
      <c r="D43">
        <v>6</v>
      </c>
      <c r="E43">
        <v>5</v>
      </c>
      <c r="F43" s="2">
        <v>114110</v>
      </c>
      <c r="G43" s="2">
        <v>1365</v>
      </c>
      <c r="H43" t="str">
        <f>VLOOKUP(Зарплаты[[#This Row],[Код кафедры]],Кафедры[],2,FALSE)</f>
        <v>Аналитика</v>
      </c>
      <c r="I43" t="str">
        <f>VLOOKUP(Зарплаты[[#This Row],[Код должности]],Должности[],2,FALSE)</f>
        <v>Профессор</v>
      </c>
    </row>
    <row r="44" spans="3:9" x14ac:dyDescent="0.3">
      <c r="C44">
        <v>41</v>
      </c>
      <c r="D44">
        <v>6</v>
      </c>
      <c r="E44">
        <v>3</v>
      </c>
      <c r="F44" s="2">
        <v>95103</v>
      </c>
      <c r="G44" s="2">
        <v>1906</v>
      </c>
      <c r="H44" t="str">
        <f>VLOOKUP(Зарплаты[[#This Row],[Код кафедры]],Кафедры[],2,FALSE)</f>
        <v>Аналитика</v>
      </c>
      <c r="I44" t="str">
        <f>VLOOKUP(Зарплаты[[#This Row],[Код должности]],Должности[],2,FALSE)</f>
        <v>Ассистент профессора</v>
      </c>
    </row>
    <row r="45" spans="3:9" x14ac:dyDescent="0.3">
      <c r="C45">
        <v>42</v>
      </c>
      <c r="D45">
        <v>2</v>
      </c>
      <c r="E45">
        <v>5</v>
      </c>
      <c r="F45" s="2">
        <v>141258</v>
      </c>
      <c r="G45" s="2">
        <v>1462</v>
      </c>
      <c r="H45" t="str">
        <f>VLOOKUP(Зарплаты[[#This Row],[Код кафедры]],Кафедры[],2,FALSE)</f>
        <v>Бизнес</v>
      </c>
      <c r="I45" t="str">
        <f>VLOOKUP(Зарплаты[[#This Row],[Код должности]],Должности[],2,FALSE)</f>
        <v>Профессор</v>
      </c>
    </row>
    <row r="46" spans="3:9" x14ac:dyDescent="0.3">
      <c r="C46">
        <v>43</v>
      </c>
      <c r="D46">
        <v>2</v>
      </c>
      <c r="E46">
        <v>4</v>
      </c>
      <c r="F46" s="2">
        <v>112401</v>
      </c>
      <c r="G46" s="2">
        <v>1996</v>
      </c>
      <c r="H46" t="str">
        <f>VLOOKUP(Зарплаты[[#This Row],[Код кафедры]],Кафедры[],2,FALSE)</f>
        <v>Бизнес</v>
      </c>
      <c r="I46" t="str">
        <f>VLOOKUP(Зарплаты[[#This Row],[Код должности]],Должности[],2,FALSE)</f>
        <v>Приглашенный профессор</v>
      </c>
    </row>
    <row r="47" spans="3:9" x14ac:dyDescent="0.3">
      <c r="C47">
        <v>44</v>
      </c>
      <c r="D47">
        <v>5</v>
      </c>
      <c r="E47">
        <v>2</v>
      </c>
      <c r="F47" s="2">
        <v>81119</v>
      </c>
      <c r="G47" s="2">
        <v>1153</v>
      </c>
      <c r="H47" t="str">
        <f>VLOOKUP(Зарплаты[[#This Row],[Код кафедры]],Кафедры[],2,FALSE)</f>
        <v>Менеджмент</v>
      </c>
      <c r="I47" t="str">
        <f>VLOOKUP(Зарплаты[[#This Row],[Код должности]],Должности[],2,FALSE)</f>
        <v>Лаборант</v>
      </c>
    </row>
    <row r="48" spans="3:9" x14ac:dyDescent="0.3">
      <c r="C48">
        <v>45</v>
      </c>
      <c r="D48">
        <v>2</v>
      </c>
      <c r="E48">
        <v>3</v>
      </c>
      <c r="F48" s="2">
        <v>108763</v>
      </c>
      <c r="G48" s="2">
        <v>1647</v>
      </c>
      <c r="H48" t="str">
        <f>VLOOKUP(Зарплаты[[#This Row],[Код кафедры]],Кафедры[],2,FALSE)</f>
        <v>Бизнес</v>
      </c>
      <c r="I48" t="str">
        <f>VLOOKUP(Зарплаты[[#This Row],[Код должности]],Должности[],2,FALSE)</f>
        <v>Ассистент профессора</v>
      </c>
    </row>
    <row r="49" spans="3:9" x14ac:dyDescent="0.3">
      <c r="C49">
        <v>46</v>
      </c>
      <c r="D49">
        <v>1</v>
      </c>
      <c r="E49">
        <v>4</v>
      </c>
      <c r="F49" s="2">
        <v>146871</v>
      </c>
      <c r="G49" s="2">
        <v>1458</v>
      </c>
      <c r="H49" t="str">
        <f>VLOOKUP(Зарплаты[[#This Row],[Код кафедры]],Кафедры[],2,FALSE)</f>
        <v>Бухгалтерский учет</v>
      </c>
      <c r="I49" t="str">
        <f>VLOOKUP(Зарплаты[[#This Row],[Код должности]],Должности[],2,FALSE)</f>
        <v>Приглашенный профессор</v>
      </c>
    </row>
    <row r="50" spans="3:9" x14ac:dyDescent="0.3">
      <c r="C50">
        <v>47</v>
      </c>
      <c r="D50">
        <v>3</v>
      </c>
      <c r="E50">
        <v>5</v>
      </c>
      <c r="F50" s="2">
        <v>149673</v>
      </c>
      <c r="G50" s="2">
        <v>1250</v>
      </c>
      <c r="H50" t="str">
        <f>VLOOKUP(Зарплаты[[#This Row],[Код кафедры]],Кафедры[],2,FALSE)</f>
        <v>Финансы</v>
      </c>
      <c r="I50" t="str">
        <f>VLOOKUP(Зарплаты[[#This Row],[Код должности]],Должности[],2,FALSE)</f>
        <v>Профессор</v>
      </c>
    </row>
    <row r="51" spans="3:9" x14ac:dyDescent="0.3">
      <c r="C51">
        <v>48</v>
      </c>
      <c r="D51">
        <v>6</v>
      </c>
      <c r="E51">
        <v>5</v>
      </c>
      <c r="F51" s="2">
        <v>116557</v>
      </c>
      <c r="G51" s="2">
        <v>1461</v>
      </c>
      <c r="H51" t="str">
        <f>VLOOKUP(Зарплаты[[#This Row],[Код кафедры]],Кафедры[],2,FALSE)</f>
        <v>Аналитика</v>
      </c>
      <c r="I51" t="str">
        <f>VLOOKUP(Зарплаты[[#This Row],[Код должности]],Должности[],2,FALSE)</f>
        <v>Профессор</v>
      </c>
    </row>
    <row r="52" spans="3:9" x14ac:dyDescent="0.3">
      <c r="C52">
        <v>49</v>
      </c>
      <c r="D52">
        <v>4</v>
      </c>
      <c r="E52">
        <v>2</v>
      </c>
      <c r="F52" s="2">
        <v>87861</v>
      </c>
      <c r="G52" s="2">
        <v>1001</v>
      </c>
      <c r="H52" t="str">
        <f>VLOOKUP(Зарплаты[[#This Row],[Код кафедры]],Кафедры[],2,FALSE)</f>
        <v>Маркетинг</v>
      </c>
      <c r="I52" t="str">
        <f>VLOOKUP(Зарплаты[[#This Row],[Код должности]],Должности[],2,FALSE)</f>
        <v>Лаборант</v>
      </c>
    </row>
    <row r="53" spans="3:9" x14ac:dyDescent="0.3">
      <c r="C53">
        <v>50</v>
      </c>
      <c r="D53">
        <v>5</v>
      </c>
      <c r="E53">
        <v>2</v>
      </c>
      <c r="F53" s="2">
        <v>72575</v>
      </c>
      <c r="G53" s="2">
        <v>1548</v>
      </c>
      <c r="H53" t="str">
        <f>VLOOKUP(Зарплаты[[#This Row],[Код кафедры]],Кафедры[],2,FALSE)</f>
        <v>Менеджмент</v>
      </c>
      <c r="I53" t="str">
        <f>VLOOKUP(Зарплаты[[#This Row],[Код должности]],Должности[],2,FALSE)</f>
        <v>Лаборант</v>
      </c>
    </row>
    <row r="54" spans="3:9" x14ac:dyDescent="0.3">
      <c r="C54">
        <v>51</v>
      </c>
      <c r="D54">
        <v>3</v>
      </c>
      <c r="E54">
        <v>5</v>
      </c>
      <c r="F54" s="2">
        <v>137427</v>
      </c>
      <c r="G54" s="2">
        <v>1693</v>
      </c>
      <c r="H54" t="str">
        <f>VLOOKUP(Зарплаты[[#This Row],[Код кафедры]],Кафедры[],2,FALSE)</f>
        <v>Финансы</v>
      </c>
      <c r="I54" t="str">
        <f>VLOOKUP(Зарплаты[[#This Row],[Код должности]],Должности[],2,FALSE)</f>
        <v>Профессор</v>
      </c>
    </row>
    <row r="55" spans="3:9" x14ac:dyDescent="0.3">
      <c r="C55">
        <v>52</v>
      </c>
      <c r="D55">
        <v>4</v>
      </c>
      <c r="E55">
        <v>5</v>
      </c>
      <c r="F55" s="2">
        <v>130957</v>
      </c>
      <c r="G55" s="2">
        <v>1383</v>
      </c>
      <c r="H55" t="str">
        <f>VLOOKUP(Зарплаты[[#This Row],[Код кафедры]],Кафедры[],2,FALSE)</f>
        <v>Маркетинг</v>
      </c>
      <c r="I55" t="str">
        <f>VLOOKUP(Зарплаты[[#This Row],[Код должности]],Должности[],2,FALSE)</f>
        <v>Профессор</v>
      </c>
    </row>
    <row r="56" spans="3:9" x14ac:dyDescent="0.3">
      <c r="C56">
        <v>53</v>
      </c>
      <c r="D56">
        <v>2</v>
      </c>
      <c r="E56">
        <v>3</v>
      </c>
      <c r="F56" s="2">
        <v>82094</v>
      </c>
      <c r="G56" s="2">
        <v>1665</v>
      </c>
      <c r="H56" t="str">
        <f>VLOOKUP(Зарплаты[[#This Row],[Код кафедры]],Кафедры[],2,FALSE)</f>
        <v>Бизнес</v>
      </c>
      <c r="I56" t="str">
        <f>VLOOKUP(Зарплаты[[#This Row],[Код должности]],Должности[],2,FALSE)</f>
        <v>Ассистент профессора</v>
      </c>
    </row>
    <row r="57" spans="3:9" x14ac:dyDescent="0.3">
      <c r="C57">
        <v>54</v>
      </c>
      <c r="D57">
        <v>4</v>
      </c>
      <c r="E57">
        <v>5</v>
      </c>
      <c r="F57" s="2">
        <v>141319</v>
      </c>
      <c r="G57" s="2">
        <v>1650</v>
      </c>
      <c r="H57" t="str">
        <f>VLOOKUP(Зарплаты[[#This Row],[Код кафедры]],Кафедры[],2,FALSE)</f>
        <v>Маркетинг</v>
      </c>
      <c r="I57" t="str">
        <f>VLOOKUP(Зарплаты[[#This Row],[Код должности]],Должности[],2,FALSE)</f>
        <v>Профессор</v>
      </c>
    </row>
    <row r="58" spans="3:9" x14ac:dyDescent="0.3">
      <c r="C58">
        <v>55</v>
      </c>
      <c r="D58">
        <v>3</v>
      </c>
      <c r="E58">
        <v>5</v>
      </c>
      <c r="F58" s="2">
        <v>137701</v>
      </c>
      <c r="G58" s="2">
        <v>1198</v>
      </c>
      <c r="H58" t="str">
        <f>VLOOKUP(Зарплаты[[#This Row],[Код кафедры]],Кафедры[],2,FALSE)</f>
        <v>Финансы</v>
      </c>
      <c r="I58" t="str">
        <f>VLOOKUP(Зарплаты[[#This Row],[Код должности]],Должности[],2,FALSE)</f>
        <v>Профессор</v>
      </c>
    </row>
    <row r="59" spans="3:9" x14ac:dyDescent="0.3">
      <c r="C59">
        <v>56</v>
      </c>
      <c r="D59">
        <v>4</v>
      </c>
      <c r="E59">
        <v>3</v>
      </c>
      <c r="F59" s="2">
        <v>109201</v>
      </c>
      <c r="G59" s="2">
        <v>1974</v>
      </c>
      <c r="H59" t="str">
        <f>VLOOKUP(Зарплаты[[#This Row],[Код кафедры]],Кафедры[],2,FALSE)</f>
        <v>Маркетинг</v>
      </c>
      <c r="I59" t="str">
        <f>VLOOKUP(Зарплаты[[#This Row],[Код должности]],Должности[],2,FALSE)</f>
        <v>Ассистент профессора</v>
      </c>
    </row>
    <row r="60" spans="3:9" x14ac:dyDescent="0.3">
      <c r="C60">
        <v>57</v>
      </c>
      <c r="D60">
        <v>3</v>
      </c>
      <c r="E60">
        <v>4</v>
      </c>
      <c r="F60" s="2">
        <v>136890</v>
      </c>
      <c r="G60" s="2">
        <v>1289</v>
      </c>
      <c r="H60" t="str">
        <f>VLOOKUP(Зарплаты[[#This Row],[Код кафедры]],Кафедры[],2,FALSE)</f>
        <v>Финансы</v>
      </c>
      <c r="I60" t="str">
        <f>VLOOKUP(Зарплаты[[#This Row],[Код должности]],Должности[],2,FALSE)</f>
        <v>Приглашенный профессор</v>
      </c>
    </row>
    <row r="61" spans="3:9" x14ac:dyDescent="0.3">
      <c r="C61">
        <v>58</v>
      </c>
      <c r="D61">
        <v>5</v>
      </c>
      <c r="E61">
        <v>4</v>
      </c>
      <c r="F61" s="2">
        <v>114882</v>
      </c>
      <c r="G61" s="2">
        <v>1657</v>
      </c>
      <c r="H61" t="str">
        <f>VLOOKUP(Зарплаты[[#This Row],[Код кафедры]],Кафедры[],2,FALSE)</f>
        <v>Менеджмент</v>
      </c>
      <c r="I61" t="str">
        <f>VLOOKUP(Зарплаты[[#This Row],[Код должности]],Должности[],2,FALSE)</f>
        <v>Приглашенный профессор</v>
      </c>
    </row>
    <row r="62" spans="3:9" x14ac:dyDescent="0.3">
      <c r="C62">
        <v>59</v>
      </c>
      <c r="D62">
        <v>5</v>
      </c>
      <c r="E62">
        <v>2</v>
      </c>
      <c r="F62" s="2">
        <v>77612</v>
      </c>
      <c r="G62" s="2">
        <v>1556</v>
      </c>
      <c r="H62" t="str">
        <f>VLOOKUP(Зарплаты[[#This Row],[Код кафедры]],Кафедры[],2,FALSE)</f>
        <v>Менеджмент</v>
      </c>
      <c r="I62" t="str">
        <f>VLOOKUP(Зарплаты[[#This Row],[Код должности]],Должности[],2,FALSE)</f>
        <v>Лаборант</v>
      </c>
    </row>
    <row r="63" spans="3:9" x14ac:dyDescent="0.3">
      <c r="C63">
        <v>60</v>
      </c>
      <c r="D63">
        <v>6</v>
      </c>
      <c r="E63">
        <v>5</v>
      </c>
      <c r="F63" s="2">
        <v>126160</v>
      </c>
      <c r="G63" s="2">
        <v>1722</v>
      </c>
      <c r="H63" t="str">
        <f>VLOOKUP(Зарплаты[[#This Row],[Код кафедры]],Кафедры[],2,FALSE)</f>
        <v>Аналитика</v>
      </c>
      <c r="I63" t="str">
        <f>VLOOKUP(Зарплаты[[#This Row],[Код должности]],Должности[],2,FALSE)</f>
        <v>Профессор</v>
      </c>
    </row>
    <row r="64" spans="3:9" x14ac:dyDescent="0.3">
      <c r="C64">
        <v>61</v>
      </c>
      <c r="D64">
        <v>4</v>
      </c>
      <c r="E64">
        <v>5</v>
      </c>
      <c r="F64" s="2">
        <v>127722</v>
      </c>
      <c r="G64" s="2">
        <v>1410</v>
      </c>
      <c r="H64" t="str">
        <f>VLOOKUP(Зарплаты[[#This Row],[Код кафедры]],Кафедры[],2,FALSE)</f>
        <v>Маркетинг</v>
      </c>
      <c r="I64" t="str">
        <f>VLOOKUP(Зарплаты[[#This Row],[Код должности]],Должности[],2,FALSE)</f>
        <v>Профессор</v>
      </c>
    </row>
    <row r="65" spans="3:9" x14ac:dyDescent="0.3">
      <c r="C65">
        <v>62</v>
      </c>
      <c r="D65">
        <v>1</v>
      </c>
      <c r="E65">
        <v>1</v>
      </c>
      <c r="F65" s="2">
        <v>89991</v>
      </c>
      <c r="G65" s="2">
        <v>1545</v>
      </c>
      <c r="H65" t="str">
        <f>VLOOKUP(Зарплаты[[#This Row],[Код кафедры]],Кафедры[],2,FALSE)</f>
        <v>Бухгалтерский учет</v>
      </c>
      <c r="I65" t="str">
        <f>VLOOKUP(Зарплаты[[#This Row],[Код должности]],Должности[],2,FALSE)</f>
        <v>Лектор</v>
      </c>
    </row>
    <row r="66" spans="3:9" x14ac:dyDescent="0.3">
      <c r="C66">
        <v>63</v>
      </c>
      <c r="D66">
        <v>5</v>
      </c>
      <c r="E66">
        <v>1</v>
      </c>
      <c r="F66" s="2">
        <v>64472</v>
      </c>
      <c r="G66" s="2">
        <v>1418</v>
      </c>
      <c r="H66" t="str">
        <f>VLOOKUP(Зарплаты[[#This Row],[Код кафедры]],Кафедры[],2,FALSE)</f>
        <v>Менеджмент</v>
      </c>
      <c r="I66" t="str">
        <f>VLOOKUP(Зарплаты[[#This Row],[Код должности]],Должности[],2,FALSE)</f>
        <v>Лектор</v>
      </c>
    </row>
    <row r="67" spans="3:9" x14ac:dyDescent="0.3">
      <c r="C67">
        <v>64</v>
      </c>
      <c r="D67">
        <v>6</v>
      </c>
      <c r="E67">
        <v>3</v>
      </c>
      <c r="F67" s="2">
        <v>83015</v>
      </c>
      <c r="G67" s="2">
        <v>1776</v>
      </c>
      <c r="H67" t="str">
        <f>VLOOKUP(Зарплаты[[#This Row],[Код кафедры]],Кафедры[],2,FALSE)</f>
        <v>Аналитика</v>
      </c>
      <c r="I67" t="str">
        <f>VLOOKUP(Зарплаты[[#This Row],[Код должности]],Должности[],2,FALSE)</f>
        <v>Ассистент профессора</v>
      </c>
    </row>
    <row r="68" spans="3:9" x14ac:dyDescent="0.3">
      <c r="C68">
        <v>65</v>
      </c>
      <c r="D68">
        <v>3</v>
      </c>
      <c r="E68">
        <v>1</v>
      </c>
      <c r="F68" s="2">
        <v>97318</v>
      </c>
      <c r="G68" s="2">
        <v>1563</v>
      </c>
      <c r="H68" t="str">
        <f>VLOOKUP(Зарплаты[[#This Row],[Код кафедры]],Кафедры[],2,FALSE)</f>
        <v>Финансы</v>
      </c>
      <c r="I68" t="str">
        <f>VLOOKUP(Зарплаты[[#This Row],[Код должности]],Должности[],2,FALSE)</f>
        <v>Лектор</v>
      </c>
    </row>
    <row r="69" spans="3:9" x14ac:dyDescent="0.3">
      <c r="C69">
        <v>66</v>
      </c>
      <c r="D69">
        <v>5</v>
      </c>
      <c r="E69">
        <v>3</v>
      </c>
      <c r="F69" s="2">
        <v>82686</v>
      </c>
      <c r="G69" s="2">
        <v>1477</v>
      </c>
      <c r="H69" t="str">
        <f>VLOOKUP(Зарплаты[[#This Row],[Код кафедры]],Кафедры[],2,FALSE)</f>
        <v>Менеджмент</v>
      </c>
      <c r="I69" t="str">
        <f>VLOOKUP(Зарплаты[[#This Row],[Код должности]],Должности[],2,FALSE)</f>
        <v>Ассистент профессора</v>
      </c>
    </row>
    <row r="70" spans="3:9" x14ac:dyDescent="0.3">
      <c r="C70">
        <v>67</v>
      </c>
      <c r="D70">
        <v>3</v>
      </c>
      <c r="E70">
        <v>3</v>
      </c>
      <c r="F70" s="2">
        <v>101120</v>
      </c>
      <c r="G70" s="2">
        <v>1717</v>
      </c>
      <c r="H70" t="str">
        <f>VLOOKUP(Зарплаты[[#This Row],[Код кафедры]],Кафедры[],2,FALSE)</f>
        <v>Финансы</v>
      </c>
      <c r="I70" t="str">
        <f>VLOOKUP(Зарплаты[[#This Row],[Код должности]],Должности[],2,FALSE)</f>
        <v>Ассистент профессора</v>
      </c>
    </row>
    <row r="71" spans="3:9" x14ac:dyDescent="0.3">
      <c r="C71">
        <v>68</v>
      </c>
      <c r="D71">
        <v>4</v>
      </c>
      <c r="E71">
        <v>2</v>
      </c>
      <c r="F71" s="2">
        <v>82451</v>
      </c>
      <c r="G71" s="2">
        <v>1353</v>
      </c>
      <c r="H71" t="str">
        <f>VLOOKUP(Зарплаты[[#This Row],[Код кафедры]],Кафедры[],2,FALSE)</f>
        <v>Маркетинг</v>
      </c>
      <c r="I71" t="str">
        <f>VLOOKUP(Зарплаты[[#This Row],[Код должности]],Должности[],2,FALSE)</f>
        <v>Лаборант</v>
      </c>
    </row>
    <row r="72" spans="3:9" x14ac:dyDescent="0.3">
      <c r="C72">
        <v>69</v>
      </c>
      <c r="D72">
        <v>6</v>
      </c>
      <c r="E72">
        <v>4</v>
      </c>
      <c r="F72" s="2">
        <v>108674</v>
      </c>
      <c r="G72" s="2">
        <v>1403</v>
      </c>
      <c r="H72" t="str">
        <f>VLOOKUP(Зарплаты[[#This Row],[Код кафедры]],Кафедры[],2,FALSE)</f>
        <v>Аналитика</v>
      </c>
      <c r="I72" t="str">
        <f>VLOOKUP(Зарплаты[[#This Row],[Код должности]],Должности[],2,FALSE)</f>
        <v>Приглашенный профессор</v>
      </c>
    </row>
    <row r="73" spans="3:9" x14ac:dyDescent="0.3">
      <c r="C73">
        <v>70</v>
      </c>
      <c r="D73">
        <v>5</v>
      </c>
      <c r="E73">
        <v>1</v>
      </c>
      <c r="F73" s="2">
        <v>67770</v>
      </c>
      <c r="G73" s="2">
        <v>1916</v>
      </c>
      <c r="H73" t="str">
        <f>VLOOKUP(Зарплаты[[#This Row],[Код кафедры]],Кафедры[],2,FALSE)</f>
        <v>Менеджмент</v>
      </c>
      <c r="I73" t="str">
        <f>VLOOKUP(Зарплаты[[#This Row],[Код должности]],Должности[],2,FALSE)</f>
        <v>Лектор</v>
      </c>
    </row>
    <row r="74" spans="3:9" x14ac:dyDescent="0.3">
      <c r="C74">
        <v>71</v>
      </c>
      <c r="D74">
        <v>6</v>
      </c>
      <c r="E74">
        <v>5</v>
      </c>
      <c r="F74" s="2">
        <v>113495</v>
      </c>
      <c r="G74" s="2">
        <v>1918</v>
      </c>
      <c r="H74" t="str">
        <f>VLOOKUP(Зарплаты[[#This Row],[Код кафедры]],Кафедры[],2,FALSE)</f>
        <v>Аналитика</v>
      </c>
      <c r="I74" t="str">
        <f>VLOOKUP(Зарплаты[[#This Row],[Код должности]],Должности[],2,FALSE)</f>
        <v>Профессор</v>
      </c>
    </row>
    <row r="75" spans="3:9" x14ac:dyDescent="0.3">
      <c r="C75">
        <v>72</v>
      </c>
      <c r="D75">
        <v>1</v>
      </c>
      <c r="E75">
        <v>2</v>
      </c>
      <c r="F75" s="2">
        <v>104610</v>
      </c>
      <c r="G75" s="2">
        <v>1342</v>
      </c>
      <c r="H75" t="str">
        <f>VLOOKUP(Зарплаты[[#This Row],[Код кафедры]],Кафедры[],2,FALSE)</f>
        <v>Бухгалтерский учет</v>
      </c>
      <c r="I75" t="str">
        <f>VLOOKUP(Зарплаты[[#This Row],[Код должности]],Должности[],2,FALSE)</f>
        <v>Лаборант</v>
      </c>
    </row>
    <row r="76" spans="3:9" x14ac:dyDescent="0.3">
      <c r="C76">
        <v>73</v>
      </c>
      <c r="D76">
        <v>5</v>
      </c>
      <c r="E76">
        <v>1</v>
      </c>
      <c r="F76" s="2">
        <v>66034</v>
      </c>
      <c r="G76" s="2">
        <v>1787</v>
      </c>
      <c r="H76" t="str">
        <f>VLOOKUP(Зарплаты[[#This Row],[Код кафедры]],Кафедры[],2,FALSE)</f>
        <v>Менеджмент</v>
      </c>
      <c r="I76" t="str">
        <f>VLOOKUP(Зарплаты[[#This Row],[Код должности]],Должности[],2,FALSE)</f>
        <v>Лектор</v>
      </c>
    </row>
    <row r="77" spans="3:9" x14ac:dyDescent="0.3">
      <c r="C77">
        <v>74</v>
      </c>
      <c r="D77">
        <v>5</v>
      </c>
      <c r="E77">
        <v>2</v>
      </c>
      <c r="F77" s="2">
        <v>92574</v>
      </c>
      <c r="G77" s="2">
        <v>1456</v>
      </c>
      <c r="H77" t="str">
        <f>VLOOKUP(Зарплаты[[#This Row],[Код кафедры]],Кафедры[],2,FALSE)</f>
        <v>Менеджмент</v>
      </c>
      <c r="I77" t="str">
        <f>VLOOKUP(Зарплаты[[#This Row],[Код должности]],Должности[],2,FALSE)</f>
        <v>Лаборант</v>
      </c>
    </row>
    <row r="78" spans="3:9" x14ac:dyDescent="0.3">
      <c r="C78">
        <v>75</v>
      </c>
      <c r="D78">
        <v>4</v>
      </c>
      <c r="E78">
        <v>5</v>
      </c>
      <c r="F78" s="2">
        <v>120304</v>
      </c>
      <c r="G78" s="2">
        <v>1399</v>
      </c>
      <c r="H78" t="str">
        <f>VLOOKUP(Зарплаты[[#This Row],[Код кафедры]],Кафедры[],2,FALSE)</f>
        <v>Маркетинг</v>
      </c>
      <c r="I78" t="str">
        <f>VLOOKUP(Зарплаты[[#This Row],[Код должности]],Должности[],2,FALSE)</f>
        <v>Профессор</v>
      </c>
    </row>
    <row r="79" spans="3:9" x14ac:dyDescent="0.3">
      <c r="C79">
        <v>76</v>
      </c>
      <c r="D79">
        <v>2</v>
      </c>
      <c r="E79">
        <v>4</v>
      </c>
      <c r="F79" s="2">
        <v>115362</v>
      </c>
      <c r="G79" s="2">
        <v>1177</v>
      </c>
      <c r="H79" t="str">
        <f>VLOOKUP(Зарплаты[[#This Row],[Код кафедры]],Кафедры[],2,FALSE)</f>
        <v>Бизнес</v>
      </c>
      <c r="I79" t="str">
        <f>VLOOKUP(Зарплаты[[#This Row],[Код должности]],Должности[],2,FALSE)</f>
        <v>Приглашенный профессор</v>
      </c>
    </row>
    <row r="80" spans="3:9" x14ac:dyDescent="0.3">
      <c r="C80">
        <v>77</v>
      </c>
      <c r="D80">
        <v>3</v>
      </c>
      <c r="E80">
        <v>2</v>
      </c>
      <c r="F80" s="2">
        <v>105343</v>
      </c>
      <c r="G80" s="2">
        <v>1032</v>
      </c>
      <c r="H80" t="str">
        <f>VLOOKUP(Зарплаты[[#This Row],[Код кафедры]],Кафедры[],2,FALSE)</f>
        <v>Финансы</v>
      </c>
      <c r="I80" t="str">
        <f>VLOOKUP(Зарплаты[[#This Row],[Код должности]],Должности[],2,FALSE)</f>
        <v>Лаборант</v>
      </c>
    </row>
    <row r="81" spans="3:9" x14ac:dyDescent="0.3">
      <c r="C81">
        <v>78</v>
      </c>
      <c r="D81">
        <v>2</v>
      </c>
      <c r="E81">
        <v>1</v>
      </c>
      <c r="F81" s="2">
        <v>57670</v>
      </c>
      <c r="G81" s="2">
        <v>1501</v>
      </c>
      <c r="H81" t="str">
        <f>VLOOKUP(Зарплаты[[#This Row],[Код кафедры]],Кафедры[],2,FALSE)</f>
        <v>Бизнес</v>
      </c>
      <c r="I81" t="str">
        <f>VLOOKUP(Зарплаты[[#This Row],[Код должности]],Должности[],2,FALSE)</f>
        <v>Лектор</v>
      </c>
    </row>
    <row r="82" spans="3:9" x14ac:dyDescent="0.3">
      <c r="C82">
        <v>79</v>
      </c>
      <c r="D82">
        <v>1</v>
      </c>
      <c r="E82">
        <v>2</v>
      </c>
      <c r="F82" s="2">
        <v>91844</v>
      </c>
      <c r="G82" s="2">
        <v>1102</v>
      </c>
      <c r="H82" t="str">
        <f>VLOOKUP(Зарплаты[[#This Row],[Код кафедры]],Кафедры[],2,FALSE)</f>
        <v>Бухгалтерский учет</v>
      </c>
      <c r="I82" t="str">
        <f>VLOOKUP(Зарплаты[[#This Row],[Код должности]],Должности[],2,FALSE)</f>
        <v>Лаборант</v>
      </c>
    </row>
    <row r="83" spans="3:9" x14ac:dyDescent="0.3">
      <c r="C83">
        <v>80</v>
      </c>
      <c r="D83">
        <v>3</v>
      </c>
      <c r="E83">
        <v>1</v>
      </c>
      <c r="F83" s="2">
        <v>97437</v>
      </c>
      <c r="G83" s="2">
        <v>1083</v>
      </c>
      <c r="H83" t="str">
        <f>VLOOKUP(Зарплаты[[#This Row],[Код кафедры]],Кафедры[],2,FALSE)</f>
        <v>Финансы</v>
      </c>
      <c r="I83" t="str">
        <f>VLOOKUP(Зарплаты[[#This Row],[Код должности]],Должности[],2,FALSE)</f>
        <v>Лектор</v>
      </c>
    </row>
    <row r="84" spans="3:9" x14ac:dyDescent="0.3">
      <c r="C84">
        <v>81</v>
      </c>
      <c r="D84">
        <v>6</v>
      </c>
      <c r="E84">
        <v>1</v>
      </c>
      <c r="F84" s="2">
        <v>56020</v>
      </c>
      <c r="G84" s="2">
        <v>1390</v>
      </c>
      <c r="H84" t="str">
        <f>VLOOKUP(Зарплаты[[#This Row],[Код кафедры]],Кафедры[],2,FALSE)</f>
        <v>Аналитика</v>
      </c>
      <c r="I84" t="str">
        <f>VLOOKUP(Зарплаты[[#This Row],[Код должности]],Должности[],2,FALSE)</f>
        <v>Лектор</v>
      </c>
    </row>
    <row r="85" spans="3:9" x14ac:dyDescent="0.3">
      <c r="C85">
        <v>82</v>
      </c>
      <c r="D85">
        <v>5</v>
      </c>
      <c r="E85">
        <v>1</v>
      </c>
      <c r="F85" s="2">
        <v>63531</v>
      </c>
      <c r="G85" s="2">
        <v>1699</v>
      </c>
      <c r="H85" t="str">
        <f>VLOOKUP(Зарплаты[[#This Row],[Код кафедры]],Кафедры[],2,FALSE)</f>
        <v>Менеджмент</v>
      </c>
      <c r="I85" t="str">
        <f>VLOOKUP(Зарплаты[[#This Row],[Код должности]],Должности[],2,FALSE)</f>
        <v>Лектор</v>
      </c>
    </row>
    <row r="86" spans="3:9" x14ac:dyDescent="0.3">
      <c r="C86">
        <v>83</v>
      </c>
      <c r="D86">
        <v>3</v>
      </c>
      <c r="E86">
        <v>4</v>
      </c>
      <c r="F86" s="2">
        <v>117854</v>
      </c>
      <c r="G86" s="2">
        <v>1331</v>
      </c>
      <c r="H86" t="str">
        <f>VLOOKUP(Зарплаты[[#This Row],[Код кафедры]],Кафедры[],2,FALSE)</f>
        <v>Финансы</v>
      </c>
      <c r="I86" t="str">
        <f>VLOOKUP(Зарплаты[[#This Row],[Код должности]],Должности[],2,FALSE)</f>
        <v>Приглашенный профессор</v>
      </c>
    </row>
    <row r="87" spans="3:9" x14ac:dyDescent="0.3">
      <c r="C87">
        <v>84</v>
      </c>
      <c r="D87">
        <v>2</v>
      </c>
      <c r="E87">
        <v>5</v>
      </c>
      <c r="F87" s="2">
        <v>120005</v>
      </c>
      <c r="G87" s="2">
        <v>1026</v>
      </c>
      <c r="H87" t="str">
        <f>VLOOKUP(Зарплаты[[#This Row],[Код кафедры]],Кафедры[],2,FALSE)</f>
        <v>Бизнес</v>
      </c>
      <c r="I87" t="str">
        <f>VLOOKUP(Зарплаты[[#This Row],[Код должности]],Должности[],2,FALSE)</f>
        <v>Профессор</v>
      </c>
    </row>
    <row r="88" spans="3:9" x14ac:dyDescent="0.3">
      <c r="C88">
        <v>85</v>
      </c>
      <c r="D88">
        <v>5</v>
      </c>
      <c r="E88">
        <v>3</v>
      </c>
      <c r="F88" s="2">
        <v>95595</v>
      </c>
      <c r="G88" s="2">
        <v>1859</v>
      </c>
      <c r="H88" t="str">
        <f>VLOOKUP(Зарплаты[[#This Row],[Код кафедры]],Кафедры[],2,FALSE)</f>
        <v>Менеджмент</v>
      </c>
      <c r="I88" t="str">
        <f>VLOOKUP(Зарплаты[[#This Row],[Код должности]],Должности[],2,FALSE)</f>
        <v>Ассистент профессора</v>
      </c>
    </row>
    <row r="89" spans="3:9" x14ac:dyDescent="0.3">
      <c r="C89">
        <v>86</v>
      </c>
      <c r="D89">
        <v>3</v>
      </c>
      <c r="E89">
        <v>1</v>
      </c>
      <c r="F89" s="2">
        <v>97754</v>
      </c>
      <c r="G89" s="2">
        <v>1080</v>
      </c>
      <c r="H89" t="str">
        <f>VLOOKUP(Зарплаты[[#This Row],[Код кафедры]],Кафедры[],2,FALSE)</f>
        <v>Финансы</v>
      </c>
      <c r="I89" t="str">
        <f>VLOOKUP(Зарплаты[[#This Row],[Код должности]],Должности[],2,FALSE)</f>
        <v>Лектор</v>
      </c>
    </row>
    <row r="90" spans="3:9" x14ac:dyDescent="0.3">
      <c r="C90">
        <v>87</v>
      </c>
      <c r="D90">
        <v>4</v>
      </c>
      <c r="E90">
        <v>4</v>
      </c>
      <c r="F90" s="2">
        <v>123970</v>
      </c>
      <c r="G90" s="2">
        <v>1239</v>
      </c>
      <c r="H90" t="str">
        <f>VLOOKUP(Зарплаты[[#This Row],[Код кафедры]],Кафедры[],2,FALSE)</f>
        <v>Маркетинг</v>
      </c>
      <c r="I90" t="str">
        <f>VLOOKUP(Зарплаты[[#This Row],[Код должности]],Должности[],2,FALSE)</f>
        <v>Приглашенный профессор</v>
      </c>
    </row>
    <row r="91" spans="3:9" x14ac:dyDescent="0.3">
      <c r="C91">
        <v>88</v>
      </c>
      <c r="D91">
        <v>4</v>
      </c>
      <c r="E91">
        <v>4</v>
      </c>
      <c r="F91" s="2">
        <v>111826</v>
      </c>
      <c r="G91" s="2">
        <v>1038</v>
      </c>
      <c r="H91" t="str">
        <f>VLOOKUP(Зарплаты[[#This Row],[Код кафедры]],Кафедры[],2,FALSE)</f>
        <v>Маркетинг</v>
      </c>
      <c r="I91" t="str">
        <f>VLOOKUP(Зарплаты[[#This Row],[Код должности]],Должности[],2,FALSE)</f>
        <v>Приглашенный профессор</v>
      </c>
    </row>
    <row r="92" spans="3:9" x14ac:dyDescent="0.3">
      <c r="C92">
        <v>89</v>
      </c>
      <c r="D92">
        <v>1</v>
      </c>
      <c r="E92">
        <v>2</v>
      </c>
      <c r="F92" s="2">
        <v>94196</v>
      </c>
      <c r="G92" s="2">
        <v>1011</v>
      </c>
      <c r="H92" t="str">
        <f>VLOOKUP(Зарплаты[[#This Row],[Код кафедры]],Кафедры[],2,FALSE)</f>
        <v>Бухгалтерский учет</v>
      </c>
      <c r="I92" t="str">
        <f>VLOOKUP(Зарплаты[[#This Row],[Код должности]],Должности[],2,FALSE)</f>
        <v>Лаборант</v>
      </c>
    </row>
    <row r="93" spans="3:9" x14ac:dyDescent="0.3">
      <c r="C93">
        <v>90</v>
      </c>
      <c r="D93">
        <v>2</v>
      </c>
      <c r="E93">
        <v>5</v>
      </c>
      <c r="F93" s="2">
        <v>123678</v>
      </c>
      <c r="G93" s="2">
        <v>1882</v>
      </c>
      <c r="H93" t="str">
        <f>VLOOKUP(Зарплаты[[#This Row],[Код кафедры]],Кафедры[],2,FALSE)</f>
        <v>Бизнес</v>
      </c>
      <c r="I93" t="str">
        <f>VLOOKUP(Зарплаты[[#This Row],[Код должности]],Должности[],2,FALSE)</f>
        <v>Профессор</v>
      </c>
    </row>
    <row r="94" spans="3:9" x14ac:dyDescent="0.3">
      <c r="C94">
        <v>91</v>
      </c>
      <c r="D94">
        <v>4</v>
      </c>
      <c r="E94">
        <v>3</v>
      </c>
      <c r="F94" s="2">
        <v>104606</v>
      </c>
      <c r="G94" s="2">
        <v>1504</v>
      </c>
      <c r="H94" t="str">
        <f>VLOOKUP(Зарплаты[[#This Row],[Код кафедры]],Кафедры[],2,FALSE)</f>
        <v>Маркетинг</v>
      </c>
      <c r="I94" t="str">
        <f>VLOOKUP(Зарплаты[[#This Row],[Код должности]],Должности[],2,FALSE)</f>
        <v>Ассистент профессора</v>
      </c>
    </row>
    <row r="95" spans="3:9" x14ac:dyDescent="0.3">
      <c r="C95">
        <v>92</v>
      </c>
      <c r="D95">
        <v>2</v>
      </c>
      <c r="E95">
        <v>3</v>
      </c>
      <c r="F95" s="2">
        <v>86250</v>
      </c>
      <c r="G95" s="2">
        <v>1225</v>
      </c>
      <c r="H95" t="str">
        <f>VLOOKUP(Зарплаты[[#This Row],[Код кафедры]],Кафедры[],2,FALSE)</f>
        <v>Бизнес</v>
      </c>
      <c r="I95" t="str">
        <f>VLOOKUP(Зарплаты[[#This Row],[Код должности]],Должности[],2,FALSE)</f>
        <v>Ассистент профессора</v>
      </c>
    </row>
    <row r="96" spans="3:9" x14ac:dyDescent="0.3">
      <c r="C96">
        <v>93</v>
      </c>
      <c r="D96">
        <v>4</v>
      </c>
      <c r="E96">
        <v>4</v>
      </c>
      <c r="F96" s="2">
        <v>116191</v>
      </c>
      <c r="G96" s="2">
        <v>1798</v>
      </c>
      <c r="H96" t="str">
        <f>VLOOKUP(Зарплаты[[#This Row],[Код кафедры]],Кафедры[],2,FALSE)</f>
        <v>Маркетинг</v>
      </c>
      <c r="I96" t="str">
        <f>VLOOKUP(Зарплаты[[#This Row],[Код должности]],Должности[],2,FALSE)</f>
        <v>Приглашенный профессор</v>
      </c>
    </row>
    <row r="97" spans="3:9" x14ac:dyDescent="0.3">
      <c r="C97">
        <v>94</v>
      </c>
      <c r="D97">
        <v>6</v>
      </c>
      <c r="E97">
        <v>4</v>
      </c>
      <c r="F97" s="2">
        <v>116698</v>
      </c>
      <c r="G97" s="2">
        <v>1180</v>
      </c>
      <c r="H97" t="str">
        <f>VLOOKUP(Зарплаты[[#This Row],[Код кафедры]],Кафедры[],2,FALSE)</f>
        <v>Аналитика</v>
      </c>
      <c r="I97" t="str">
        <f>VLOOKUP(Зарплаты[[#This Row],[Код должности]],Должности[],2,FALSE)</f>
        <v>Приглашенный профессор</v>
      </c>
    </row>
    <row r="98" spans="3:9" x14ac:dyDescent="0.3">
      <c r="C98">
        <v>95</v>
      </c>
      <c r="D98">
        <v>4</v>
      </c>
      <c r="E98">
        <v>5</v>
      </c>
      <c r="F98" s="2">
        <v>125449</v>
      </c>
      <c r="G98" s="2">
        <v>1051</v>
      </c>
      <c r="H98" t="str">
        <f>VLOOKUP(Зарплаты[[#This Row],[Код кафедры]],Кафедры[],2,FALSE)</f>
        <v>Маркетинг</v>
      </c>
      <c r="I98" t="str">
        <f>VLOOKUP(Зарплаты[[#This Row],[Код должности]],Должности[],2,FALSE)</f>
        <v>Профессор</v>
      </c>
    </row>
    <row r="99" spans="3:9" x14ac:dyDescent="0.3">
      <c r="C99">
        <v>96</v>
      </c>
      <c r="D99">
        <v>4</v>
      </c>
      <c r="E99">
        <v>2</v>
      </c>
      <c r="F99" s="2">
        <v>65513</v>
      </c>
      <c r="G99" s="2">
        <v>1183</v>
      </c>
      <c r="H99" t="str">
        <f>VLOOKUP(Зарплаты[[#This Row],[Код кафедры]],Кафедры[],2,FALSE)</f>
        <v>Маркетинг</v>
      </c>
      <c r="I99" t="str">
        <f>VLOOKUP(Зарплаты[[#This Row],[Код должности]],Должности[],2,FALSE)</f>
        <v>Лаборант</v>
      </c>
    </row>
    <row r="100" spans="3:9" x14ac:dyDescent="0.3">
      <c r="C100">
        <v>97</v>
      </c>
      <c r="D100">
        <v>1</v>
      </c>
      <c r="E100">
        <v>3</v>
      </c>
      <c r="F100" s="2">
        <v>129839</v>
      </c>
      <c r="G100" s="2">
        <v>1297</v>
      </c>
      <c r="H100" t="str">
        <f>VLOOKUP(Зарплаты[[#This Row],[Код кафедры]],Кафедры[],2,FALSE)</f>
        <v>Бухгалтерский учет</v>
      </c>
      <c r="I100" t="str">
        <f>VLOOKUP(Зарплаты[[#This Row],[Код должности]],Должности[],2,FALSE)</f>
        <v>Ассистент профессора</v>
      </c>
    </row>
    <row r="101" spans="3:9" x14ac:dyDescent="0.3">
      <c r="C101">
        <v>98</v>
      </c>
      <c r="D101">
        <v>5</v>
      </c>
      <c r="E101">
        <v>1</v>
      </c>
      <c r="F101" s="2">
        <v>55960</v>
      </c>
      <c r="G101" s="2">
        <v>1808</v>
      </c>
      <c r="H101" t="str">
        <f>VLOOKUP(Зарплаты[[#This Row],[Код кафедры]],Кафедры[],2,FALSE)</f>
        <v>Менеджмент</v>
      </c>
      <c r="I101" t="str">
        <f>VLOOKUP(Зарплаты[[#This Row],[Код должности]],Должности[],2,FALSE)</f>
        <v>Лектор</v>
      </c>
    </row>
    <row r="102" spans="3:9" x14ac:dyDescent="0.3">
      <c r="C102">
        <v>99</v>
      </c>
      <c r="D102">
        <v>6</v>
      </c>
      <c r="E102">
        <v>3</v>
      </c>
      <c r="F102" s="2">
        <v>98656</v>
      </c>
      <c r="G102" s="2">
        <v>1858</v>
      </c>
      <c r="H102" t="str">
        <f>VLOOKUP(Зарплаты[[#This Row],[Код кафедры]],Кафедры[],2,FALSE)</f>
        <v>Аналитика</v>
      </c>
      <c r="I102" t="str">
        <f>VLOOKUP(Зарплаты[[#This Row],[Код должности]],Должности[],2,FALSE)</f>
        <v>Ассистент профессора</v>
      </c>
    </row>
    <row r="103" spans="3:9" x14ac:dyDescent="0.3">
      <c r="C103">
        <v>100</v>
      </c>
      <c r="D103">
        <v>2</v>
      </c>
      <c r="E103">
        <v>4</v>
      </c>
      <c r="F103" s="2">
        <v>101275</v>
      </c>
      <c r="G103" s="2">
        <v>1372</v>
      </c>
      <c r="H103" t="str">
        <f>VLOOKUP(Зарплаты[[#This Row],[Код кафедры]],Кафедры[],2,FALSE)</f>
        <v>Бизнес</v>
      </c>
      <c r="I103" t="str">
        <f>VLOOKUP(Зарплаты[[#This Row],[Код должности]],Должности[],2,FALSE)</f>
        <v>Приглашенный профессор</v>
      </c>
    </row>
    <row r="104" spans="3:9" x14ac:dyDescent="0.3">
      <c r="C104">
        <v>101</v>
      </c>
      <c r="D104">
        <v>5</v>
      </c>
      <c r="E104">
        <v>2</v>
      </c>
      <c r="F104" s="2">
        <v>87880</v>
      </c>
      <c r="G104" s="2">
        <v>1691</v>
      </c>
      <c r="H104" t="str">
        <f>VLOOKUP(Зарплаты[[#This Row],[Код кафедры]],Кафедры[],2,FALSE)</f>
        <v>Менеджмент</v>
      </c>
      <c r="I104" t="str">
        <f>VLOOKUP(Зарплаты[[#This Row],[Код должности]],Должности[],2,FALSE)</f>
        <v>Лаборант</v>
      </c>
    </row>
    <row r="105" spans="3:9" x14ac:dyDescent="0.3">
      <c r="C105">
        <v>102</v>
      </c>
      <c r="D105">
        <v>4</v>
      </c>
      <c r="E105">
        <v>1</v>
      </c>
      <c r="F105" s="2">
        <v>70087</v>
      </c>
      <c r="G105" s="2">
        <v>1733</v>
      </c>
      <c r="H105" t="str">
        <f>VLOOKUP(Зарплаты[[#This Row],[Код кафедры]],Кафедры[],2,FALSE)</f>
        <v>Маркетинг</v>
      </c>
      <c r="I105" t="str">
        <f>VLOOKUP(Зарплаты[[#This Row],[Код должности]],Должности[],2,FALSE)</f>
        <v>Лектор</v>
      </c>
    </row>
    <row r="106" spans="3:9" x14ac:dyDescent="0.3">
      <c r="C106">
        <v>103</v>
      </c>
      <c r="D106">
        <v>5</v>
      </c>
      <c r="E106">
        <v>3</v>
      </c>
      <c r="F106" s="2">
        <v>86690</v>
      </c>
      <c r="G106" s="2">
        <v>1242</v>
      </c>
      <c r="H106" t="str">
        <f>VLOOKUP(Зарплаты[[#This Row],[Код кафедры]],Кафедры[],2,FALSE)</f>
        <v>Менеджмент</v>
      </c>
      <c r="I106" t="str">
        <f>VLOOKUP(Зарплаты[[#This Row],[Код должности]],Должности[],2,FALSE)</f>
        <v>Ассистент профессора</v>
      </c>
    </row>
    <row r="107" spans="3:9" x14ac:dyDescent="0.3">
      <c r="C107">
        <v>104</v>
      </c>
      <c r="D107">
        <v>5</v>
      </c>
      <c r="E107">
        <v>4</v>
      </c>
      <c r="F107" s="2">
        <v>96858</v>
      </c>
      <c r="G107" s="2">
        <v>1248</v>
      </c>
      <c r="H107" t="str">
        <f>VLOOKUP(Зарплаты[[#This Row],[Код кафедры]],Кафедры[],2,FALSE)</f>
        <v>Менеджмент</v>
      </c>
      <c r="I107" t="str">
        <f>VLOOKUP(Зарплаты[[#This Row],[Код должности]],Должности[],2,FALSE)</f>
        <v>Приглашенный профессор</v>
      </c>
    </row>
    <row r="108" spans="3:9" x14ac:dyDescent="0.3">
      <c r="C108">
        <v>105</v>
      </c>
      <c r="D108">
        <v>1</v>
      </c>
      <c r="E108">
        <v>5</v>
      </c>
      <c r="F108" s="2">
        <v>140375</v>
      </c>
      <c r="G108" s="2">
        <v>1662</v>
      </c>
      <c r="H108" t="str">
        <f>VLOOKUP(Зарплаты[[#This Row],[Код кафедры]],Кафедры[],2,FALSE)</f>
        <v>Бухгалтерский учет</v>
      </c>
      <c r="I108" t="str">
        <f>VLOOKUP(Зарплаты[[#This Row],[Код должности]],Должности[],2,FALSE)</f>
        <v>Профессор</v>
      </c>
    </row>
    <row r="109" spans="3:9" x14ac:dyDescent="0.3">
      <c r="C109">
        <v>106</v>
      </c>
      <c r="D109">
        <v>4</v>
      </c>
      <c r="E109">
        <v>5</v>
      </c>
      <c r="F109" s="2">
        <v>140792</v>
      </c>
      <c r="G109" s="2">
        <v>1321</v>
      </c>
      <c r="H109" t="str">
        <f>VLOOKUP(Зарплаты[[#This Row],[Код кафедры]],Кафедры[],2,FALSE)</f>
        <v>Маркетинг</v>
      </c>
      <c r="I109" t="str">
        <f>VLOOKUP(Зарплаты[[#This Row],[Код должности]],Должности[],2,FALSE)</f>
        <v>Профессор</v>
      </c>
    </row>
    <row r="110" spans="3:9" x14ac:dyDescent="0.3">
      <c r="C110">
        <v>107</v>
      </c>
      <c r="D110">
        <v>1</v>
      </c>
      <c r="E110">
        <v>2</v>
      </c>
      <c r="F110" s="2">
        <v>117802</v>
      </c>
      <c r="G110" s="2">
        <v>1832</v>
      </c>
      <c r="H110" t="str">
        <f>VLOOKUP(Зарплаты[[#This Row],[Код кафедры]],Кафедры[],2,FALSE)</f>
        <v>Бухгалтерский учет</v>
      </c>
      <c r="I110" t="str">
        <f>VLOOKUP(Зарплаты[[#This Row],[Код должности]],Должности[],2,FALSE)</f>
        <v>Лаборант</v>
      </c>
    </row>
    <row r="111" spans="3:9" x14ac:dyDescent="0.3">
      <c r="C111">
        <v>108</v>
      </c>
      <c r="D111">
        <v>4</v>
      </c>
      <c r="E111">
        <v>1</v>
      </c>
      <c r="F111" s="2">
        <v>68919</v>
      </c>
      <c r="G111" s="2">
        <v>1429</v>
      </c>
      <c r="H111" t="str">
        <f>VLOOKUP(Зарплаты[[#This Row],[Код кафедры]],Кафедры[],2,FALSE)</f>
        <v>Маркетинг</v>
      </c>
      <c r="I111" t="str">
        <f>VLOOKUP(Зарплаты[[#This Row],[Код должности]],Должности[],2,FALSE)</f>
        <v>Лектор</v>
      </c>
    </row>
    <row r="112" spans="3:9" x14ac:dyDescent="0.3">
      <c r="C112">
        <v>109</v>
      </c>
      <c r="D112">
        <v>1</v>
      </c>
      <c r="E112">
        <v>2</v>
      </c>
      <c r="F112" s="2">
        <v>112389</v>
      </c>
      <c r="G112" s="2">
        <v>1241</v>
      </c>
      <c r="H112" t="str">
        <f>VLOOKUP(Зарплаты[[#This Row],[Код кафедры]],Кафедры[],2,FALSE)</f>
        <v>Бухгалтерский учет</v>
      </c>
      <c r="I112" t="str">
        <f>VLOOKUP(Зарплаты[[#This Row],[Код должности]],Должности[],2,FALSE)</f>
        <v>Лаборант</v>
      </c>
    </row>
    <row r="113" spans="3:9" x14ac:dyDescent="0.3">
      <c r="C113">
        <v>110</v>
      </c>
      <c r="D113">
        <v>3</v>
      </c>
      <c r="E113">
        <v>1</v>
      </c>
      <c r="F113" s="2">
        <v>82400</v>
      </c>
      <c r="G113" s="2">
        <v>1406</v>
      </c>
      <c r="H113" t="str">
        <f>VLOOKUP(Зарплаты[[#This Row],[Код кафедры]],Кафедры[],2,FALSE)</f>
        <v>Финансы</v>
      </c>
      <c r="I113" t="str">
        <f>VLOOKUP(Зарплаты[[#This Row],[Код должности]],Должности[],2,FALSE)</f>
        <v>Лектор</v>
      </c>
    </row>
    <row r="114" spans="3:9" x14ac:dyDescent="0.3">
      <c r="C114">
        <v>111</v>
      </c>
      <c r="D114">
        <v>6</v>
      </c>
      <c r="E114">
        <v>2</v>
      </c>
      <c r="F114" s="2">
        <v>60497</v>
      </c>
      <c r="G114" s="2">
        <v>1884</v>
      </c>
      <c r="H114" t="str">
        <f>VLOOKUP(Зарплаты[[#This Row],[Код кафедры]],Кафедры[],2,FALSE)</f>
        <v>Аналитика</v>
      </c>
      <c r="I114" t="str">
        <f>VLOOKUP(Зарплаты[[#This Row],[Код должности]],Должности[],2,FALSE)</f>
        <v>Лаборант</v>
      </c>
    </row>
    <row r="115" spans="3:9" x14ac:dyDescent="0.3">
      <c r="C115">
        <v>112</v>
      </c>
      <c r="D115">
        <v>5</v>
      </c>
      <c r="E115">
        <v>3</v>
      </c>
      <c r="F115" s="2">
        <v>94502</v>
      </c>
      <c r="G115" s="2">
        <v>1016</v>
      </c>
      <c r="H115" t="str">
        <f>VLOOKUP(Зарплаты[[#This Row],[Код кафедры]],Кафедры[],2,FALSE)</f>
        <v>Менеджмент</v>
      </c>
      <c r="I115" t="str">
        <f>VLOOKUP(Зарплаты[[#This Row],[Код должности]],Должности[],2,FALSE)</f>
        <v>Ассистент профессора</v>
      </c>
    </row>
    <row r="116" spans="3:9" x14ac:dyDescent="0.3">
      <c r="C116">
        <v>113</v>
      </c>
      <c r="D116">
        <v>5</v>
      </c>
      <c r="E116">
        <v>5</v>
      </c>
      <c r="F116" s="2">
        <v>144600</v>
      </c>
      <c r="G116" s="2">
        <v>1492</v>
      </c>
      <c r="H116" t="str">
        <f>VLOOKUP(Зарплаты[[#This Row],[Код кафедры]],Кафедры[],2,FALSE)</f>
        <v>Менеджмент</v>
      </c>
      <c r="I116" t="str">
        <f>VLOOKUP(Зарплаты[[#This Row],[Код должности]],Должности[],2,FALSE)</f>
        <v>Профессор</v>
      </c>
    </row>
    <row r="117" spans="3:9" x14ac:dyDescent="0.3">
      <c r="C117">
        <v>114</v>
      </c>
      <c r="D117">
        <v>6</v>
      </c>
      <c r="E117">
        <v>2</v>
      </c>
      <c r="F117" s="2">
        <v>87817</v>
      </c>
      <c r="G117" s="2">
        <v>1243</v>
      </c>
      <c r="H117" t="str">
        <f>VLOOKUP(Зарплаты[[#This Row],[Код кафедры]],Кафедры[],2,FALSE)</f>
        <v>Аналитика</v>
      </c>
      <c r="I117" t="str">
        <f>VLOOKUP(Зарплаты[[#This Row],[Код должности]],Должности[],2,FALSE)</f>
        <v>Лаборант</v>
      </c>
    </row>
    <row r="118" spans="3:9" x14ac:dyDescent="0.3">
      <c r="C118">
        <v>115</v>
      </c>
      <c r="D118">
        <v>5</v>
      </c>
      <c r="E118">
        <v>5</v>
      </c>
      <c r="F118" s="2">
        <v>127098</v>
      </c>
      <c r="G118" s="2">
        <v>1632</v>
      </c>
      <c r="H118" t="str">
        <f>VLOOKUP(Зарплаты[[#This Row],[Код кафедры]],Кафедры[],2,FALSE)</f>
        <v>Менеджмент</v>
      </c>
      <c r="I118" t="str">
        <f>VLOOKUP(Зарплаты[[#This Row],[Код должности]],Должности[],2,FALSE)</f>
        <v>Профессор</v>
      </c>
    </row>
    <row r="119" spans="3:9" x14ac:dyDescent="0.3">
      <c r="C119">
        <v>116</v>
      </c>
      <c r="D119">
        <v>2</v>
      </c>
      <c r="E119">
        <v>4</v>
      </c>
      <c r="F119" s="2">
        <v>100998</v>
      </c>
      <c r="G119" s="2">
        <v>1746</v>
      </c>
      <c r="H119" t="str">
        <f>VLOOKUP(Зарплаты[[#This Row],[Код кафедры]],Кафедры[],2,FALSE)</f>
        <v>Бизнес</v>
      </c>
      <c r="I119" t="str">
        <f>VLOOKUP(Зарплаты[[#This Row],[Код должности]],Должности[],2,FALSE)</f>
        <v>Приглашенный профессор</v>
      </c>
    </row>
    <row r="120" spans="3:9" x14ac:dyDescent="0.3">
      <c r="C120">
        <v>117</v>
      </c>
      <c r="D120">
        <v>6</v>
      </c>
      <c r="E120">
        <v>2</v>
      </c>
      <c r="F120" s="2">
        <v>87792</v>
      </c>
      <c r="G120" s="2">
        <v>1433</v>
      </c>
      <c r="H120" t="str">
        <f>VLOOKUP(Зарплаты[[#This Row],[Код кафедры]],Кафедры[],2,FALSE)</f>
        <v>Аналитика</v>
      </c>
      <c r="I120" t="str">
        <f>VLOOKUP(Зарплаты[[#This Row],[Код должности]],Должности[],2,FALSE)</f>
        <v>Лаборант</v>
      </c>
    </row>
    <row r="121" spans="3:9" x14ac:dyDescent="0.3">
      <c r="C121">
        <v>118</v>
      </c>
      <c r="D121">
        <v>6</v>
      </c>
      <c r="E121">
        <v>1</v>
      </c>
      <c r="F121" s="2">
        <v>54653</v>
      </c>
      <c r="G121" s="2">
        <v>1815</v>
      </c>
      <c r="H121" t="str">
        <f>VLOOKUP(Зарплаты[[#This Row],[Код кафедры]],Кафедры[],2,FALSE)</f>
        <v>Аналитика</v>
      </c>
      <c r="I121" t="str">
        <f>VLOOKUP(Зарплаты[[#This Row],[Код должности]],Должности[],2,FALSE)</f>
        <v>Лектор</v>
      </c>
    </row>
    <row r="122" spans="3:9" x14ac:dyDescent="0.3">
      <c r="C122">
        <v>119</v>
      </c>
      <c r="D122">
        <v>3</v>
      </c>
      <c r="E122">
        <v>4</v>
      </c>
      <c r="F122" s="2">
        <v>120948</v>
      </c>
      <c r="G122" s="2">
        <v>1359</v>
      </c>
      <c r="H122" t="str">
        <f>VLOOKUP(Зарплаты[[#This Row],[Код кафедры]],Кафедры[],2,FALSE)</f>
        <v>Финансы</v>
      </c>
      <c r="I122" t="str">
        <f>VLOOKUP(Зарплаты[[#This Row],[Код должности]],Должности[],2,FALSE)</f>
        <v>Приглашенный профессор</v>
      </c>
    </row>
    <row r="123" spans="3:9" x14ac:dyDescent="0.3">
      <c r="C123">
        <v>120</v>
      </c>
      <c r="D123">
        <v>5</v>
      </c>
      <c r="E123">
        <v>4</v>
      </c>
      <c r="F123" s="2">
        <v>119534</v>
      </c>
      <c r="G123" s="2">
        <v>1886</v>
      </c>
      <c r="H123" t="str">
        <f>VLOOKUP(Зарплаты[[#This Row],[Код кафедры]],Кафедры[],2,FALSE)</f>
        <v>Менеджмент</v>
      </c>
      <c r="I123" t="str">
        <f>VLOOKUP(Зарплаты[[#This Row],[Код должности]],Должности[],2,FALSE)</f>
        <v>Приглашенный профессор</v>
      </c>
    </row>
    <row r="124" spans="3:9" x14ac:dyDescent="0.3">
      <c r="C124">
        <v>121</v>
      </c>
      <c r="D124">
        <v>5</v>
      </c>
      <c r="E124">
        <v>3</v>
      </c>
      <c r="F124" s="2">
        <v>105879</v>
      </c>
      <c r="G124" s="2">
        <v>1572</v>
      </c>
      <c r="H124" t="str">
        <f>VLOOKUP(Зарплаты[[#This Row],[Код кафедры]],Кафедры[],2,FALSE)</f>
        <v>Менеджмент</v>
      </c>
      <c r="I124" t="str">
        <f>VLOOKUP(Зарплаты[[#This Row],[Код должности]],Должности[],2,FALSE)</f>
        <v>Ассистент профессора</v>
      </c>
    </row>
    <row r="125" spans="3:9" x14ac:dyDescent="0.3">
      <c r="C125">
        <v>122</v>
      </c>
      <c r="D125">
        <v>2</v>
      </c>
      <c r="E125">
        <v>2</v>
      </c>
      <c r="F125" s="2">
        <v>78018</v>
      </c>
      <c r="G125" s="2">
        <v>1191</v>
      </c>
      <c r="H125" t="str">
        <f>VLOOKUP(Зарплаты[[#This Row],[Код кафедры]],Кафедры[],2,FALSE)</f>
        <v>Бизнес</v>
      </c>
      <c r="I125" t="str">
        <f>VLOOKUP(Зарплаты[[#This Row],[Код должности]],Должности[],2,FALSE)</f>
        <v>Лаборант</v>
      </c>
    </row>
    <row r="126" spans="3:9" x14ac:dyDescent="0.3">
      <c r="C126">
        <v>123</v>
      </c>
      <c r="D126">
        <v>3</v>
      </c>
      <c r="E126">
        <v>3</v>
      </c>
      <c r="F126" s="2">
        <v>122556</v>
      </c>
      <c r="G126" s="2">
        <v>1897</v>
      </c>
      <c r="H126" t="str">
        <f>VLOOKUP(Зарплаты[[#This Row],[Код кафедры]],Кафедры[],2,FALSE)</f>
        <v>Финансы</v>
      </c>
      <c r="I126" t="str">
        <f>VLOOKUP(Зарплаты[[#This Row],[Код должности]],Должности[],2,FALSE)</f>
        <v>Ассистент профессора</v>
      </c>
    </row>
    <row r="127" spans="3:9" x14ac:dyDescent="0.3">
      <c r="C127">
        <v>124</v>
      </c>
      <c r="D127">
        <v>1</v>
      </c>
      <c r="E127">
        <v>4</v>
      </c>
      <c r="F127" s="2">
        <v>149724</v>
      </c>
      <c r="G127" s="2">
        <v>1965</v>
      </c>
      <c r="H127" t="str">
        <f>VLOOKUP(Зарплаты[[#This Row],[Код кафедры]],Кафедры[],2,FALSE)</f>
        <v>Бухгалтерский учет</v>
      </c>
      <c r="I127" t="str">
        <f>VLOOKUP(Зарплаты[[#This Row],[Код должности]],Должности[],2,FALSE)</f>
        <v>Приглашенный профессор</v>
      </c>
    </row>
    <row r="128" spans="3:9" x14ac:dyDescent="0.3">
      <c r="C128">
        <v>125</v>
      </c>
      <c r="D128">
        <v>3</v>
      </c>
      <c r="E128">
        <v>3</v>
      </c>
      <c r="F128" s="2">
        <v>114135</v>
      </c>
      <c r="G128" s="2">
        <v>1820</v>
      </c>
      <c r="H128" t="str">
        <f>VLOOKUP(Зарплаты[[#This Row],[Код кафедры]],Кафедры[],2,FALSE)</f>
        <v>Финансы</v>
      </c>
      <c r="I128" t="str">
        <f>VLOOKUP(Зарплаты[[#This Row],[Код должности]],Должности[],2,FALSE)</f>
        <v>Ассистент профессора</v>
      </c>
    </row>
    <row r="129" spans="3:9" x14ac:dyDescent="0.3">
      <c r="C129">
        <v>126</v>
      </c>
      <c r="D129">
        <v>3</v>
      </c>
      <c r="E129">
        <v>3</v>
      </c>
      <c r="F129" s="2">
        <v>129092</v>
      </c>
      <c r="G129" s="2">
        <v>1861</v>
      </c>
      <c r="H129" t="str">
        <f>VLOOKUP(Зарплаты[[#This Row],[Код кафедры]],Кафедры[],2,FALSE)</f>
        <v>Финансы</v>
      </c>
      <c r="I129" t="str">
        <f>VLOOKUP(Зарплаты[[#This Row],[Код должности]],Должности[],2,FALSE)</f>
        <v>Ассистент профессора</v>
      </c>
    </row>
    <row r="130" spans="3:9" x14ac:dyDescent="0.3">
      <c r="C130">
        <v>127</v>
      </c>
      <c r="D130">
        <v>5</v>
      </c>
      <c r="E130">
        <v>4</v>
      </c>
      <c r="F130" s="2">
        <v>113944</v>
      </c>
      <c r="G130" s="2">
        <v>1613</v>
      </c>
      <c r="H130" t="str">
        <f>VLOOKUP(Зарплаты[[#This Row],[Код кафедры]],Кафедры[],2,FALSE)</f>
        <v>Менеджмент</v>
      </c>
      <c r="I130" t="str">
        <f>VLOOKUP(Зарплаты[[#This Row],[Код должности]],Должности[],2,FALSE)</f>
        <v>Приглашенный профессор</v>
      </c>
    </row>
    <row r="131" spans="3:9" x14ac:dyDescent="0.3">
      <c r="C131">
        <v>128</v>
      </c>
      <c r="D131">
        <v>6</v>
      </c>
      <c r="E131">
        <v>4</v>
      </c>
      <c r="F131" s="2">
        <v>108312</v>
      </c>
      <c r="G131" s="2">
        <v>1247</v>
      </c>
      <c r="H131" t="str">
        <f>VLOOKUP(Зарплаты[[#This Row],[Код кафедры]],Кафедры[],2,FALSE)</f>
        <v>Аналитика</v>
      </c>
      <c r="I131" t="str">
        <f>VLOOKUP(Зарплаты[[#This Row],[Код должности]],Должности[],2,FALSE)</f>
        <v>Приглашенный профессор</v>
      </c>
    </row>
    <row r="132" spans="3:9" x14ac:dyDescent="0.3">
      <c r="C132">
        <v>129</v>
      </c>
      <c r="D132">
        <v>3</v>
      </c>
      <c r="E132">
        <v>1</v>
      </c>
      <c r="F132" s="2">
        <v>88387</v>
      </c>
      <c r="G132" s="2">
        <v>1911</v>
      </c>
      <c r="H132" t="str">
        <f>VLOOKUP(Зарплаты[[#This Row],[Код кафедры]],Кафедры[],2,FALSE)</f>
        <v>Финансы</v>
      </c>
      <c r="I132" t="str">
        <f>VLOOKUP(Зарплаты[[#This Row],[Код должности]],Должности[],2,FALSE)</f>
        <v>Лектор</v>
      </c>
    </row>
    <row r="133" spans="3:9" x14ac:dyDescent="0.3">
      <c r="C133">
        <v>130</v>
      </c>
      <c r="D133">
        <v>1</v>
      </c>
      <c r="E133">
        <v>5</v>
      </c>
      <c r="F133" s="2">
        <v>144912</v>
      </c>
      <c r="G133" s="2">
        <v>1492</v>
      </c>
      <c r="H133" t="str">
        <f>VLOOKUP(Зарплаты[[#This Row],[Код кафедры]],Кафедры[],2,FALSE)</f>
        <v>Бухгалтерский учет</v>
      </c>
      <c r="I133" t="str">
        <f>VLOOKUP(Зарплаты[[#This Row],[Код должности]],Должности[],2,FALSE)</f>
        <v>Профессор</v>
      </c>
    </row>
    <row r="134" spans="3:9" x14ac:dyDescent="0.3">
      <c r="C134">
        <v>131</v>
      </c>
      <c r="D134">
        <v>3</v>
      </c>
      <c r="E134">
        <v>3</v>
      </c>
      <c r="F134" s="2">
        <v>117671</v>
      </c>
      <c r="G134" s="2">
        <v>1940</v>
      </c>
      <c r="H134" t="str">
        <f>VLOOKUP(Зарплаты[[#This Row],[Код кафедры]],Кафедры[],2,FALSE)</f>
        <v>Финансы</v>
      </c>
      <c r="I134" t="str">
        <f>VLOOKUP(Зарплаты[[#This Row],[Код должности]],Должности[],2,FALSE)</f>
        <v>Ассистент профессора</v>
      </c>
    </row>
    <row r="135" spans="3:9" x14ac:dyDescent="0.3">
      <c r="C135">
        <v>132</v>
      </c>
      <c r="D135">
        <v>6</v>
      </c>
      <c r="E135">
        <v>4</v>
      </c>
      <c r="F135" s="2">
        <v>107299</v>
      </c>
      <c r="G135" s="2">
        <v>1530</v>
      </c>
      <c r="H135" t="str">
        <f>VLOOKUP(Зарплаты[[#This Row],[Код кафедры]],Кафедры[],2,FALSE)</f>
        <v>Аналитика</v>
      </c>
      <c r="I135" t="str">
        <f>VLOOKUP(Зарплаты[[#This Row],[Код должности]],Должности[],2,FALSE)</f>
        <v>Приглашенный профессор</v>
      </c>
    </row>
    <row r="136" spans="3:9" x14ac:dyDescent="0.3">
      <c r="C136">
        <v>133</v>
      </c>
      <c r="D136">
        <v>4</v>
      </c>
      <c r="E136">
        <v>2</v>
      </c>
      <c r="F136" s="2">
        <v>66721</v>
      </c>
      <c r="G136" s="2">
        <v>1087</v>
      </c>
      <c r="H136" t="str">
        <f>VLOOKUP(Зарплаты[[#This Row],[Код кафедры]],Кафедры[],2,FALSE)</f>
        <v>Маркетинг</v>
      </c>
      <c r="I136" t="str">
        <f>VLOOKUP(Зарплаты[[#This Row],[Код должности]],Должности[],2,FALSE)</f>
        <v>Лаборант</v>
      </c>
    </row>
    <row r="137" spans="3:9" x14ac:dyDescent="0.3">
      <c r="C137">
        <v>134</v>
      </c>
      <c r="D137">
        <v>5</v>
      </c>
      <c r="E137">
        <v>3</v>
      </c>
      <c r="F137" s="2">
        <v>81335</v>
      </c>
      <c r="G137" s="2">
        <v>1268</v>
      </c>
      <c r="H137" t="str">
        <f>VLOOKUP(Зарплаты[[#This Row],[Код кафедры]],Кафедры[],2,FALSE)</f>
        <v>Менеджмент</v>
      </c>
      <c r="I137" t="str">
        <f>VLOOKUP(Зарплаты[[#This Row],[Код должности]],Должности[],2,FALSE)</f>
        <v>Ассистент профессора</v>
      </c>
    </row>
    <row r="138" spans="3:9" x14ac:dyDescent="0.3">
      <c r="C138">
        <v>135</v>
      </c>
      <c r="D138">
        <v>3</v>
      </c>
      <c r="E138">
        <v>2</v>
      </c>
      <c r="F138" s="2">
        <v>103987</v>
      </c>
      <c r="G138" s="2">
        <v>1296</v>
      </c>
      <c r="H138" t="str">
        <f>VLOOKUP(Зарплаты[[#This Row],[Код кафедры]],Кафедры[],2,FALSE)</f>
        <v>Финансы</v>
      </c>
      <c r="I138" t="str">
        <f>VLOOKUP(Зарплаты[[#This Row],[Код должности]],Должности[],2,FALSE)</f>
        <v>Лаборант</v>
      </c>
    </row>
    <row r="139" spans="3:9" x14ac:dyDescent="0.3">
      <c r="C139">
        <v>136</v>
      </c>
      <c r="D139">
        <v>4</v>
      </c>
      <c r="E139">
        <v>4</v>
      </c>
      <c r="F139" s="2">
        <v>98136</v>
      </c>
      <c r="G139" s="2">
        <v>1592</v>
      </c>
      <c r="H139" t="str">
        <f>VLOOKUP(Зарплаты[[#This Row],[Код кафедры]],Кафедры[],2,FALSE)</f>
        <v>Маркетинг</v>
      </c>
      <c r="I139" t="str">
        <f>VLOOKUP(Зарплаты[[#This Row],[Код должности]],Должности[],2,FALSE)</f>
        <v>Приглашенный профессор</v>
      </c>
    </row>
    <row r="140" spans="3:9" x14ac:dyDescent="0.3">
      <c r="C140">
        <v>137</v>
      </c>
      <c r="D140">
        <v>3</v>
      </c>
      <c r="E140">
        <v>5</v>
      </c>
      <c r="F140" s="2">
        <v>143788</v>
      </c>
      <c r="G140" s="2">
        <v>1274</v>
      </c>
      <c r="H140" t="str">
        <f>VLOOKUP(Зарплаты[[#This Row],[Код кафедры]],Кафедры[],2,FALSE)</f>
        <v>Финансы</v>
      </c>
      <c r="I140" t="str">
        <f>VLOOKUP(Зарплаты[[#This Row],[Код должности]],Должности[],2,FALSE)</f>
        <v>Профессор</v>
      </c>
    </row>
    <row r="141" spans="3:9" x14ac:dyDescent="0.3">
      <c r="C141">
        <v>138</v>
      </c>
      <c r="D141">
        <v>2</v>
      </c>
      <c r="E141">
        <v>4</v>
      </c>
      <c r="F141" s="2">
        <v>104157</v>
      </c>
      <c r="G141" s="2">
        <v>1496</v>
      </c>
      <c r="H141" t="str">
        <f>VLOOKUP(Зарплаты[[#This Row],[Код кафедры]],Кафедры[],2,FALSE)</f>
        <v>Бизнес</v>
      </c>
      <c r="I141" t="str">
        <f>VLOOKUP(Зарплаты[[#This Row],[Код должности]],Должности[],2,FALSE)</f>
        <v>Приглашенный профессор</v>
      </c>
    </row>
    <row r="142" spans="3:9" x14ac:dyDescent="0.3">
      <c r="C142">
        <v>139</v>
      </c>
      <c r="D142">
        <v>1</v>
      </c>
      <c r="E142">
        <v>2</v>
      </c>
      <c r="F142" s="2">
        <v>90134</v>
      </c>
      <c r="G142" s="2">
        <v>1453</v>
      </c>
      <c r="H142" t="str">
        <f>VLOOKUP(Зарплаты[[#This Row],[Код кафедры]],Кафедры[],2,FALSE)</f>
        <v>Бухгалтерский учет</v>
      </c>
      <c r="I142" t="str">
        <f>VLOOKUP(Зарплаты[[#This Row],[Код должности]],Должности[],2,FALSE)</f>
        <v>Лаборант</v>
      </c>
    </row>
    <row r="143" spans="3:9" x14ac:dyDescent="0.3">
      <c r="C143">
        <v>140</v>
      </c>
      <c r="D143">
        <v>5</v>
      </c>
      <c r="E143">
        <v>3</v>
      </c>
      <c r="F143" s="2">
        <v>85335</v>
      </c>
      <c r="G143" s="2">
        <v>1679</v>
      </c>
      <c r="H143" t="str">
        <f>VLOOKUP(Зарплаты[[#This Row],[Код кафедры]],Кафедры[],2,FALSE)</f>
        <v>Менеджмент</v>
      </c>
      <c r="I143" t="str">
        <f>VLOOKUP(Зарплаты[[#This Row],[Код должности]],Должности[],2,FALSE)</f>
        <v>Ассистент профессора</v>
      </c>
    </row>
    <row r="144" spans="3:9" x14ac:dyDescent="0.3">
      <c r="C144">
        <v>141</v>
      </c>
      <c r="D144">
        <v>1</v>
      </c>
      <c r="E144">
        <v>2</v>
      </c>
      <c r="F144" s="2">
        <v>90289</v>
      </c>
      <c r="G144" s="2">
        <v>1398</v>
      </c>
      <c r="H144" t="str">
        <f>VLOOKUP(Зарплаты[[#This Row],[Код кафедры]],Кафедры[],2,FALSE)</f>
        <v>Бухгалтерский учет</v>
      </c>
      <c r="I144" t="str">
        <f>VLOOKUP(Зарплаты[[#This Row],[Код должности]],Должности[],2,FALSE)</f>
        <v>Лаборант</v>
      </c>
    </row>
    <row r="145" spans="3:9" x14ac:dyDescent="0.3">
      <c r="C145">
        <v>142</v>
      </c>
      <c r="D145">
        <v>2</v>
      </c>
      <c r="E145">
        <v>3</v>
      </c>
      <c r="F145" s="2">
        <v>87104</v>
      </c>
      <c r="G145" s="2">
        <v>1624</v>
      </c>
      <c r="H145" t="str">
        <f>VLOOKUP(Зарплаты[[#This Row],[Код кафедры]],Кафедры[],2,FALSE)</f>
        <v>Бизнес</v>
      </c>
      <c r="I145" t="str">
        <f>VLOOKUP(Зарплаты[[#This Row],[Код должности]],Должности[],2,FALSE)</f>
        <v>Ассистент профессора</v>
      </c>
    </row>
    <row r="146" spans="3:9" x14ac:dyDescent="0.3">
      <c r="C146">
        <v>143</v>
      </c>
      <c r="D146">
        <v>6</v>
      </c>
      <c r="E146">
        <v>5</v>
      </c>
      <c r="F146" s="2">
        <v>119968</v>
      </c>
      <c r="G146" s="2">
        <v>1832</v>
      </c>
      <c r="H146" t="str">
        <f>VLOOKUP(Зарплаты[[#This Row],[Код кафедры]],Кафедры[],2,FALSE)</f>
        <v>Аналитика</v>
      </c>
      <c r="I146" t="str">
        <f>VLOOKUP(Зарплаты[[#This Row],[Код должности]],Должности[],2,FALSE)</f>
        <v>Профессор</v>
      </c>
    </row>
    <row r="147" spans="3:9" x14ac:dyDescent="0.3">
      <c r="C147">
        <v>144</v>
      </c>
      <c r="D147">
        <v>1</v>
      </c>
      <c r="E147">
        <v>1</v>
      </c>
      <c r="F147" s="2">
        <v>103322</v>
      </c>
      <c r="G147" s="2">
        <v>1078</v>
      </c>
      <c r="H147" t="str">
        <f>VLOOKUP(Зарплаты[[#This Row],[Код кафедры]],Кафедры[],2,FALSE)</f>
        <v>Бухгалтерский учет</v>
      </c>
      <c r="I147" t="str">
        <f>VLOOKUP(Зарплаты[[#This Row],[Код должности]],Должности[],2,FALSE)</f>
        <v>Лектор</v>
      </c>
    </row>
    <row r="148" spans="3:9" x14ac:dyDescent="0.3">
      <c r="C148">
        <v>145</v>
      </c>
      <c r="D148">
        <v>4</v>
      </c>
      <c r="E148">
        <v>5</v>
      </c>
      <c r="F148" s="2">
        <v>116651</v>
      </c>
      <c r="G148" s="2">
        <v>1832</v>
      </c>
      <c r="H148" t="str">
        <f>VLOOKUP(Зарплаты[[#This Row],[Код кафедры]],Кафедры[],2,FALSE)</f>
        <v>Маркетинг</v>
      </c>
      <c r="I148" t="str">
        <f>VLOOKUP(Зарплаты[[#This Row],[Код должности]],Должности[],2,FALSE)</f>
        <v>Профессор</v>
      </c>
    </row>
    <row r="149" spans="3:9" x14ac:dyDescent="0.3">
      <c r="C149">
        <v>146</v>
      </c>
      <c r="D149">
        <v>1</v>
      </c>
      <c r="E149">
        <v>3</v>
      </c>
      <c r="F149" s="2">
        <v>126770</v>
      </c>
      <c r="G149" s="2">
        <v>1710</v>
      </c>
      <c r="H149" t="str">
        <f>VLOOKUP(Зарплаты[[#This Row],[Код кафедры]],Кафедры[],2,FALSE)</f>
        <v>Бухгалтерский учет</v>
      </c>
      <c r="I149" t="str">
        <f>VLOOKUP(Зарплаты[[#This Row],[Код должности]],Должности[],2,FALSE)</f>
        <v>Ассистент профессора</v>
      </c>
    </row>
    <row r="150" spans="3:9" x14ac:dyDescent="0.3">
      <c r="C150">
        <v>147</v>
      </c>
      <c r="D150">
        <v>2</v>
      </c>
      <c r="E150">
        <v>4</v>
      </c>
      <c r="F150" s="2">
        <v>121103</v>
      </c>
      <c r="G150" s="2">
        <v>1511</v>
      </c>
      <c r="H150" t="str">
        <f>VLOOKUP(Зарплаты[[#This Row],[Код кафедры]],Кафедры[],2,FALSE)</f>
        <v>Бизнес</v>
      </c>
      <c r="I150" t="str">
        <f>VLOOKUP(Зарплаты[[#This Row],[Код должности]],Должности[],2,FALSE)</f>
        <v>Приглашенный профессор</v>
      </c>
    </row>
    <row r="151" spans="3:9" x14ac:dyDescent="0.3">
      <c r="C151">
        <v>148</v>
      </c>
      <c r="D151">
        <v>1</v>
      </c>
      <c r="E151">
        <v>5</v>
      </c>
      <c r="F151" s="2">
        <v>167278</v>
      </c>
      <c r="G151" s="2">
        <v>1061</v>
      </c>
      <c r="H151" t="str">
        <f>VLOOKUP(Зарплаты[[#This Row],[Код кафедры]],Кафедры[],2,FALSE)</f>
        <v>Бухгалтерский учет</v>
      </c>
      <c r="I151" t="str">
        <f>VLOOKUP(Зарплаты[[#This Row],[Код должности]],Должности[],2,FALSE)</f>
        <v>Профессор</v>
      </c>
    </row>
    <row r="152" spans="3:9" x14ac:dyDescent="0.3">
      <c r="C152">
        <v>149</v>
      </c>
      <c r="D152">
        <v>6</v>
      </c>
      <c r="E152">
        <v>4</v>
      </c>
      <c r="F152" s="2">
        <v>119835</v>
      </c>
      <c r="G152" s="2">
        <v>1878</v>
      </c>
      <c r="H152" t="str">
        <f>VLOOKUP(Зарплаты[[#This Row],[Код кафедры]],Кафедры[],2,FALSE)</f>
        <v>Аналитика</v>
      </c>
      <c r="I152" t="str">
        <f>VLOOKUP(Зарплаты[[#This Row],[Код должности]],Должности[],2,FALSE)</f>
        <v>Приглашенный профессор</v>
      </c>
    </row>
    <row r="153" spans="3:9" x14ac:dyDescent="0.3">
      <c r="C153">
        <v>150</v>
      </c>
      <c r="D153">
        <v>5</v>
      </c>
      <c r="E153">
        <v>1</v>
      </c>
      <c r="F153" s="2">
        <v>73252</v>
      </c>
      <c r="G153" s="2">
        <v>1478</v>
      </c>
      <c r="H153" t="str">
        <f>VLOOKUP(Зарплаты[[#This Row],[Код кафедры]],Кафедры[],2,FALSE)</f>
        <v>Менеджмент</v>
      </c>
      <c r="I153" t="str">
        <f>VLOOKUP(Зарплаты[[#This Row],[Код должности]],Должности[],2,FALSE)</f>
        <v>Лектор</v>
      </c>
    </row>
    <row r="154" spans="3:9" x14ac:dyDescent="0.3">
      <c r="C154">
        <v>151</v>
      </c>
      <c r="D154">
        <v>6</v>
      </c>
      <c r="E154">
        <v>3</v>
      </c>
      <c r="F154" s="2">
        <v>104836</v>
      </c>
      <c r="G154" s="2">
        <v>1874</v>
      </c>
      <c r="H154" t="str">
        <f>VLOOKUP(Зарплаты[[#This Row],[Код кафедры]],Кафедры[],2,FALSE)</f>
        <v>Аналитика</v>
      </c>
      <c r="I154" t="str">
        <f>VLOOKUP(Зарплаты[[#This Row],[Код должности]],Должности[],2,FALSE)</f>
        <v>Ассистент профессора</v>
      </c>
    </row>
    <row r="155" spans="3:9" x14ac:dyDescent="0.3">
      <c r="C155">
        <v>152</v>
      </c>
      <c r="D155">
        <v>1</v>
      </c>
      <c r="E155">
        <v>2</v>
      </c>
      <c r="F155" s="2">
        <v>107793</v>
      </c>
      <c r="G155" s="2">
        <v>1396</v>
      </c>
      <c r="H155" t="str">
        <f>VLOOKUP(Зарплаты[[#This Row],[Код кафедры]],Кафедры[],2,FALSE)</f>
        <v>Бухгалтерский учет</v>
      </c>
      <c r="I155" t="str">
        <f>VLOOKUP(Зарплаты[[#This Row],[Код должности]],Должности[],2,FALSE)</f>
        <v>Лаборант</v>
      </c>
    </row>
    <row r="156" spans="3:9" x14ac:dyDescent="0.3">
      <c r="C156">
        <v>153</v>
      </c>
      <c r="D156">
        <v>3</v>
      </c>
      <c r="E156">
        <v>4</v>
      </c>
      <c r="F156" s="2">
        <v>126231</v>
      </c>
      <c r="G156" s="2">
        <v>1280</v>
      </c>
      <c r="H156" t="str">
        <f>VLOOKUP(Зарплаты[[#This Row],[Код кафедры]],Кафедры[],2,FALSE)</f>
        <v>Финансы</v>
      </c>
      <c r="I156" t="str">
        <f>VLOOKUP(Зарплаты[[#This Row],[Код должности]],Должности[],2,FALSE)</f>
        <v>Приглашенный профессор</v>
      </c>
    </row>
    <row r="157" spans="3:9" x14ac:dyDescent="0.3">
      <c r="C157">
        <v>154</v>
      </c>
      <c r="D157">
        <v>4</v>
      </c>
      <c r="E157">
        <v>4</v>
      </c>
      <c r="F157" s="2">
        <v>112158</v>
      </c>
      <c r="G157" s="2">
        <v>1428</v>
      </c>
      <c r="H157" t="str">
        <f>VLOOKUP(Зарплаты[[#This Row],[Код кафедры]],Кафедры[],2,FALSE)</f>
        <v>Маркетинг</v>
      </c>
      <c r="I157" t="str">
        <f>VLOOKUP(Зарплаты[[#This Row],[Код должности]],Должности[],2,FALSE)</f>
        <v>Приглашенный профессор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0573-E194-4F2C-9ED9-9EE622CB7CD9}">
  <dimension ref="A3:B10"/>
  <sheetViews>
    <sheetView workbookViewId="0">
      <selection activeCell="B4" sqref="B4"/>
    </sheetView>
  </sheetViews>
  <sheetFormatPr defaultRowHeight="14.4" x14ac:dyDescent="0.3"/>
  <cols>
    <col min="1" max="1" width="17.5546875" bestFit="1" customWidth="1"/>
    <col min="2" max="2" width="25.109375" bestFit="1" customWidth="1"/>
    <col min="3" max="3" width="11.33203125" bestFit="1" customWidth="1"/>
    <col min="4" max="4" width="10.5546875" bestFit="1" customWidth="1"/>
    <col min="5" max="5" width="24.88671875" bestFit="1" customWidth="1"/>
    <col min="6" max="7" width="11.5546875" bestFit="1" customWidth="1"/>
  </cols>
  <sheetData>
    <row r="3" spans="1:2" x14ac:dyDescent="0.3">
      <c r="A3" s="3" t="s">
        <v>19</v>
      </c>
      <c r="B3" t="s">
        <v>21</v>
      </c>
    </row>
    <row r="4" spans="1:2" x14ac:dyDescent="0.3">
      <c r="A4" s="4" t="s">
        <v>12</v>
      </c>
      <c r="B4" s="2">
        <v>95739.888888888891</v>
      </c>
    </row>
    <row r="5" spans="1:2" x14ac:dyDescent="0.3">
      <c r="A5" s="4" t="s">
        <v>8</v>
      </c>
      <c r="B5" s="2">
        <v>96257.583333333328</v>
      </c>
    </row>
    <row r="6" spans="1:2" x14ac:dyDescent="0.3">
      <c r="A6" s="4" t="s">
        <v>7</v>
      </c>
      <c r="B6" s="2">
        <v>116001.34782608696</v>
      </c>
    </row>
    <row r="7" spans="1:2" x14ac:dyDescent="0.3">
      <c r="A7" s="4" t="s">
        <v>10</v>
      </c>
      <c r="B7" s="2">
        <v>105733.52173913043</v>
      </c>
    </row>
    <row r="8" spans="1:2" x14ac:dyDescent="0.3">
      <c r="A8" s="4" t="s">
        <v>11</v>
      </c>
      <c r="B8" s="2">
        <v>89443.6</v>
      </c>
    </row>
    <row r="9" spans="1:2" x14ac:dyDescent="0.3">
      <c r="A9" s="4" t="s">
        <v>9</v>
      </c>
      <c r="B9" s="2">
        <v>118161.5925925926</v>
      </c>
    </row>
    <row r="10" spans="1:2" x14ac:dyDescent="0.3">
      <c r="A10" s="4" t="s">
        <v>20</v>
      </c>
      <c r="B10" s="2">
        <v>103043.71428571429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675D5-C654-43A9-AB79-E2252151CA84}">
  <dimension ref="A3:B40"/>
  <sheetViews>
    <sheetView workbookViewId="0">
      <selection activeCell="B5" sqref="B5"/>
    </sheetView>
  </sheetViews>
  <sheetFormatPr defaultRowHeight="14.4" x14ac:dyDescent="0.3"/>
  <cols>
    <col min="1" max="1" width="17.5546875" bestFit="1" customWidth="1"/>
    <col min="2" max="2" width="28.77734375" style="6" bestFit="1" customWidth="1"/>
    <col min="3" max="3" width="12.6640625" bestFit="1" customWidth="1"/>
    <col min="4" max="4" width="11.88671875" bestFit="1" customWidth="1"/>
    <col min="5" max="5" width="24.88671875" bestFit="1" customWidth="1"/>
    <col min="6" max="7" width="12.88671875" bestFit="1" customWidth="1"/>
  </cols>
  <sheetData>
    <row r="3" spans="1:2" x14ac:dyDescent="0.3">
      <c r="A3" s="3" t="s">
        <v>19</v>
      </c>
      <c r="B3" s="6" t="s">
        <v>22</v>
      </c>
    </row>
    <row r="4" spans="1:2" x14ac:dyDescent="0.3">
      <c r="A4" s="4" t="s">
        <v>12</v>
      </c>
      <c r="B4" s="6">
        <v>95739.888888888891</v>
      </c>
    </row>
    <row r="5" spans="1:2" x14ac:dyDescent="0.3">
      <c r="A5" s="4" t="s">
        <v>8</v>
      </c>
      <c r="B5" s="6">
        <v>96257.583333333328</v>
      </c>
    </row>
    <row r="6" spans="1:2" x14ac:dyDescent="0.3">
      <c r="A6" s="4" t="s">
        <v>7</v>
      </c>
      <c r="B6" s="6">
        <v>116001.34782608696</v>
      </c>
    </row>
    <row r="7" spans="1:2" x14ac:dyDescent="0.3">
      <c r="A7" s="4" t="s">
        <v>10</v>
      </c>
      <c r="B7" s="6">
        <v>105733.52173913043</v>
      </c>
    </row>
    <row r="8" spans="1:2" x14ac:dyDescent="0.3">
      <c r="A8" s="4" t="s">
        <v>11</v>
      </c>
      <c r="B8" s="6">
        <v>89443.6</v>
      </c>
    </row>
    <row r="9" spans="1:2" x14ac:dyDescent="0.3">
      <c r="A9" s="4" t="s">
        <v>9</v>
      </c>
      <c r="B9" s="6">
        <v>118161.5925925926</v>
      </c>
    </row>
    <row r="10" spans="1:2" x14ac:dyDescent="0.3">
      <c r="A10" s="4" t="s">
        <v>20</v>
      </c>
      <c r="B10" s="6">
        <v>103043.71428571429</v>
      </c>
    </row>
    <row r="11" spans="1:2" x14ac:dyDescent="0.3">
      <c r="B11"/>
    </row>
    <row r="12" spans="1:2" x14ac:dyDescent="0.3">
      <c r="B12"/>
    </row>
    <row r="13" spans="1:2" x14ac:dyDescent="0.3">
      <c r="B13"/>
    </row>
    <row r="14" spans="1:2" x14ac:dyDescent="0.3">
      <c r="B14"/>
    </row>
    <row r="15" spans="1:2" x14ac:dyDescent="0.3">
      <c r="B15"/>
    </row>
    <row r="16" spans="1: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G17" sqref="G17"/>
    </sheetView>
  </sheetViews>
  <sheetFormatPr defaultRowHeight="14.4" x14ac:dyDescent="0.3"/>
  <cols>
    <col min="1" max="1" width="8.6640625" bestFit="1" customWidth="1"/>
    <col min="3" max="3" width="9.109375" bestFit="1" customWidth="1"/>
    <col min="4" max="4" width="9" customWidth="1"/>
    <col min="6" max="6" width="16.33203125" bestFit="1" customWidth="1"/>
  </cols>
  <sheetData>
    <row r="1" spans="1:6" x14ac:dyDescent="0.3">
      <c r="A1" s="7" t="s">
        <v>24</v>
      </c>
      <c r="B1" s="7" t="s">
        <v>25</v>
      </c>
      <c r="C1" s="7" t="s">
        <v>26</v>
      </c>
      <c r="D1" s="7" t="s">
        <v>27</v>
      </c>
      <c r="E1" s="8"/>
      <c r="F1" s="9" t="s">
        <v>28</v>
      </c>
    </row>
    <row r="2" spans="1:6" x14ac:dyDescent="0.3">
      <c r="A2" s="8" t="s">
        <v>29</v>
      </c>
      <c r="B2" s="8">
        <v>205</v>
      </c>
      <c r="C2" s="8">
        <v>263</v>
      </c>
      <c r="D2" s="8">
        <v>20</v>
      </c>
      <c r="E2" s="8"/>
      <c r="F2" s="8"/>
    </row>
    <row r="3" spans="1:6" x14ac:dyDescent="0.3">
      <c r="A3" s="8" t="s">
        <v>30</v>
      </c>
      <c r="B3" s="8">
        <v>164</v>
      </c>
      <c r="C3" s="8">
        <v>17</v>
      </c>
      <c r="D3" s="8">
        <v>146</v>
      </c>
      <c r="E3" s="8"/>
      <c r="F3" s="8"/>
    </row>
    <row r="4" spans="1:6" x14ac:dyDescent="0.3">
      <c r="A4" s="8" t="s">
        <v>31</v>
      </c>
      <c r="B4" s="8">
        <v>278</v>
      </c>
      <c r="C4" s="8">
        <v>177</v>
      </c>
      <c r="D4" s="8">
        <v>179</v>
      </c>
      <c r="E4" s="8"/>
      <c r="F4" s="8"/>
    </row>
    <row r="5" spans="1:6" x14ac:dyDescent="0.3">
      <c r="A5" s="8" t="s">
        <v>32</v>
      </c>
      <c r="B5" s="8">
        <v>156</v>
      </c>
      <c r="C5" s="8">
        <v>214</v>
      </c>
      <c r="D5" s="8">
        <v>240</v>
      </c>
      <c r="E5" s="8"/>
      <c r="F5" s="8"/>
    </row>
    <row r="6" spans="1:6" x14ac:dyDescent="0.3">
      <c r="A6" s="8" t="s">
        <v>32</v>
      </c>
      <c r="B6" s="8">
        <v>72</v>
      </c>
      <c r="C6" s="8">
        <v>134</v>
      </c>
      <c r="D6" s="8">
        <v>48</v>
      </c>
      <c r="E6" s="8"/>
      <c r="F6" s="8"/>
    </row>
    <row r="7" spans="1:6" x14ac:dyDescent="0.3">
      <c r="A7" s="8" t="s">
        <v>32</v>
      </c>
      <c r="B7" s="8">
        <v>7</v>
      </c>
      <c r="C7" s="8">
        <v>256</v>
      </c>
      <c r="D7" s="8">
        <v>104</v>
      </c>
      <c r="E7" s="8"/>
      <c r="F7" s="8"/>
    </row>
    <row r="8" spans="1:6" x14ac:dyDescent="0.3">
      <c r="A8" s="8" t="s">
        <v>29</v>
      </c>
      <c r="B8" s="8">
        <v>141</v>
      </c>
      <c r="C8" s="8">
        <v>87</v>
      </c>
      <c r="D8" s="8">
        <v>148</v>
      </c>
      <c r="E8" s="8"/>
      <c r="F8" s="8"/>
    </row>
    <row r="9" spans="1:6" x14ac:dyDescent="0.3">
      <c r="A9" s="8" t="s">
        <v>29</v>
      </c>
      <c r="B9" s="8">
        <v>2</v>
      </c>
      <c r="C9" s="8">
        <v>15</v>
      </c>
      <c r="D9" s="8">
        <v>135</v>
      </c>
      <c r="E9" s="8"/>
      <c r="F9" s="8"/>
    </row>
    <row r="10" spans="1:6" x14ac:dyDescent="0.3">
      <c r="A10" s="8" t="s">
        <v>29</v>
      </c>
      <c r="B10" s="8">
        <v>44</v>
      </c>
      <c r="C10" s="8">
        <v>47</v>
      </c>
      <c r="D10" s="8">
        <v>72</v>
      </c>
      <c r="E10" s="8"/>
      <c r="F10" s="8"/>
    </row>
    <row r="11" spans="1:6" x14ac:dyDescent="0.3">
      <c r="A11" s="8" t="s">
        <v>30</v>
      </c>
      <c r="B11" s="8">
        <v>7</v>
      </c>
      <c r="C11" s="8">
        <v>81</v>
      </c>
      <c r="D11" s="8">
        <v>2</v>
      </c>
      <c r="E11" s="8"/>
      <c r="F11" s="8"/>
    </row>
    <row r="12" spans="1:6" x14ac:dyDescent="0.3">
      <c r="A12" s="8" t="s">
        <v>33</v>
      </c>
      <c r="B12" s="8">
        <v>25</v>
      </c>
      <c r="C12" s="8">
        <v>120</v>
      </c>
      <c r="D12" s="8">
        <v>171</v>
      </c>
      <c r="E12" s="8"/>
      <c r="F12" s="8"/>
    </row>
    <row r="13" spans="1:6" x14ac:dyDescent="0.3">
      <c r="A13" s="8" t="s">
        <v>33</v>
      </c>
      <c r="B13" s="8">
        <v>197</v>
      </c>
      <c r="C13" s="8">
        <v>90</v>
      </c>
      <c r="D13" s="8">
        <v>124</v>
      </c>
      <c r="E13" s="8"/>
      <c r="F13" s="8"/>
    </row>
    <row r="14" spans="1:6" x14ac:dyDescent="0.3">
      <c r="A14" s="8" t="s">
        <v>33</v>
      </c>
      <c r="B14" s="8">
        <v>221</v>
      </c>
      <c r="C14" s="8">
        <v>121</v>
      </c>
      <c r="D14" s="8">
        <v>48</v>
      </c>
      <c r="E14" s="8"/>
      <c r="F14" s="8"/>
    </row>
    <row r="15" spans="1:6" x14ac:dyDescent="0.3">
      <c r="A15" s="8" t="s">
        <v>29</v>
      </c>
      <c r="B15" s="8">
        <v>84</v>
      </c>
      <c r="C15" s="8">
        <v>103</v>
      </c>
      <c r="D15" s="8">
        <v>134</v>
      </c>
      <c r="E15" s="8"/>
      <c r="F15" s="8"/>
    </row>
    <row r="16" spans="1:6" x14ac:dyDescent="0.3">
      <c r="A16" s="8" t="s">
        <v>34</v>
      </c>
      <c r="B16" s="8">
        <v>13</v>
      </c>
      <c r="C16" s="8">
        <v>250</v>
      </c>
      <c r="D16" s="8">
        <v>51</v>
      </c>
      <c r="E16" s="8"/>
      <c r="F16" s="8"/>
    </row>
    <row r="17" spans="1:6" x14ac:dyDescent="0.3">
      <c r="A17" s="8" t="s">
        <v>32</v>
      </c>
      <c r="B17" s="8">
        <v>-5</v>
      </c>
      <c r="C17" s="8">
        <v>159</v>
      </c>
      <c r="D17" s="8">
        <v>70</v>
      </c>
      <c r="E17" s="8"/>
      <c r="F17" s="8"/>
    </row>
    <row r="18" spans="1:6" x14ac:dyDescent="0.3">
      <c r="A18" s="8" t="s">
        <v>33</v>
      </c>
      <c r="B18" s="8">
        <v>136</v>
      </c>
      <c r="C18" s="8">
        <v>152</v>
      </c>
      <c r="D18" s="8">
        <v>28</v>
      </c>
      <c r="E18" s="8"/>
      <c r="F1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BA4F-563A-470C-83DF-A75BC93830A8}">
  <dimension ref="A1:D9"/>
  <sheetViews>
    <sheetView workbookViewId="0">
      <selection activeCell="D13" sqref="D13"/>
    </sheetView>
  </sheetViews>
  <sheetFormatPr defaultRowHeight="14.4" x14ac:dyDescent="0.3"/>
  <sheetData>
    <row r="1" spans="1:4" x14ac:dyDescent="0.3">
      <c r="B1" t="s">
        <v>25</v>
      </c>
      <c r="C1" t="s">
        <v>26</v>
      </c>
      <c r="D1" t="s">
        <v>27</v>
      </c>
    </row>
    <row r="2" spans="1:4" x14ac:dyDescent="0.3">
      <c r="A2" t="s">
        <v>36</v>
      </c>
      <c r="B2">
        <v>131</v>
      </c>
      <c r="C2">
        <v>71</v>
      </c>
      <c r="D2">
        <v>266</v>
      </c>
    </row>
    <row r="3" spans="1:4" x14ac:dyDescent="0.3">
      <c r="A3" t="s">
        <v>37</v>
      </c>
      <c r="B3">
        <v>294</v>
      </c>
      <c r="C3">
        <v>241</v>
      </c>
      <c r="D3">
        <v>249</v>
      </c>
    </row>
    <row r="4" spans="1:4" x14ac:dyDescent="0.3">
      <c r="A4" t="s">
        <v>29</v>
      </c>
      <c r="B4">
        <v>314</v>
      </c>
      <c r="C4">
        <v>263</v>
      </c>
      <c r="D4">
        <v>256</v>
      </c>
    </row>
    <row r="5" spans="1:4" x14ac:dyDescent="0.3">
      <c r="A5" t="s">
        <v>30</v>
      </c>
      <c r="B5">
        <v>353</v>
      </c>
      <c r="C5">
        <v>249</v>
      </c>
      <c r="D5">
        <v>350</v>
      </c>
    </row>
    <row r="6" spans="1:4" x14ac:dyDescent="0.3">
      <c r="A6" t="s">
        <v>31</v>
      </c>
      <c r="B6">
        <v>389</v>
      </c>
      <c r="C6">
        <v>247</v>
      </c>
      <c r="D6">
        <v>257</v>
      </c>
    </row>
    <row r="7" spans="1:4" x14ac:dyDescent="0.3">
      <c r="A7" t="s">
        <v>32</v>
      </c>
      <c r="B7">
        <v>173</v>
      </c>
      <c r="C7">
        <v>284</v>
      </c>
      <c r="D7">
        <v>270</v>
      </c>
    </row>
    <row r="8" spans="1:4" x14ac:dyDescent="0.3">
      <c r="A8" t="s">
        <v>33</v>
      </c>
      <c r="B8">
        <v>221</v>
      </c>
      <c r="C8">
        <v>152</v>
      </c>
      <c r="D8">
        <v>171</v>
      </c>
    </row>
    <row r="9" spans="1:4" x14ac:dyDescent="0.3">
      <c r="A9" t="s">
        <v>34</v>
      </c>
      <c r="B9">
        <v>277</v>
      </c>
      <c r="C9">
        <v>250</v>
      </c>
      <c r="D9">
        <v>372</v>
      </c>
    </row>
  </sheetData>
  <dataConsolidate function="max" leftLabels="1" topLabels="1">
    <dataRefs count="2">
      <dataRef ref="A1:D18" sheet="Задание 2  EAST"/>
      <dataRef ref="A1:D24" sheet="Задание 2  WEST"/>
    </dataRefs>
  </dataConsolid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workbookViewId="0">
      <selection activeCell="H10" sqref="H10"/>
    </sheetView>
  </sheetViews>
  <sheetFormatPr defaultRowHeight="14.4" x14ac:dyDescent="0.3"/>
  <cols>
    <col min="1" max="1" width="8.88671875" customWidth="1"/>
    <col min="2" max="2" width="8.6640625" customWidth="1"/>
    <col min="3" max="3" width="9.109375" bestFit="1" customWidth="1"/>
    <col min="6" max="6" width="15.44140625" bestFit="1" customWidth="1"/>
  </cols>
  <sheetData>
    <row r="1" spans="1:6" x14ac:dyDescent="0.3">
      <c r="A1" s="7" t="s">
        <v>24</v>
      </c>
      <c r="B1" s="7" t="s">
        <v>25</v>
      </c>
      <c r="C1" s="7" t="s">
        <v>26</v>
      </c>
      <c r="D1" s="7" t="s">
        <v>27</v>
      </c>
      <c r="E1" s="8"/>
      <c r="F1" s="9" t="s">
        <v>35</v>
      </c>
    </row>
    <row r="2" spans="1:6" x14ac:dyDescent="0.3">
      <c r="A2" s="8" t="s">
        <v>29</v>
      </c>
      <c r="B2" s="8">
        <v>173</v>
      </c>
      <c r="C2" s="8">
        <v>1</v>
      </c>
      <c r="D2" s="8">
        <v>256</v>
      </c>
      <c r="E2" s="8"/>
      <c r="F2" s="8"/>
    </row>
    <row r="3" spans="1:6" x14ac:dyDescent="0.3">
      <c r="A3" s="8" t="s">
        <v>29</v>
      </c>
      <c r="B3" s="8">
        <v>208</v>
      </c>
      <c r="C3" s="8">
        <v>201</v>
      </c>
      <c r="D3" s="8">
        <v>224</v>
      </c>
      <c r="E3" s="8"/>
      <c r="F3" s="8"/>
    </row>
    <row r="4" spans="1:6" x14ac:dyDescent="0.3">
      <c r="A4" s="8" t="s">
        <v>30</v>
      </c>
      <c r="B4" s="8">
        <v>176</v>
      </c>
      <c r="C4" s="8">
        <v>33</v>
      </c>
      <c r="D4" s="8">
        <v>350</v>
      </c>
      <c r="E4" s="8"/>
      <c r="F4" s="8"/>
    </row>
    <row r="5" spans="1:6" x14ac:dyDescent="0.3">
      <c r="A5" s="8" t="s">
        <v>30</v>
      </c>
      <c r="B5" s="8">
        <v>190</v>
      </c>
      <c r="C5" s="8">
        <v>249</v>
      </c>
      <c r="D5" s="8">
        <v>215</v>
      </c>
      <c r="E5" s="8"/>
      <c r="F5" s="8"/>
    </row>
    <row r="6" spans="1:6" x14ac:dyDescent="0.3">
      <c r="A6" s="8" t="s">
        <v>32</v>
      </c>
      <c r="B6" s="8">
        <v>162</v>
      </c>
      <c r="C6" s="8">
        <v>74</v>
      </c>
      <c r="D6" s="8">
        <v>156</v>
      </c>
      <c r="E6" s="8"/>
      <c r="F6" s="8"/>
    </row>
    <row r="7" spans="1:6" x14ac:dyDescent="0.3">
      <c r="A7" s="8" t="s">
        <v>32</v>
      </c>
      <c r="B7" s="8">
        <v>90</v>
      </c>
      <c r="C7" s="8">
        <v>150</v>
      </c>
      <c r="D7" s="8">
        <v>170</v>
      </c>
      <c r="E7" s="8"/>
      <c r="F7" s="8"/>
    </row>
    <row r="8" spans="1:6" x14ac:dyDescent="0.3">
      <c r="A8" s="8" t="s">
        <v>32</v>
      </c>
      <c r="B8" s="8">
        <v>112</v>
      </c>
      <c r="C8" s="8">
        <v>284</v>
      </c>
      <c r="D8" s="8">
        <v>141</v>
      </c>
      <c r="E8" s="8"/>
      <c r="F8" s="8"/>
    </row>
    <row r="9" spans="1:6" x14ac:dyDescent="0.3">
      <c r="A9" s="8" t="s">
        <v>34</v>
      </c>
      <c r="B9" s="8">
        <v>154</v>
      </c>
      <c r="C9" s="8">
        <v>217</v>
      </c>
      <c r="D9" s="8">
        <v>113</v>
      </c>
      <c r="E9" s="8"/>
      <c r="F9" s="8"/>
    </row>
    <row r="10" spans="1:6" x14ac:dyDescent="0.3">
      <c r="A10" s="8" t="s">
        <v>34</v>
      </c>
      <c r="B10" s="8">
        <v>152</v>
      </c>
      <c r="C10" s="8">
        <v>200</v>
      </c>
      <c r="D10" s="8">
        <v>275</v>
      </c>
      <c r="E10" s="8"/>
      <c r="F10" s="8"/>
    </row>
    <row r="11" spans="1:6" x14ac:dyDescent="0.3">
      <c r="A11" s="8" t="s">
        <v>34</v>
      </c>
      <c r="B11" s="8">
        <v>277</v>
      </c>
      <c r="C11" s="8">
        <v>183</v>
      </c>
      <c r="D11" s="8">
        <v>372</v>
      </c>
      <c r="E11" s="8"/>
      <c r="F11" s="8"/>
    </row>
    <row r="12" spans="1:6" x14ac:dyDescent="0.3">
      <c r="A12" s="8" t="s">
        <v>36</v>
      </c>
      <c r="B12" s="8">
        <v>131</v>
      </c>
      <c r="C12" s="8">
        <v>71</v>
      </c>
      <c r="D12" s="8">
        <v>266</v>
      </c>
      <c r="E12" s="8"/>
      <c r="F12" s="8"/>
    </row>
    <row r="13" spans="1:6" x14ac:dyDescent="0.3">
      <c r="A13" s="8" t="s">
        <v>37</v>
      </c>
      <c r="B13" s="8">
        <v>294</v>
      </c>
      <c r="C13" s="8">
        <v>211</v>
      </c>
      <c r="D13" s="8">
        <v>249</v>
      </c>
      <c r="E13" s="8"/>
      <c r="F13" s="8"/>
    </row>
    <row r="14" spans="1:6" x14ac:dyDescent="0.3">
      <c r="A14" s="8" t="s">
        <v>37</v>
      </c>
      <c r="B14" s="8">
        <v>146</v>
      </c>
      <c r="C14" s="8">
        <v>125</v>
      </c>
      <c r="D14" s="8">
        <v>5</v>
      </c>
      <c r="E14" s="8"/>
      <c r="F14" s="8"/>
    </row>
    <row r="15" spans="1:6" x14ac:dyDescent="0.3">
      <c r="A15" s="8" t="s">
        <v>29</v>
      </c>
      <c r="B15" s="8">
        <v>115</v>
      </c>
      <c r="C15" s="8">
        <v>214</v>
      </c>
      <c r="D15" s="8">
        <v>141</v>
      </c>
      <c r="E15" s="8"/>
      <c r="F15" s="8"/>
    </row>
    <row r="16" spans="1:6" x14ac:dyDescent="0.3">
      <c r="A16" s="8" t="s">
        <v>37</v>
      </c>
      <c r="B16" s="8">
        <v>157</v>
      </c>
      <c r="C16" s="8">
        <v>241</v>
      </c>
      <c r="D16" s="8">
        <v>73</v>
      </c>
      <c r="E16" s="8"/>
      <c r="F16" s="8"/>
    </row>
    <row r="17" spans="1:6" x14ac:dyDescent="0.3">
      <c r="A17" s="8" t="s">
        <v>29</v>
      </c>
      <c r="B17" s="8">
        <v>125</v>
      </c>
      <c r="C17" s="8">
        <v>227</v>
      </c>
      <c r="D17" s="8">
        <v>135</v>
      </c>
      <c r="E17" s="8"/>
      <c r="F17" s="8"/>
    </row>
    <row r="18" spans="1:6" x14ac:dyDescent="0.3">
      <c r="A18" s="8" t="s">
        <v>29</v>
      </c>
      <c r="B18" s="8">
        <v>314</v>
      </c>
      <c r="C18" s="8">
        <v>189</v>
      </c>
      <c r="D18" s="8">
        <v>180</v>
      </c>
      <c r="E18" s="8"/>
      <c r="F18" s="8"/>
    </row>
    <row r="19" spans="1:6" x14ac:dyDescent="0.3">
      <c r="A19" s="8" t="s">
        <v>31</v>
      </c>
      <c r="B19" s="8">
        <v>189</v>
      </c>
      <c r="C19" s="8">
        <v>154</v>
      </c>
      <c r="D19" s="8">
        <v>101</v>
      </c>
      <c r="E19" s="8"/>
      <c r="F19" s="8"/>
    </row>
    <row r="20" spans="1:6" x14ac:dyDescent="0.3">
      <c r="A20" s="8" t="s">
        <v>31</v>
      </c>
      <c r="B20" s="8">
        <v>313</v>
      </c>
      <c r="C20" s="8">
        <v>182</v>
      </c>
      <c r="D20" s="8">
        <v>68</v>
      </c>
      <c r="E20" s="8"/>
      <c r="F20" s="8"/>
    </row>
    <row r="21" spans="1:6" x14ac:dyDescent="0.3">
      <c r="A21" s="8" t="s">
        <v>31</v>
      </c>
      <c r="B21" s="8">
        <v>389</v>
      </c>
      <c r="C21" s="8">
        <v>247</v>
      </c>
      <c r="D21" s="8">
        <v>257</v>
      </c>
      <c r="E21" s="8"/>
      <c r="F21" s="8"/>
    </row>
    <row r="22" spans="1:6" x14ac:dyDescent="0.3">
      <c r="A22" s="8" t="s">
        <v>30</v>
      </c>
      <c r="B22" s="8">
        <v>353</v>
      </c>
      <c r="C22" s="8">
        <v>151</v>
      </c>
      <c r="D22" s="8">
        <v>99</v>
      </c>
      <c r="E22" s="8"/>
      <c r="F22" s="8"/>
    </row>
    <row r="23" spans="1:6" x14ac:dyDescent="0.3">
      <c r="A23" s="8" t="s">
        <v>31</v>
      </c>
      <c r="B23" s="8">
        <v>62</v>
      </c>
      <c r="C23" s="8">
        <v>162</v>
      </c>
      <c r="D23" s="8">
        <v>238</v>
      </c>
      <c r="E23" s="8"/>
      <c r="F23" s="8"/>
    </row>
    <row r="24" spans="1:6" x14ac:dyDescent="0.3">
      <c r="A24" s="8" t="s">
        <v>32</v>
      </c>
      <c r="B24" s="8">
        <v>173</v>
      </c>
      <c r="C24" s="8">
        <v>153</v>
      </c>
      <c r="D24" s="8">
        <v>270</v>
      </c>
      <c r="E24" s="8"/>
      <c r="F24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A122-A423-42DD-A162-B0A5E115960F}">
  <dimension ref="B3:F159"/>
  <sheetViews>
    <sheetView tabSelected="1" workbookViewId="0">
      <selection activeCell="K129" sqref="K129"/>
    </sheetView>
  </sheetViews>
  <sheetFormatPr defaultRowHeight="14.4" x14ac:dyDescent="0.3"/>
  <cols>
    <col min="2" max="2" width="11.44140625" customWidth="1"/>
    <col min="3" max="3" width="15.109375" customWidth="1"/>
    <col min="4" max="4" width="11.21875" customWidth="1"/>
    <col min="5" max="5" width="11.77734375" customWidth="1"/>
    <col min="6" max="6" width="10.88671875" bestFit="1" customWidth="1"/>
  </cols>
  <sheetData>
    <row r="3" spans="2:6" ht="40.200000000000003" x14ac:dyDescent="0.3">
      <c r="B3" s="10" t="s">
        <v>38</v>
      </c>
      <c r="C3" s="10" t="s">
        <v>39</v>
      </c>
      <c r="D3" s="10" t="s">
        <v>40</v>
      </c>
      <c r="E3" s="10" t="s">
        <v>41</v>
      </c>
      <c r="F3" s="10" t="s">
        <v>42</v>
      </c>
    </row>
    <row r="4" spans="2:6" hidden="1" x14ac:dyDescent="0.3">
      <c r="B4">
        <v>40.159999999999997</v>
      </c>
      <c r="C4" s="11">
        <v>4536960</v>
      </c>
      <c r="D4">
        <v>4</v>
      </c>
      <c r="E4">
        <v>5</v>
      </c>
      <c r="F4">
        <f>Квартиры[[#This Row],[Ванные]]+Квартиры[[#This Row],[Спальни]]</f>
        <v>9</v>
      </c>
    </row>
    <row r="5" spans="2:6" x14ac:dyDescent="0.3">
      <c r="B5">
        <v>27.62</v>
      </c>
      <c r="C5" s="11">
        <v>2866760</v>
      </c>
      <c r="D5">
        <v>2</v>
      </c>
      <c r="E5">
        <v>3</v>
      </c>
      <c r="F5">
        <f>Квартиры[[#This Row],[Ванные]]+Квартиры[[#This Row],[Спальни]]</f>
        <v>5</v>
      </c>
    </row>
    <row r="6" spans="2:6" x14ac:dyDescent="0.3">
      <c r="B6">
        <v>22.62</v>
      </c>
      <c r="C6" s="11">
        <v>2394140</v>
      </c>
      <c r="D6">
        <v>2</v>
      </c>
      <c r="E6">
        <v>4</v>
      </c>
      <c r="F6">
        <f>Квартиры[[#This Row],[Ванные]]+Квартиры[[#This Row],[Спальни]]</f>
        <v>6</v>
      </c>
    </row>
    <row r="7" spans="2:6" hidden="1" x14ac:dyDescent="0.3">
      <c r="B7">
        <v>46.26</v>
      </c>
      <c r="C7" s="11">
        <v>4992260</v>
      </c>
      <c r="D7">
        <v>4</v>
      </c>
      <c r="E7">
        <v>6</v>
      </c>
      <c r="F7">
        <f>Квартиры[[#This Row],[Ванные]]+Квартиры[[#This Row],[Спальни]]</f>
        <v>10</v>
      </c>
    </row>
    <row r="8" spans="2:6" x14ac:dyDescent="0.3">
      <c r="B8">
        <v>25.5</v>
      </c>
      <c r="C8" s="11">
        <v>2495000</v>
      </c>
      <c r="D8">
        <v>2</v>
      </c>
      <c r="E8">
        <v>4</v>
      </c>
      <c r="F8">
        <f>Квартиры[[#This Row],[Ванные]]+Квартиры[[#This Row],[Спальни]]</f>
        <v>6</v>
      </c>
    </row>
    <row r="9" spans="2:6" x14ac:dyDescent="0.3">
      <c r="B9">
        <v>29.57</v>
      </c>
      <c r="C9" s="11">
        <v>2979580</v>
      </c>
      <c r="D9">
        <v>2</v>
      </c>
      <c r="E9">
        <v>4</v>
      </c>
      <c r="F9">
        <f>Квартиры[[#This Row],[Ванные]]+Квартиры[[#This Row],[Спальни]]</f>
        <v>6</v>
      </c>
    </row>
    <row r="10" spans="2:6" x14ac:dyDescent="0.3">
      <c r="B10">
        <v>28.68</v>
      </c>
      <c r="C10" s="11">
        <v>3188760</v>
      </c>
      <c r="D10">
        <v>2</v>
      </c>
      <c r="E10">
        <v>2</v>
      </c>
      <c r="F10">
        <f>Квартиры[[#This Row],[Ванные]]+Квартиры[[#This Row],[Спальни]]</f>
        <v>4</v>
      </c>
    </row>
    <row r="11" spans="2:6" hidden="1" x14ac:dyDescent="0.3">
      <c r="B11">
        <v>33.56</v>
      </c>
      <c r="C11" s="11">
        <v>3757360</v>
      </c>
      <c r="D11">
        <v>4</v>
      </c>
      <c r="E11">
        <v>3</v>
      </c>
      <c r="F11">
        <f>Квартиры[[#This Row],[Ванные]]+Квартиры[[#This Row],[Спальни]]</f>
        <v>7</v>
      </c>
    </row>
    <row r="12" spans="2:6" x14ac:dyDescent="0.3">
      <c r="B12">
        <v>25.36</v>
      </c>
      <c r="C12" s="11">
        <v>2786720</v>
      </c>
      <c r="D12">
        <v>2</v>
      </c>
      <c r="E12">
        <v>4</v>
      </c>
      <c r="F12">
        <f>Квартиры[[#This Row],[Ванные]]+Квартиры[[#This Row],[Спальни]]</f>
        <v>6</v>
      </c>
    </row>
    <row r="13" spans="2:6" hidden="1" x14ac:dyDescent="0.3">
      <c r="B13">
        <v>34.51</v>
      </c>
      <c r="C13" s="11">
        <v>3489430</v>
      </c>
      <c r="D13">
        <v>4</v>
      </c>
      <c r="E13">
        <v>5</v>
      </c>
      <c r="F13">
        <f>Квартиры[[#This Row],[Ванные]]+Квартиры[[#This Row],[Спальни]]</f>
        <v>9</v>
      </c>
    </row>
    <row r="14" spans="2:6" x14ac:dyDescent="0.3">
      <c r="B14">
        <v>28.07</v>
      </c>
      <c r="C14" s="11">
        <v>3051210</v>
      </c>
      <c r="D14">
        <v>2</v>
      </c>
      <c r="E14">
        <v>3</v>
      </c>
      <c r="F14">
        <f>Квартиры[[#This Row],[Ванные]]+Квартиры[[#This Row],[Спальни]]</f>
        <v>5</v>
      </c>
    </row>
    <row r="15" spans="2:6" x14ac:dyDescent="0.3">
      <c r="B15">
        <v>28.91</v>
      </c>
      <c r="C15" s="11">
        <v>2819720</v>
      </c>
      <c r="D15">
        <v>2</v>
      </c>
      <c r="E15">
        <v>3</v>
      </c>
      <c r="F15">
        <f>Квартиры[[#This Row],[Ванные]]+Квартиры[[#This Row],[Спальни]]</f>
        <v>5</v>
      </c>
    </row>
    <row r="16" spans="2:6" x14ac:dyDescent="0.3">
      <c r="B16">
        <v>29.84</v>
      </c>
      <c r="C16" s="11">
        <v>2944960</v>
      </c>
      <c r="D16">
        <v>3</v>
      </c>
      <c r="E16">
        <v>2</v>
      </c>
      <c r="F16">
        <f>Квартиры[[#This Row],[Ванные]]+Квартиры[[#This Row],[Спальни]]</f>
        <v>5</v>
      </c>
    </row>
    <row r="17" spans="2:6" hidden="1" x14ac:dyDescent="0.3">
      <c r="B17">
        <v>35.06</v>
      </c>
      <c r="C17" s="11">
        <v>3635880</v>
      </c>
      <c r="D17">
        <v>4</v>
      </c>
      <c r="E17">
        <v>3</v>
      </c>
      <c r="F17">
        <f>Квартиры[[#This Row],[Ванные]]+Квартиры[[#This Row],[Спальни]]</f>
        <v>7</v>
      </c>
    </row>
    <row r="18" spans="2:6" x14ac:dyDescent="0.3">
      <c r="B18">
        <v>26.94</v>
      </c>
      <c r="C18" s="11">
        <v>2934820</v>
      </c>
      <c r="D18">
        <v>2</v>
      </c>
      <c r="E18">
        <v>3</v>
      </c>
      <c r="F18">
        <f>Квартиры[[#This Row],[Ванные]]+Квартиры[[#This Row],[Спальни]]</f>
        <v>5</v>
      </c>
    </row>
    <row r="19" spans="2:6" x14ac:dyDescent="0.3">
      <c r="B19">
        <v>24.55</v>
      </c>
      <c r="C19" s="11">
        <v>2492250</v>
      </c>
      <c r="D19">
        <v>2</v>
      </c>
      <c r="E19">
        <v>3</v>
      </c>
      <c r="F19">
        <f>Квартиры[[#This Row],[Ванные]]+Квартиры[[#This Row],[Спальни]]</f>
        <v>5</v>
      </c>
    </row>
    <row r="20" spans="2:6" x14ac:dyDescent="0.3">
      <c r="B20">
        <v>27.32</v>
      </c>
      <c r="C20" s="11">
        <v>3137880</v>
      </c>
      <c r="D20">
        <v>2</v>
      </c>
      <c r="E20">
        <v>3</v>
      </c>
      <c r="F20">
        <f>Квартиры[[#This Row],[Ванные]]+Квартиры[[#This Row],[Спальни]]</f>
        <v>5</v>
      </c>
    </row>
    <row r="21" spans="2:6" x14ac:dyDescent="0.3">
      <c r="B21">
        <v>24.36</v>
      </c>
      <c r="C21" s="11">
        <v>2726520</v>
      </c>
      <c r="D21">
        <v>2</v>
      </c>
      <c r="E21">
        <v>2</v>
      </c>
      <c r="F21">
        <f>Квартиры[[#This Row],[Ванные]]+Квартиры[[#This Row],[Спальни]]</f>
        <v>4</v>
      </c>
    </row>
    <row r="22" spans="2:6" hidden="1" x14ac:dyDescent="0.3">
      <c r="B22">
        <v>38.94</v>
      </c>
      <c r="C22" s="11">
        <v>3842480</v>
      </c>
      <c r="D22">
        <v>3</v>
      </c>
      <c r="E22">
        <v>5</v>
      </c>
      <c r="F22">
        <f>Квартиры[[#This Row],[Ванные]]+Квартиры[[#This Row],[Спальни]]</f>
        <v>8</v>
      </c>
    </row>
    <row r="23" spans="2:6" hidden="1" x14ac:dyDescent="0.3">
      <c r="B23">
        <v>40.93</v>
      </c>
      <c r="C23" s="11">
        <v>4352070</v>
      </c>
      <c r="D23">
        <v>5</v>
      </c>
      <c r="E23">
        <v>5</v>
      </c>
      <c r="F23">
        <f>Квартиры[[#This Row],[Ванные]]+Квартиры[[#This Row],[Спальни]]</f>
        <v>10</v>
      </c>
    </row>
    <row r="24" spans="2:6" x14ac:dyDescent="0.3">
      <c r="B24">
        <v>15.48</v>
      </c>
      <c r="C24" s="11">
        <v>1822800</v>
      </c>
      <c r="D24">
        <v>2</v>
      </c>
      <c r="E24">
        <v>2</v>
      </c>
      <c r="F24">
        <f>Квартиры[[#This Row],[Ванные]]+Квартиры[[#This Row],[Спальни]]</f>
        <v>4</v>
      </c>
    </row>
    <row r="25" spans="2:6" hidden="1" x14ac:dyDescent="0.3">
      <c r="B25">
        <v>35.479999999999997</v>
      </c>
      <c r="C25" s="11">
        <v>4031840</v>
      </c>
      <c r="D25">
        <v>4</v>
      </c>
      <c r="E25">
        <v>3</v>
      </c>
      <c r="F25">
        <f>Квартиры[[#This Row],[Ванные]]+Квартиры[[#This Row],[Спальни]]</f>
        <v>7</v>
      </c>
    </row>
    <row r="26" spans="2:6" hidden="1" x14ac:dyDescent="0.3">
      <c r="B26">
        <v>35.78</v>
      </c>
      <c r="C26" s="11">
        <v>4044240</v>
      </c>
      <c r="D26">
        <v>3</v>
      </c>
      <c r="E26">
        <v>3</v>
      </c>
      <c r="F26">
        <f>Квартиры[[#This Row],[Ванные]]+Квартиры[[#This Row],[Спальни]]</f>
        <v>6</v>
      </c>
    </row>
    <row r="27" spans="2:6" hidden="1" x14ac:dyDescent="0.3">
      <c r="B27">
        <v>46.27</v>
      </c>
      <c r="C27" s="11">
        <v>5158350</v>
      </c>
      <c r="D27">
        <v>5</v>
      </c>
      <c r="E27">
        <v>5</v>
      </c>
      <c r="F27">
        <f>Квартиры[[#This Row],[Ванные]]+Квартиры[[#This Row],[Спальни]]</f>
        <v>10</v>
      </c>
    </row>
    <row r="28" spans="2:6" x14ac:dyDescent="0.3">
      <c r="B28">
        <v>29.76</v>
      </c>
      <c r="C28" s="11">
        <v>2937440</v>
      </c>
      <c r="D28">
        <v>3</v>
      </c>
      <c r="E28">
        <v>2</v>
      </c>
      <c r="F28">
        <f>Квартиры[[#This Row],[Ванные]]+Квартиры[[#This Row],[Спальни]]</f>
        <v>5</v>
      </c>
    </row>
    <row r="29" spans="2:6" hidden="1" x14ac:dyDescent="0.3">
      <c r="B29">
        <v>37.799999999999997</v>
      </c>
      <c r="C29" s="11">
        <v>4115600</v>
      </c>
      <c r="D29">
        <v>3</v>
      </c>
      <c r="E29">
        <v>5</v>
      </c>
      <c r="F29">
        <f>Квартиры[[#This Row],[Ванные]]+Квартиры[[#This Row],[Спальни]]</f>
        <v>8</v>
      </c>
    </row>
    <row r="30" spans="2:6" x14ac:dyDescent="0.3">
      <c r="B30">
        <v>17.11</v>
      </c>
      <c r="C30" s="11">
        <v>1768340</v>
      </c>
      <c r="D30">
        <v>2</v>
      </c>
      <c r="E30">
        <v>3</v>
      </c>
      <c r="F30">
        <f>Квартиры[[#This Row],[Ванные]]+Квартиры[[#This Row],[Спальни]]</f>
        <v>5</v>
      </c>
    </row>
    <row r="31" spans="2:6" hidden="1" x14ac:dyDescent="0.3">
      <c r="B31">
        <v>31.24</v>
      </c>
      <c r="C31" s="11">
        <v>3261520</v>
      </c>
      <c r="D31">
        <v>4</v>
      </c>
      <c r="E31">
        <v>3</v>
      </c>
      <c r="F31">
        <f>Квартиры[[#This Row],[Ванные]]+Квартиры[[#This Row],[Спальни]]</f>
        <v>7</v>
      </c>
    </row>
    <row r="32" spans="2:6" x14ac:dyDescent="0.3">
      <c r="B32">
        <v>29.92</v>
      </c>
      <c r="C32" s="11">
        <v>3112000</v>
      </c>
      <c r="D32">
        <v>2</v>
      </c>
      <c r="E32">
        <v>2</v>
      </c>
      <c r="F32">
        <f>Квартиры[[#This Row],[Ванные]]+Квартиры[[#This Row],[Спальни]]</f>
        <v>4</v>
      </c>
    </row>
    <row r="33" spans="2:6" hidden="1" x14ac:dyDescent="0.3">
      <c r="B33">
        <v>42.77</v>
      </c>
      <c r="C33" s="11">
        <v>4725310</v>
      </c>
      <c r="D33">
        <v>4</v>
      </c>
      <c r="E33">
        <v>6</v>
      </c>
      <c r="F33">
        <f>Квартиры[[#This Row],[Ванные]]+Квартиры[[#This Row],[Спальни]]</f>
        <v>10</v>
      </c>
    </row>
    <row r="34" spans="2:6" hidden="1" x14ac:dyDescent="0.3">
      <c r="B34">
        <v>25.27</v>
      </c>
      <c r="C34" s="11">
        <v>2620650</v>
      </c>
      <c r="D34">
        <v>3</v>
      </c>
      <c r="E34">
        <v>4</v>
      </c>
      <c r="F34">
        <f>Квартиры[[#This Row],[Ванные]]+Квартиры[[#This Row],[Спальни]]</f>
        <v>7</v>
      </c>
    </row>
    <row r="35" spans="2:6" hidden="1" x14ac:dyDescent="0.3">
      <c r="B35">
        <v>37.479999999999997</v>
      </c>
      <c r="C35" s="11">
        <v>3953040</v>
      </c>
      <c r="D35">
        <v>4</v>
      </c>
      <c r="E35">
        <v>5</v>
      </c>
      <c r="F35">
        <f>Квартиры[[#This Row],[Ванные]]+Квартиры[[#This Row],[Спальни]]</f>
        <v>9</v>
      </c>
    </row>
    <row r="36" spans="2:6" x14ac:dyDescent="0.3">
      <c r="B36">
        <v>18.63</v>
      </c>
      <c r="C36" s="11">
        <v>1868480</v>
      </c>
      <c r="D36">
        <v>2</v>
      </c>
      <c r="E36">
        <v>1</v>
      </c>
      <c r="F36">
        <f>Квартиры[[#This Row],[Ванные]]+Квартиры[[#This Row],[Спальни]]</f>
        <v>3</v>
      </c>
    </row>
    <row r="37" spans="2:6" x14ac:dyDescent="0.3">
      <c r="B37">
        <v>26.82</v>
      </c>
      <c r="C37" s="11">
        <v>2855640</v>
      </c>
      <c r="D37">
        <v>2</v>
      </c>
      <c r="E37">
        <v>2</v>
      </c>
      <c r="F37">
        <f>Квартиры[[#This Row],[Ванные]]+Квартиры[[#This Row],[Спальни]]</f>
        <v>4</v>
      </c>
    </row>
    <row r="38" spans="2:6" hidden="1" x14ac:dyDescent="0.3">
      <c r="B38">
        <v>34.26</v>
      </c>
      <c r="C38" s="11">
        <v>3568960</v>
      </c>
      <c r="D38">
        <v>4</v>
      </c>
      <c r="E38">
        <v>5</v>
      </c>
      <c r="F38">
        <f>Квартиры[[#This Row],[Ванные]]+Квартиры[[#This Row],[Спальни]]</f>
        <v>9</v>
      </c>
    </row>
    <row r="39" spans="2:6" x14ac:dyDescent="0.3">
      <c r="B39">
        <v>25.54</v>
      </c>
      <c r="C39" s="11">
        <v>2549680</v>
      </c>
      <c r="D39">
        <v>2</v>
      </c>
      <c r="E39">
        <v>4</v>
      </c>
      <c r="F39">
        <f>Квартиры[[#This Row],[Ванные]]+Квартиры[[#This Row],[Спальни]]</f>
        <v>6</v>
      </c>
    </row>
    <row r="40" spans="2:6" x14ac:dyDescent="0.3">
      <c r="B40">
        <v>19.98</v>
      </c>
      <c r="C40" s="11">
        <v>2018140</v>
      </c>
      <c r="D40">
        <v>2</v>
      </c>
      <c r="E40">
        <v>3</v>
      </c>
      <c r="F40">
        <f>Квартиры[[#This Row],[Ванные]]+Квартиры[[#This Row],[Спальни]]</f>
        <v>5</v>
      </c>
    </row>
    <row r="41" spans="2:6" hidden="1" x14ac:dyDescent="0.3">
      <c r="B41">
        <v>30.38</v>
      </c>
      <c r="C41" s="11">
        <v>3339520</v>
      </c>
      <c r="D41">
        <v>3</v>
      </c>
      <c r="E41">
        <v>3</v>
      </c>
      <c r="F41">
        <f>Квартиры[[#This Row],[Ванные]]+Квартиры[[#This Row],[Спальни]]</f>
        <v>6</v>
      </c>
    </row>
    <row r="42" spans="2:6" hidden="1" x14ac:dyDescent="0.3">
      <c r="B42">
        <v>48.05</v>
      </c>
      <c r="C42" s="11">
        <v>4632550</v>
      </c>
      <c r="D42">
        <v>5</v>
      </c>
      <c r="E42">
        <v>4</v>
      </c>
      <c r="F42">
        <f>Квартиры[[#This Row],[Ванные]]+Квартиры[[#This Row],[Спальни]]</f>
        <v>9</v>
      </c>
    </row>
    <row r="43" spans="2:6" x14ac:dyDescent="0.3">
      <c r="B43">
        <v>19.48</v>
      </c>
      <c r="C43" s="11">
        <v>2185400</v>
      </c>
      <c r="D43">
        <v>1</v>
      </c>
      <c r="E43">
        <v>3</v>
      </c>
      <c r="F43">
        <f>Квартиры[[#This Row],[Ванные]]+Квартиры[[#This Row],[Спальни]]</f>
        <v>4</v>
      </c>
    </row>
    <row r="44" spans="2:6" hidden="1" x14ac:dyDescent="0.3">
      <c r="B44">
        <v>33.299999999999997</v>
      </c>
      <c r="C44" s="11">
        <v>3610000</v>
      </c>
      <c r="D44">
        <v>4</v>
      </c>
      <c r="E44">
        <v>5</v>
      </c>
      <c r="F44">
        <f>Квартиры[[#This Row],[Ванные]]+Квартиры[[#This Row],[Спальни]]</f>
        <v>9</v>
      </c>
    </row>
    <row r="45" spans="2:6" x14ac:dyDescent="0.3">
      <c r="B45">
        <v>18.2</v>
      </c>
      <c r="C45" s="11">
        <v>2047400</v>
      </c>
      <c r="D45">
        <v>1</v>
      </c>
      <c r="E45">
        <v>2</v>
      </c>
      <c r="F45">
        <f>Квартиры[[#This Row],[Ванные]]+Квартиры[[#This Row],[Спальни]]</f>
        <v>3</v>
      </c>
    </row>
    <row r="46" spans="2:6" hidden="1" x14ac:dyDescent="0.3">
      <c r="B46">
        <v>39.630000000000003</v>
      </c>
      <c r="C46" s="11">
        <v>3865960</v>
      </c>
      <c r="D46">
        <v>3</v>
      </c>
      <c r="E46">
        <v>4</v>
      </c>
      <c r="F46">
        <f>Квартиры[[#This Row],[Ванные]]+Квартиры[[#This Row],[Спальни]]</f>
        <v>7</v>
      </c>
    </row>
    <row r="47" spans="2:6" hidden="1" x14ac:dyDescent="0.3">
      <c r="B47">
        <v>39.03</v>
      </c>
      <c r="C47" s="11">
        <v>3887850</v>
      </c>
      <c r="D47">
        <v>3</v>
      </c>
      <c r="E47">
        <v>3</v>
      </c>
      <c r="F47">
        <f>Квартиры[[#This Row],[Ванные]]+Квартиры[[#This Row],[Спальни]]</f>
        <v>6</v>
      </c>
    </row>
    <row r="48" spans="2:6" hidden="1" x14ac:dyDescent="0.3">
      <c r="B48">
        <v>44.06</v>
      </c>
      <c r="C48" s="11">
        <v>4617880</v>
      </c>
      <c r="D48">
        <v>5</v>
      </c>
      <c r="E48">
        <v>5</v>
      </c>
      <c r="F48">
        <f>Квартиры[[#This Row],[Ванные]]+Квартиры[[#This Row],[Спальни]]</f>
        <v>10</v>
      </c>
    </row>
    <row r="49" spans="2:6" x14ac:dyDescent="0.3">
      <c r="B49">
        <v>27.21</v>
      </c>
      <c r="C49" s="11">
        <v>2568900</v>
      </c>
      <c r="D49">
        <v>2</v>
      </c>
      <c r="E49">
        <v>2</v>
      </c>
      <c r="F49">
        <f>Квартиры[[#This Row],[Ванные]]+Квартиры[[#This Row],[Спальни]]</f>
        <v>4</v>
      </c>
    </row>
    <row r="50" spans="2:6" hidden="1" x14ac:dyDescent="0.3">
      <c r="B50">
        <v>44.64</v>
      </c>
      <c r="C50" s="11">
        <v>4491520</v>
      </c>
      <c r="D50">
        <v>5</v>
      </c>
      <c r="E50">
        <v>6</v>
      </c>
      <c r="F50">
        <f>Квартиры[[#This Row],[Ванные]]+Квартиры[[#This Row],[Спальни]]</f>
        <v>11</v>
      </c>
    </row>
    <row r="51" spans="2:6" x14ac:dyDescent="0.3">
      <c r="B51">
        <v>24.01</v>
      </c>
      <c r="C51" s="11">
        <v>2541000</v>
      </c>
      <c r="D51">
        <v>3</v>
      </c>
      <c r="E51">
        <v>2</v>
      </c>
      <c r="F51">
        <f>Квартиры[[#This Row],[Ванные]]+Квартиры[[#This Row],[Спальни]]</f>
        <v>5</v>
      </c>
    </row>
    <row r="52" spans="2:6" hidden="1" x14ac:dyDescent="0.3">
      <c r="B52">
        <v>42.79</v>
      </c>
      <c r="C52" s="11">
        <v>4750160</v>
      </c>
      <c r="D52">
        <v>5</v>
      </c>
      <c r="E52">
        <v>5</v>
      </c>
      <c r="F52">
        <f>Квартиры[[#This Row],[Ванные]]+Квартиры[[#This Row],[Спальни]]</f>
        <v>10</v>
      </c>
    </row>
    <row r="53" spans="2:6" hidden="1" x14ac:dyDescent="0.3">
      <c r="B53">
        <v>40.76</v>
      </c>
      <c r="C53" s="11">
        <v>4232960</v>
      </c>
      <c r="D53">
        <v>4</v>
      </c>
      <c r="E53">
        <v>6</v>
      </c>
      <c r="F53">
        <f>Квартиры[[#This Row],[Ванные]]+Квартиры[[#This Row],[Спальни]]</f>
        <v>10</v>
      </c>
    </row>
    <row r="54" spans="2:6" hidden="1" x14ac:dyDescent="0.3">
      <c r="B54">
        <v>28.31</v>
      </c>
      <c r="C54" s="11">
        <v>3135930</v>
      </c>
      <c r="D54">
        <v>3</v>
      </c>
      <c r="E54">
        <v>4</v>
      </c>
      <c r="F54">
        <f>Квартиры[[#This Row],[Ванные]]+Квартиры[[#This Row],[Спальни]]</f>
        <v>7</v>
      </c>
    </row>
    <row r="55" spans="2:6" hidden="1" x14ac:dyDescent="0.3">
      <c r="B55">
        <v>45.08</v>
      </c>
      <c r="C55" s="11">
        <v>4923240</v>
      </c>
      <c r="D55">
        <v>4</v>
      </c>
      <c r="E55">
        <v>5</v>
      </c>
      <c r="F55">
        <f>Квартиры[[#This Row],[Ванные]]+Квартиры[[#This Row],[Спальни]]</f>
        <v>9</v>
      </c>
    </row>
    <row r="56" spans="2:6" x14ac:dyDescent="0.3">
      <c r="B56">
        <v>19.72</v>
      </c>
      <c r="C56" s="11">
        <v>1894520</v>
      </c>
      <c r="D56">
        <v>1</v>
      </c>
      <c r="E56">
        <v>2</v>
      </c>
      <c r="F56">
        <f>Квартиры[[#This Row],[Ванные]]+Квартиры[[#This Row],[Спальни]]</f>
        <v>3</v>
      </c>
    </row>
    <row r="57" spans="2:6" hidden="1" x14ac:dyDescent="0.3">
      <c r="B57">
        <v>32.36</v>
      </c>
      <c r="C57" s="11">
        <v>3281840</v>
      </c>
      <c r="D57">
        <v>4</v>
      </c>
      <c r="E57">
        <v>4</v>
      </c>
      <c r="F57">
        <f>Квартиры[[#This Row],[Ванные]]+Квартиры[[#This Row],[Спальни]]</f>
        <v>8</v>
      </c>
    </row>
    <row r="58" spans="2:6" x14ac:dyDescent="0.3">
      <c r="B58">
        <v>19.739999999999998</v>
      </c>
      <c r="C58" s="11">
        <v>2172180</v>
      </c>
      <c r="D58">
        <v>1</v>
      </c>
      <c r="E58">
        <v>1</v>
      </c>
      <c r="F58">
        <f>Квартиры[[#This Row],[Ванные]]+Квартиры[[#This Row],[Спальни]]</f>
        <v>2</v>
      </c>
    </row>
    <row r="59" spans="2:6" x14ac:dyDescent="0.3">
      <c r="B59">
        <v>22.81</v>
      </c>
      <c r="C59" s="11">
        <v>2466620</v>
      </c>
      <c r="D59">
        <v>3</v>
      </c>
      <c r="E59">
        <v>2</v>
      </c>
      <c r="F59">
        <f>Квартиры[[#This Row],[Ванные]]+Квартиры[[#This Row],[Спальни]]</f>
        <v>5</v>
      </c>
    </row>
    <row r="60" spans="2:6" hidden="1" x14ac:dyDescent="0.3">
      <c r="B60">
        <v>47.3</v>
      </c>
      <c r="C60" s="11">
        <v>4517000</v>
      </c>
      <c r="D60">
        <v>5</v>
      </c>
      <c r="E60">
        <v>4</v>
      </c>
      <c r="F60">
        <f>Квартиры[[#This Row],[Ванные]]+Квартиры[[#This Row],[Спальни]]</f>
        <v>9</v>
      </c>
    </row>
    <row r="61" spans="2:6" hidden="1" x14ac:dyDescent="0.3">
      <c r="B61">
        <v>47.42</v>
      </c>
      <c r="C61" s="11">
        <v>4907160</v>
      </c>
      <c r="D61">
        <v>5</v>
      </c>
      <c r="E61">
        <v>4</v>
      </c>
      <c r="F61">
        <f>Квартиры[[#This Row],[Ванные]]+Квартиры[[#This Row],[Спальни]]</f>
        <v>9</v>
      </c>
    </row>
    <row r="62" spans="2:6" hidden="1" x14ac:dyDescent="0.3">
      <c r="B62">
        <v>34.119999999999997</v>
      </c>
      <c r="C62" s="11">
        <v>3589640</v>
      </c>
      <c r="D62">
        <v>4</v>
      </c>
      <c r="E62">
        <v>5</v>
      </c>
      <c r="F62">
        <f>Квартиры[[#This Row],[Ванные]]+Квартиры[[#This Row],[Спальни]]</f>
        <v>9</v>
      </c>
    </row>
    <row r="63" spans="2:6" x14ac:dyDescent="0.3">
      <c r="B63">
        <v>21.12</v>
      </c>
      <c r="C63" s="11">
        <v>2335360</v>
      </c>
      <c r="D63">
        <v>2</v>
      </c>
      <c r="E63">
        <v>3</v>
      </c>
      <c r="F63">
        <f>Квартиры[[#This Row],[Ванные]]+Квартиры[[#This Row],[Спальни]]</f>
        <v>5</v>
      </c>
    </row>
    <row r="64" spans="2:6" x14ac:dyDescent="0.3">
      <c r="B64">
        <v>19.36</v>
      </c>
      <c r="C64" s="11">
        <v>2054080</v>
      </c>
      <c r="D64">
        <v>1</v>
      </c>
      <c r="E64">
        <v>1</v>
      </c>
      <c r="F64">
        <f>Квартиры[[#This Row],[Ванные]]+Квартиры[[#This Row],[Спальни]]</f>
        <v>2</v>
      </c>
    </row>
    <row r="65" spans="2:6" x14ac:dyDescent="0.3">
      <c r="B65">
        <v>29.6</v>
      </c>
      <c r="C65" s="11">
        <v>2981600</v>
      </c>
      <c r="D65">
        <v>3</v>
      </c>
      <c r="E65">
        <v>2</v>
      </c>
      <c r="F65">
        <f>Квартиры[[#This Row],[Ванные]]+Квартиры[[#This Row],[Спальни]]</f>
        <v>5</v>
      </c>
    </row>
    <row r="66" spans="2:6" hidden="1" x14ac:dyDescent="0.3">
      <c r="B66">
        <v>46</v>
      </c>
      <c r="C66" s="11">
        <v>4702000</v>
      </c>
      <c r="D66">
        <v>4</v>
      </c>
      <c r="E66">
        <v>4</v>
      </c>
      <c r="F66">
        <f>Квартиры[[#This Row],[Ванные]]+Квартиры[[#This Row],[Спальни]]</f>
        <v>8</v>
      </c>
    </row>
    <row r="67" spans="2:6" x14ac:dyDescent="0.3">
      <c r="B67">
        <v>26.62</v>
      </c>
      <c r="C67" s="11">
        <v>3034960</v>
      </c>
      <c r="D67">
        <v>2</v>
      </c>
      <c r="E67">
        <v>3</v>
      </c>
      <c r="F67">
        <f>Квартиры[[#This Row],[Ванные]]+Квартиры[[#This Row],[Спальни]]</f>
        <v>5</v>
      </c>
    </row>
    <row r="68" spans="2:6" hidden="1" x14ac:dyDescent="0.3">
      <c r="B68">
        <v>39.9</v>
      </c>
      <c r="C68" s="11">
        <v>4250000</v>
      </c>
      <c r="D68">
        <v>3</v>
      </c>
      <c r="E68">
        <v>5</v>
      </c>
      <c r="F68">
        <f>Квартиры[[#This Row],[Ванные]]+Квартиры[[#This Row],[Спальни]]</f>
        <v>8</v>
      </c>
    </row>
    <row r="69" spans="2:6" hidden="1" x14ac:dyDescent="0.3">
      <c r="B69">
        <v>32.619999999999997</v>
      </c>
      <c r="C69" s="11">
        <v>3376760</v>
      </c>
      <c r="D69">
        <v>3</v>
      </c>
      <c r="E69">
        <v>3</v>
      </c>
      <c r="F69">
        <f>Квартиры[[#This Row],[Ванные]]+Квартиры[[#This Row],[Спальни]]</f>
        <v>6</v>
      </c>
    </row>
    <row r="70" spans="2:6" hidden="1" x14ac:dyDescent="0.3">
      <c r="B70">
        <v>40.909999999999997</v>
      </c>
      <c r="C70" s="11">
        <v>4799190</v>
      </c>
      <c r="D70">
        <v>5</v>
      </c>
      <c r="E70">
        <v>6</v>
      </c>
      <c r="F70">
        <f>Квартиры[[#This Row],[Ванные]]+Квартиры[[#This Row],[Спальни]]</f>
        <v>11</v>
      </c>
    </row>
    <row r="71" spans="2:6" hidden="1" x14ac:dyDescent="0.3">
      <c r="B71">
        <v>37.26</v>
      </c>
      <c r="C71" s="11">
        <v>4338600</v>
      </c>
      <c r="D71">
        <v>4</v>
      </c>
      <c r="E71">
        <v>4</v>
      </c>
      <c r="F71">
        <f>Квартиры[[#This Row],[Ванные]]+Квартиры[[#This Row],[Спальни]]</f>
        <v>8</v>
      </c>
    </row>
    <row r="72" spans="2:6" x14ac:dyDescent="0.3">
      <c r="B72">
        <v>27.31</v>
      </c>
      <c r="C72" s="11">
        <v>2692520</v>
      </c>
      <c r="D72">
        <v>3</v>
      </c>
      <c r="E72">
        <v>3</v>
      </c>
      <c r="F72">
        <f>Квартиры[[#This Row],[Ванные]]+Квартиры[[#This Row],[Спальни]]</f>
        <v>6</v>
      </c>
    </row>
    <row r="73" spans="2:6" hidden="1" x14ac:dyDescent="0.3">
      <c r="B73">
        <v>37.159999999999997</v>
      </c>
      <c r="C73" s="11">
        <v>3698720</v>
      </c>
      <c r="D73">
        <v>4</v>
      </c>
      <c r="E73">
        <v>5</v>
      </c>
      <c r="F73">
        <f>Квартиры[[#This Row],[Ванные]]+Квартиры[[#This Row],[Спальни]]</f>
        <v>9</v>
      </c>
    </row>
    <row r="74" spans="2:6" x14ac:dyDescent="0.3">
      <c r="B74">
        <v>27.94</v>
      </c>
      <c r="C74" s="11">
        <v>3049880</v>
      </c>
      <c r="D74">
        <v>2</v>
      </c>
      <c r="E74">
        <v>4</v>
      </c>
      <c r="F74">
        <f>Квартиры[[#This Row],[Ванные]]+Квартиры[[#This Row],[Спальни]]</f>
        <v>6</v>
      </c>
    </row>
    <row r="75" spans="2:6" hidden="1" x14ac:dyDescent="0.3">
      <c r="B75">
        <v>41.44</v>
      </c>
      <c r="C75" s="11">
        <v>4341120</v>
      </c>
      <c r="D75">
        <v>4</v>
      </c>
      <c r="E75">
        <v>5</v>
      </c>
      <c r="F75">
        <f>Квартиры[[#This Row],[Ванные]]+Квартиры[[#This Row],[Спальни]]</f>
        <v>9</v>
      </c>
    </row>
    <row r="76" spans="2:6" hidden="1" x14ac:dyDescent="0.3">
      <c r="B76">
        <v>44.7</v>
      </c>
      <c r="C76" s="11">
        <v>4497100</v>
      </c>
      <c r="D76">
        <v>5</v>
      </c>
      <c r="E76">
        <v>6</v>
      </c>
      <c r="F76">
        <f>Квартиры[[#This Row],[Ванные]]+Квартиры[[#This Row],[Спальни]]</f>
        <v>11</v>
      </c>
    </row>
    <row r="77" spans="2:6" hidden="1" x14ac:dyDescent="0.3">
      <c r="B77">
        <v>32.67</v>
      </c>
      <c r="C77" s="11">
        <v>3421660</v>
      </c>
      <c r="D77">
        <v>3</v>
      </c>
      <c r="E77">
        <v>4</v>
      </c>
      <c r="F77">
        <f>Квартиры[[#This Row],[Ванные]]+Квартиры[[#This Row],[Спальни]]</f>
        <v>7</v>
      </c>
    </row>
    <row r="78" spans="2:6" hidden="1" x14ac:dyDescent="0.3">
      <c r="B78">
        <v>31.12</v>
      </c>
      <c r="C78" s="11">
        <v>3465360</v>
      </c>
      <c r="D78">
        <v>3</v>
      </c>
      <c r="E78">
        <v>5</v>
      </c>
      <c r="F78">
        <f>Квартиры[[#This Row],[Ванные]]+Квартиры[[#This Row],[Спальни]]</f>
        <v>8</v>
      </c>
    </row>
    <row r="79" spans="2:6" hidden="1" x14ac:dyDescent="0.3">
      <c r="B79">
        <v>46.88</v>
      </c>
      <c r="C79" s="11">
        <v>4659840</v>
      </c>
      <c r="D79">
        <v>5</v>
      </c>
      <c r="E79">
        <v>5</v>
      </c>
      <c r="F79">
        <f>Квартиры[[#This Row],[Ванные]]+Квартиры[[#This Row],[Спальни]]</f>
        <v>10</v>
      </c>
    </row>
    <row r="80" spans="2:6" x14ac:dyDescent="0.3">
      <c r="B80">
        <v>17.64</v>
      </c>
      <c r="C80" s="11">
        <v>1888720</v>
      </c>
      <c r="D80">
        <v>2</v>
      </c>
      <c r="E80">
        <v>3</v>
      </c>
      <c r="F80">
        <f>Квартиры[[#This Row],[Ванные]]+Квартиры[[#This Row],[Спальни]]</f>
        <v>5</v>
      </c>
    </row>
    <row r="81" spans="2:6" hidden="1" x14ac:dyDescent="0.3">
      <c r="B81">
        <v>24.78</v>
      </c>
      <c r="C81" s="11">
        <v>2722780</v>
      </c>
      <c r="D81">
        <v>3</v>
      </c>
      <c r="E81">
        <v>4</v>
      </c>
      <c r="F81">
        <f>Квартиры[[#This Row],[Ванные]]+Квартиры[[#This Row],[Спальни]]</f>
        <v>7</v>
      </c>
    </row>
    <row r="82" spans="2:6" hidden="1" x14ac:dyDescent="0.3">
      <c r="B82">
        <v>43.45</v>
      </c>
      <c r="C82" s="11">
        <v>4882250</v>
      </c>
      <c r="D82">
        <v>4</v>
      </c>
      <c r="E82">
        <v>6</v>
      </c>
      <c r="F82">
        <f>Квартиры[[#This Row],[Ванные]]+Квартиры[[#This Row],[Спальни]]</f>
        <v>10</v>
      </c>
    </row>
    <row r="83" spans="2:6" hidden="1" x14ac:dyDescent="0.3">
      <c r="B83">
        <v>49.3</v>
      </c>
      <c r="C83" s="11">
        <v>5515100</v>
      </c>
      <c r="D83">
        <v>4</v>
      </c>
      <c r="E83">
        <v>4</v>
      </c>
      <c r="F83">
        <f>Квартиры[[#This Row],[Ванные]]+Квартиры[[#This Row],[Спальни]]</f>
        <v>8</v>
      </c>
    </row>
    <row r="84" spans="2:6" hidden="1" x14ac:dyDescent="0.3">
      <c r="B84">
        <v>41.03</v>
      </c>
      <c r="C84" s="11">
        <v>4299910</v>
      </c>
      <c r="D84">
        <v>4</v>
      </c>
      <c r="E84">
        <v>6</v>
      </c>
      <c r="F84">
        <f>Квартиры[[#This Row],[Ванные]]+Квартиры[[#This Row],[Спальни]]</f>
        <v>10</v>
      </c>
    </row>
    <row r="85" spans="2:6" hidden="1" x14ac:dyDescent="0.3">
      <c r="B85">
        <v>40.24</v>
      </c>
      <c r="C85" s="11">
        <v>3982080</v>
      </c>
      <c r="D85">
        <v>4</v>
      </c>
      <c r="E85">
        <v>5</v>
      </c>
      <c r="F85">
        <f>Квартиры[[#This Row],[Ванные]]+Квартиры[[#This Row],[Спальни]]</f>
        <v>9</v>
      </c>
    </row>
    <row r="86" spans="2:6" x14ac:dyDescent="0.3">
      <c r="B86">
        <v>17.899999999999999</v>
      </c>
      <c r="C86" s="11">
        <v>1921600</v>
      </c>
      <c r="D86">
        <v>1</v>
      </c>
      <c r="E86">
        <v>1</v>
      </c>
      <c r="F86">
        <f>Квартиры[[#This Row],[Ванные]]+Квартиры[[#This Row],[Спальни]]</f>
        <v>2</v>
      </c>
    </row>
    <row r="87" spans="2:6" x14ac:dyDescent="0.3">
      <c r="B87">
        <v>22.94</v>
      </c>
      <c r="C87" s="11">
        <v>2562820</v>
      </c>
      <c r="D87">
        <v>2</v>
      </c>
      <c r="E87">
        <v>4</v>
      </c>
      <c r="F87">
        <f>Квартиры[[#This Row],[Ванные]]+Квартиры[[#This Row],[Спальни]]</f>
        <v>6</v>
      </c>
    </row>
    <row r="88" spans="2:6" hidden="1" x14ac:dyDescent="0.3">
      <c r="B88">
        <v>31.77</v>
      </c>
      <c r="C88" s="11">
        <v>3619390</v>
      </c>
      <c r="D88">
        <v>3</v>
      </c>
      <c r="E88">
        <v>4</v>
      </c>
      <c r="F88">
        <f>Квартиры[[#This Row],[Ванные]]+Квартиры[[#This Row],[Спальни]]</f>
        <v>7</v>
      </c>
    </row>
    <row r="89" spans="2:6" hidden="1" x14ac:dyDescent="0.3">
      <c r="B89">
        <v>22.52</v>
      </c>
      <c r="C89" s="11">
        <v>2404440</v>
      </c>
      <c r="D89">
        <v>3</v>
      </c>
      <c r="E89">
        <v>4</v>
      </c>
      <c r="F89">
        <f>Квартиры[[#This Row],[Ванные]]+Квартиры[[#This Row],[Спальни]]</f>
        <v>7</v>
      </c>
    </row>
    <row r="90" spans="2:6" hidden="1" x14ac:dyDescent="0.3">
      <c r="B90">
        <v>46.27</v>
      </c>
      <c r="C90" s="11">
        <v>4701920</v>
      </c>
      <c r="D90">
        <v>5</v>
      </c>
      <c r="E90">
        <v>4</v>
      </c>
      <c r="F90">
        <f>Квартиры[[#This Row],[Ванные]]+Квартиры[[#This Row],[Спальни]]</f>
        <v>9</v>
      </c>
    </row>
    <row r="91" spans="2:6" x14ac:dyDescent="0.3">
      <c r="B91">
        <v>15.82</v>
      </c>
      <c r="C91" s="11">
        <v>1634540</v>
      </c>
      <c r="D91">
        <v>1</v>
      </c>
      <c r="E91">
        <v>2</v>
      </c>
      <c r="F91">
        <f>Квартиры[[#This Row],[Ванные]]+Квартиры[[#This Row],[Спальни]]</f>
        <v>3</v>
      </c>
    </row>
    <row r="92" spans="2:6" hidden="1" x14ac:dyDescent="0.3">
      <c r="B92">
        <v>39.68</v>
      </c>
      <c r="C92" s="11">
        <v>4287360</v>
      </c>
      <c r="D92">
        <v>4</v>
      </c>
      <c r="E92">
        <v>4</v>
      </c>
      <c r="F92">
        <f>Квартиры[[#This Row],[Ванные]]+Квартиры[[#This Row],[Спальни]]</f>
        <v>8</v>
      </c>
    </row>
    <row r="93" spans="2:6" hidden="1" x14ac:dyDescent="0.3">
      <c r="B93">
        <v>31.23</v>
      </c>
      <c r="C93" s="11">
        <v>3675300</v>
      </c>
      <c r="D93">
        <v>4</v>
      </c>
      <c r="E93">
        <v>4</v>
      </c>
      <c r="F93">
        <f>Квартиры[[#This Row],[Ванные]]+Квартиры[[#This Row],[Спальни]]</f>
        <v>8</v>
      </c>
    </row>
    <row r="94" spans="2:6" hidden="1" x14ac:dyDescent="0.3">
      <c r="B94">
        <v>27.61</v>
      </c>
      <c r="C94" s="11">
        <v>3091440</v>
      </c>
      <c r="D94">
        <v>3</v>
      </c>
      <c r="E94">
        <v>4</v>
      </c>
      <c r="F94">
        <f>Квартиры[[#This Row],[Ванные]]+Квартиры[[#This Row],[Спальни]]</f>
        <v>7</v>
      </c>
    </row>
    <row r="95" spans="2:6" hidden="1" x14ac:dyDescent="0.3">
      <c r="B95">
        <v>38.65</v>
      </c>
      <c r="C95" s="11">
        <v>3951750</v>
      </c>
      <c r="D95">
        <v>4</v>
      </c>
      <c r="E95">
        <v>5</v>
      </c>
      <c r="F95">
        <f>Квартиры[[#This Row],[Ванные]]+Квартиры[[#This Row],[Спальни]]</f>
        <v>9</v>
      </c>
    </row>
    <row r="96" spans="2:6" hidden="1" x14ac:dyDescent="0.3">
      <c r="B96">
        <v>33.71</v>
      </c>
      <c r="C96" s="11">
        <v>3348740</v>
      </c>
      <c r="D96">
        <v>3</v>
      </c>
      <c r="E96">
        <v>3</v>
      </c>
      <c r="F96">
        <f>Квартиры[[#This Row],[Ванные]]+Квартиры[[#This Row],[Спальни]]</f>
        <v>6</v>
      </c>
    </row>
    <row r="97" spans="2:6" x14ac:dyDescent="0.3">
      <c r="B97">
        <v>15.6</v>
      </c>
      <c r="C97" s="11">
        <v>1651200</v>
      </c>
      <c r="D97">
        <v>1</v>
      </c>
      <c r="E97">
        <v>1</v>
      </c>
      <c r="F97">
        <f>Квартиры[[#This Row],[Ванные]]+Квартиры[[#This Row],[Спальни]]</f>
        <v>2</v>
      </c>
    </row>
    <row r="98" spans="2:6" hidden="1" x14ac:dyDescent="0.3">
      <c r="B98">
        <v>32.15</v>
      </c>
      <c r="C98" s="11">
        <v>3125650</v>
      </c>
      <c r="D98">
        <v>4</v>
      </c>
      <c r="E98">
        <v>3</v>
      </c>
      <c r="F98">
        <f>Квартиры[[#This Row],[Ванные]]+Квартиры[[#This Row],[Спальни]]</f>
        <v>7</v>
      </c>
    </row>
    <row r="99" spans="2:6" hidden="1" x14ac:dyDescent="0.3">
      <c r="B99">
        <v>44.66</v>
      </c>
      <c r="C99" s="11">
        <v>4453380</v>
      </c>
      <c r="D99">
        <v>5</v>
      </c>
      <c r="E99">
        <v>5</v>
      </c>
      <c r="F99">
        <f>Квартиры[[#This Row],[Ванные]]+Квартиры[[#This Row],[Спальни]]</f>
        <v>10</v>
      </c>
    </row>
    <row r="100" spans="2:6" hidden="1" x14ac:dyDescent="0.3">
      <c r="B100">
        <v>42.94</v>
      </c>
      <c r="C100" s="11">
        <v>4616940</v>
      </c>
      <c r="D100">
        <v>4</v>
      </c>
      <c r="E100">
        <v>5</v>
      </c>
      <c r="F100">
        <f>Квартиры[[#This Row],[Ванные]]+Квартиры[[#This Row],[Спальни]]</f>
        <v>9</v>
      </c>
    </row>
    <row r="101" spans="2:6" hidden="1" x14ac:dyDescent="0.3">
      <c r="B101">
        <v>47.78</v>
      </c>
      <c r="C101" s="11">
        <v>5038000</v>
      </c>
      <c r="D101">
        <v>5</v>
      </c>
      <c r="E101">
        <v>4</v>
      </c>
      <c r="F101">
        <f>Квартиры[[#This Row],[Ванные]]+Квартиры[[#This Row],[Спальни]]</f>
        <v>9</v>
      </c>
    </row>
    <row r="102" spans="2:6" hidden="1" x14ac:dyDescent="0.3">
      <c r="B102">
        <v>30.36</v>
      </c>
      <c r="C102" s="11">
        <v>3216000</v>
      </c>
      <c r="D102">
        <v>3</v>
      </c>
      <c r="E102">
        <v>3</v>
      </c>
      <c r="F102">
        <f>Квартиры[[#This Row],[Ванные]]+Квартиры[[#This Row],[Спальни]]</f>
        <v>6</v>
      </c>
    </row>
    <row r="103" spans="2:6" x14ac:dyDescent="0.3">
      <c r="B103">
        <v>21.12</v>
      </c>
      <c r="C103" s="11">
        <v>2041920</v>
      </c>
      <c r="D103">
        <v>2</v>
      </c>
      <c r="E103">
        <v>2</v>
      </c>
      <c r="F103">
        <f>Квартиры[[#This Row],[Ванные]]+Квартиры[[#This Row],[Спальни]]</f>
        <v>4</v>
      </c>
    </row>
    <row r="104" spans="2:6" hidden="1" x14ac:dyDescent="0.3">
      <c r="B104">
        <v>35.29</v>
      </c>
      <c r="C104" s="11">
        <v>3703130</v>
      </c>
      <c r="D104">
        <v>4</v>
      </c>
      <c r="E104">
        <v>5</v>
      </c>
      <c r="F104">
        <f>Квартиры[[#This Row],[Ванные]]+Квартиры[[#This Row],[Спальни]]</f>
        <v>9</v>
      </c>
    </row>
    <row r="105" spans="2:6" hidden="1" x14ac:dyDescent="0.3">
      <c r="B105">
        <v>43.16</v>
      </c>
      <c r="C105" s="11">
        <v>4230720</v>
      </c>
      <c r="D105">
        <v>5</v>
      </c>
      <c r="E105">
        <v>4</v>
      </c>
      <c r="F105">
        <f>Квартиры[[#This Row],[Ванные]]+Квартиры[[#This Row],[Спальни]]</f>
        <v>9</v>
      </c>
    </row>
    <row r="106" spans="2:6" hidden="1" x14ac:dyDescent="0.3">
      <c r="B106">
        <v>35.770000000000003</v>
      </c>
      <c r="C106" s="11">
        <v>3642380</v>
      </c>
      <c r="D106">
        <v>4</v>
      </c>
      <c r="E106">
        <v>5</v>
      </c>
      <c r="F106">
        <f>Квартиры[[#This Row],[Ванные]]+Квартиры[[#This Row],[Спальни]]</f>
        <v>9</v>
      </c>
    </row>
    <row r="107" spans="2:6" hidden="1" x14ac:dyDescent="0.3">
      <c r="B107">
        <v>33.4</v>
      </c>
      <c r="C107" s="11">
        <v>3366200</v>
      </c>
      <c r="D107">
        <v>3</v>
      </c>
      <c r="E107">
        <v>5</v>
      </c>
      <c r="F107">
        <f>Квартиры[[#This Row],[Ванные]]+Квартиры[[#This Row],[Спальни]]</f>
        <v>8</v>
      </c>
    </row>
    <row r="108" spans="2:6" x14ac:dyDescent="0.3">
      <c r="B108">
        <v>28.65</v>
      </c>
      <c r="C108" s="11">
        <v>3045000</v>
      </c>
      <c r="D108">
        <v>3</v>
      </c>
      <c r="E108">
        <v>3</v>
      </c>
      <c r="F108">
        <f>Квартиры[[#This Row],[Ванные]]+Квартиры[[#This Row],[Спальни]]</f>
        <v>6</v>
      </c>
    </row>
    <row r="109" spans="2:6" hidden="1" x14ac:dyDescent="0.3">
      <c r="B109">
        <v>44.48</v>
      </c>
      <c r="C109" s="11">
        <v>5034880</v>
      </c>
      <c r="D109">
        <v>4</v>
      </c>
      <c r="E109">
        <v>6</v>
      </c>
      <c r="F109">
        <f>Квартиры[[#This Row],[Ванные]]+Квартиры[[#This Row],[Спальни]]</f>
        <v>10</v>
      </c>
    </row>
    <row r="110" spans="2:6" x14ac:dyDescent="0.3">
      <c r="B110">
        <v>26.75</v>
      </c>
      <c r="C110" s="11">
        <v>3055750</v>
      </c>
      <c r="D110">
        <v>3</v>
      </c>
      <c r="E110">
        <v>2</v>
      </c>
      <c r="F110">
        <f>Квартиры[[#This Row],[Ванные]]+Квартиры[[#This Row],[Спальни]]</f>
        <v>5</v>
      </c>
    </row>
    <row r="111" spans="2:6" hidden="1" x14ac:dyDescent="0.3">
      <c r="B111">
        <v>45.48</v>
      </c>
      <c r="C111" s="11">
        <v>4529640</v>
      </c>
      <c r="D111">
        <v>5</v>
      </c>
      <c r="E111">
        <v>5</v>
      </c>
      <c r="F111">
        <f>Квартиры[[#This Row],[Ванные]]+Квартиры[[#This Row],[Спальни]]</f>
        <v>10</v>
      </c>
    </row>
    <row r="112" spans="2:6" hidden="1" x14ac:dyDescent="0.3">
      <c r="B112">
        <v>43.63</v>
      </c>
      <c r="C112" s="11">
        <v>4357590</v>
      </c>
      <c r="D112">
        <v>5</v>
      </c>
      <c r="E112">
        <v>5</v>
      </c>
      <c r="F112">
        <f>Квартиры[[#This Row],[Ванные]]+Квартиры[[#This Row],[Спальни]]</f>
        <v>10</v>
      </c>
    </row>
    <row r="113" spans="2:6" hidden="1" x14ac:dyDescent="0.3">
      <c r="B113">
        <v>37.42</v>
      </c>
      <c r="C113" s="11">
        <v>3814900</v>
      </c>
      <c r="D113">
        <v>3</v>
      </c>
      <c r="E113">
        <v>5</v>
      </c>
      <c r="F113">
        <f>Квартиры[[#This Row],[Ванные]]+Квартиры[[#This Row],[Спальни]]</f>
        <v>8</v>
      </c>
    </row>
    <row r="114" spans="2:6" hidden="1" x14ac:dyDescent="0.3">
      <c r="B114">
        <v>43.26</v>
      </c>
      <c r="C114" s="11">
        <v>4392960</v>
      </c>
      <c r="D114">
        <v>4</v>
      </c>
      <c r="E114">
        <v>4</v>
      </c>
      <c r="F114">
        <f>Квартиры[[#This Row],[Ванные]]+Квартиры[[#This Row],[Спальни]]</f>
        <v>8</v>
      </c>
    </row>
    <row r="115" spans="2:6" x14ac:dyDescent="0.3">
      <c r="B115">
        <v>23.52</v>
      </c>
      <c r="C115" s="11">
        <v>2488480</v>
      </c>
      <c r="D115">
        <v>2</v>
      </c>
      <c r="E115">
        <v>3</v>
      </c>
      <c r="F115">
        <f>Квартиры[[#This Row],[Ванные]]+Квартиры[[#This Row],[Спальни]]</f>
        <v>5</v>
      </c>
    </row>
    <row r="116" spans="2:6" hidden="1" x14ac:dyDescent="0.3">
      <c r="B116">
        <v>28.16</v>
      </c>
      <c r="C116" s="11">
        <v>2923360</v>
      </c>
      <c r="D116">
        <v>3</v>
      </c>
      <c r="E116">
        <v>4</v>
      </c>
      <c r="F116">
        <f>Квартиры[[#This Row],[Ванные]]+Квартиры[[#This Row],[Спальни]]</f>
        <v>7</v>
      </c>
    </row>
    <row r="117" spans="2:6" hidden="1" x14ac:dyDescent="0.3">
      <c r="B117">
        <v>43.24</v>
      </c>
      <c r="C117" s="11">
        <v>4620760</v>
      </c>
      <c r="D117">
        <v>5</v>
      </c>
      <c r="E117">
        <v>6</v>
      </c>
      <c r="F117">
        <f>Квартиры[[#This Row],[Ванные]]+Квартиры[[#This Row],[Спальни]]</f>
        <v>11</v>
      </c>
    </row>
    <row r="118" spans="2:6" x14ac:dyDescent="0.3">
      <c r="B118">
        <v>17.3</v>
      </c>
      <c r="C118" s="11">
        <v>1933800</v>
      </c>
      <c r="D118">
        <v>1</v>
      </c>
      <c r="E118">
        <v>2</v>
      </c>
      <c r="F118">
        <f>Квартиры[[#This Row],[Ванные]]+Квартиры[[#This Row],[Спальни]]</f>
        <v>3</v>
      </c>
    </row>
    <row r="119" spans="2:6" hidden="1" x14ac:dyDescent="0.3">
      <c r="B119">
        <v>35.57</v>
      </c>
      <c r="C119" s="11">
        <v>4050420</v>
      </c>
      <c r="D119">
        <v>4</v>
      </c>
      <c r="E119">
        <v>5</v>
      </c>
      <c r="F119">
        <f>Квартиры[[#This Row],[Ванные]]+Квартиры[[#This Row],[Спальни]]</f>
        <v>9</v>
      </c>
    </row>
    <row r="120" spans="2:6" x14ac:dyDescent="0.3">
      <c r="B120">
        <v>20.8</v>
      </c>
      <c r="C120" s="11">
        <v>2054400</v>
      </c>
      <c r="D120">
        <v>2</v>
      </c>
      <c r="E120">
        <v>2</v>
      </c>
      <c r="F120">
        <f>Квартиры[[#This Row],[Ванные]]+Квартиры[[#This Row],[Спальни]]</f>
        <v>4</v>
      </c>
    </row>
    <row r="121" spans="2:6" x14ac:dyDescent="0.3">
      <c r="B121">
        <v>22.42</v>
      </c>
      <c r="C121" s="11">
        <v>2200220</v>
      </c>
      <c r="D121">
        <v>2</v>
      </c>
      <c r="E121">
        <v>3</v>
      </c>
      <c r="F121">
        <f>Квартиры[[#This Row],[Ванные]]+Квартиры[[#This Row],[Спальни]]</f>
        <v>5</v>
      </c>
    </row>
    <row r="122" spans="2:6" x14ac:dyDescent="0.3">
      <c r="B122">
        <v>22.53</v>
      </c>
      <c r="C122" s="11">
        <v>2170230</v>
      </c>
      <c r="D122">
        <v>2</v>
      </c>
      <c r="E122">
        <v>2</v>
      </c>
      <c r="F122">
        <f>Квартиры[[#This Row],[Ванные]]+Квартиры[[#This Row],[Спальни]]</f>
        <v>4</v>
      </c>
    </row>
    <row r="123" spans="2:6" x14ac:dyDescent="0.3">
      <c r="B123">
        <v>21.88</v>
      </c>
      <c r="C123" s="11">
        <v>2481160</v>
      </c>
      <c r="D123">
        <v>3</v>
      </c>
      <c r="E123">
        <v>2</v>
      </c>
      <c r="F123">
        <f>Квартиры[[#This Row],[Ванные]]+Квартиры[[#This Row],[Спальни]]</f>
        <v>5</v>
      </c>
    </row>
    <row r="124" spans="2:6" x14ac:dyDescent="0.3">
      <c r="B124">
        <v>16.32</v>
      </c>
      <c r="C124" s="11">
        <v>1581440</v>
      </c>
      <c r="D124">
        <v>2</v>
      </c>
      <c r="E124">
        <v>1</v>
      </c>
      <c r="F124">
        <f>Квартиры[[#This Row],[Ванные]]+Квартиры[[#This Row],[Спальни]]</f>
        <v>3</v>
      </c>
    </row>
    <row r="125" spans="2:6" hidden="1" x14ac:dyDescent="0.3">
      <c r="B125">
        <v>29.58</v>
      </c>
      <c r="C125" s="11">
        <v>3030100</v>
      </c>
      <c r="D125">
        <v>3</v>
      </c>
      <c r="E125">
        <v>4</v>
      </c>
      <c r="F125">
        <f>Квартиры[[#This Row],[Ванные]]+Квартиры[[#This Row],[Спальни]]</f>
        <v>7</v>
      </c>
    </row>
    <row r="126" spans="2:6" hidden="1" x14ac:dyDescent="0.3">
      <c r="B126">
        <v>36.92</v>
      </c>
      <c r="C126" s="11">
        <v>3653560</v>
      </c>
      <c r="D126">
        <v>3</v>
      </c>
      <c r="E126">
        <v>4</v>
      </c>
      <c r="F126">
        <f>Квартиры[[#This Row],[Ванные]]+Квартиры[[#This Row],[Спальни]]</f>
        <v>7</v>
      </c>
    </row>
    <row r="127" spans="2:6" hidden="1" x14ac:dyDescent="0.3">
      <c r="B127">
        <v>48.65</v>
      </c>
      <c r="C127" s="11">
        <v>5067700</v>
      </c>
      <c r="D127">
        <v>5</v>
      </c>
      <c r="E127">
        <v>5</v>
      </c>
      <c r="F127">
        <f>Квартиры[[#This Row],[Ванные]]+Квартиры[[#This Row],[Спальни]]</f>
        <v>10</v>
      </c>
    </row>
    <row r="128" spans="2:6" hidden="1" x14ac:dyDescent="0.3">
      <c r="B128">
        <v>39.229999999999997</v>
      </c>
      <c r="C128" s="11">
        <v>3908390</v>
      </c>
      <c r="D128">
        <v>3</v>
      </c>
      <c r="E128">
        <v>5</v>
      </c>
      <c r="F128">
        <f>Квартиры[[#This Row],[Ванные]]+Квартиры[[#This Row],[Спальни]]</f>
        <v>8</v>
      </c>
    </row>
    <row r="129" spans="2:6" x14ac:dyDescent="0.3">
      <c r="B129">
        <v>16</v>
      </c>
      <c r="C129" s="11">
        <v>1644000</v>
      </c>
      <c r="D129">
        <v>1</v>
      </c>
      <c r="E129">
        <v>1</v>
      </c>
      <c r="F129">
        <f>Квартиры[[#This Row],[Ванные]]+Квартиры[[#This Row],[Спальни]]</f>
        <v>2</v>
      </c>
    </row>
    <row r="130" spans="2:6" hidden="1" x14ac:dyDescent="0.3">
      <c r="B130">
        <v>35.35</v>
      </c>
      <c r="C130" s="11">
        <v>3861050</v>
      </c>
      <c r="D130">
        <v>3</v>
      </c>
      <c r="E130">
        <v>4</v>
      </c>
      <c r="F130">
        <f>Квартиры[[#This Row],[Ванные]]+Квартиры[[#This Row],[Спальни]]</f>
        <v>7</v>
      </c>
    </row>
    <row r="131" spans="2:6" hidden="1" x14ac:dyDescent="0.3">
      <c r="B131">
        <v>37.25</v>
      </c>
      <c r="C131" s="11">
        <v>4005000</v>
      </c>
      <c r="D131">
        <v>4</v>
      </c>
      <c r="E131">
        <v>5</v>
      </c>
      <c r="F131">
        <f>Квартиры[[#This Row],[Ванные]]+Квартиры[[#This Row],[Спальни]]</f>
        <v>9</v>
      </c>
    </row>
    <row r="132" spans="2:6" x14ac:dyDescent="0.3">
      <c r="B132">
        <v>18.86</v>
      </c>
      <c r="C132" s="11">
        <v>2059160</v>
      </c>
      <c r="D132">
        <v>1</v>
      </c>
      <c r="E132">
        <v>1</v>
      </c>
      <c r="F132">
        <f>Квартиры[[#This Row],[Ванные]]+Квартиры[[#This Row],[Спальни]]</f>
        <v>2</v>
      </c>
    </row>
    <row r="133" spans="2:6" hidden="1" x14ac:dyDescent="0.3">
      <c r="B133">
        <v>44.41</v>
      </c>
      <c r="C133" s="11">
        <v>4874230</v>
      </c>
      <c r="D133">
        <v>5</v>
      </c>
      <c r="E133">
        <v>5</v>
      </c>
      <c r="F133">
        <f>Квартиры[[#This Row],[Ванные]]+Квартиры[[#This Row],[Спальни]]</f>
        <v>10</v>
      </c>
    </row>
    <row r="134" spans="2:6" hidden="1" x14ac:dyDescent="0.3">
      <c r="B134">
        <v>42.61</v>
      </c>
      <c r="C134" s="11">
        <v>4373170</v>
      </c>
      <c r="D134">
        <v>4</v>
      </c>
      <c r="E134">
        <v>4</v>
      </c>
      <c r="F134">
        <f>Квартиры[[#This Row],[Ванные]]+Квартиры[[#This Row],[Спальни]]</f>
        <v>8</v>
      </c>
    </row>
    <row r="135" spans="2:6" hidden="1" x14ac:dyDescent="0.3">
      <c r="B135">
        <v>43.59</v>
      </c>
      <c r="C135" s="11">
        <v>4330280</v>
      </c>
      <c r="D135">
        <v>4</v>
      </c>
      <c r="E135">
        <v>6</v>
      </c>
      <c r="F135">
        <f>Квартиры[[#This Row],[Ванные]]+Квартиры[[#This Row],[Спальни]]</f>
        <v>10</v>
      </c>
    </row>
    <row r="136" spans="2:6" x14ac:dyDescent="0.3">
      <c r="B136">
        <v>19.8</v>
      </c>
      <c r="C136" s="11">
        <v>1941200</v>
      </c>
      <c r="D136">
        <v>2</v>
      </c>
      <c r="E136">
        <v>1</v>
      </c>
      <c r="F136">
        <f>Квартиры[[#This Row],[Ванные]]+Квартиры[[#This Row],[Спальни]]</f>
        <v>3</v>
      </c>
    </row>
    <row r="137" spans="2:6" x14ac:dyDescent="0.3">
      <c r="B137">
        <v>17.73</v>
      </c>
      <c r="C137" s="11">
        <v>1928460</v>
      </c>
      <c r="D137">
        <v>2</v>
      </c>
      <c r="E137">
        <v>2</v>
      </c>
      <c r="F137">
        <f>Квартиры[[#This Row],[Ванные]]+Квартиры[[#This Row],[Спальни]]</f>
        <v>4</v>
      </c>
    </row>
    <row r="138" spans="2:6" hidden="1" x14ac:dyDescent="0.3">
      <c r="B138">
        <v>30.91</v>
      </c>
      <c r="C138" s="11">
        <v>3229180</v>
      </c>
      <c r="D138">
        <v>4</v>
      </c>
      <c r="E138">
        <v>3</v>
      </c>
      <c r="F138">
        <f>Квартиры[[#This Row],[Ванные]]+Квартиры[[#This Row],[Спальни]]</f>
        <v>7</v>
      </c>
    </row>
    <row r="139" spans="2:6" x14ac:dyDescent="0.3">
      <c r="B139">
        <v>15.2</v>
      </c>
      <c r="C139" s="11">
        <v>1468000</v>
      </c>
      <c r="D139">
        <v>1</v>
      </c>
      <c r="E139">
        <v>2</v>
      </c>
      <c r="F139">
        <f>Квартиры[[#This Row],[Ванные]]+Квартиры[[#This Row],[Спальни]]</f>
        <v>3</v>
      </c>
    </row>
    <row r="140" spans="2:6" hidden="1" x14ac:dyDescent="0.3">
      <c r="B140">
        <v>40.299999999999997</v>
      </c>
      <c r="C140" s="11">
        <v>4612100</v>
      </c>
      <c r="D140">
        <v>5</v>
      </c>
      <c r="E140">
        <v>5</v>
      </c>
      <c r="F140">
        <f>Квартиры[[#This Row],[Ванные]]+Квартиры[[#This Row],[Спальни]]</f>
        <v>10</v>
      </c>
    </row>
    <row r="141" spans="2:6" hidden="1" x14ac:dyDescent="0.3">
      <c r="B141">
        <v>41.08</v>
      </c>
      <c r="C141" s="11">
        <v>4409080</v>
      </c>
      <c r="D141">
        <v>5</v>
      </c>
      <c r="E141">
        <v>4</v>
      </c>
      <c r="F141">
        <f>Квартиры[[#This Row],[Ванные]]+Квартиры[[#This Row],[Спальни]]</f>
        <v>9</v>
      </c>
    </row>
    <row r="142" spans="2:6" x14ac:dyDescent="0.3">
      <c r="B142">
        <v>25.53</v>
      </c>
      <c r="C142" s="11">
        <v>2519820</v>
      </c>
      <c r="D142">
        <v>2</v>
      </c>
      <c r="E142">
        <v>2</v>
      </c>
      <c r="F142">
        <f>Квартиры[[#This Row],[Ванные]]+Квартиры[[#This Row],[Спальни]]</f>
        <v>4</v>
      </c>
    </row>
    <row r="143" spans="2:6" hidden="1" x14ac:dyDescent="0.3">
      <c r="B143">
        <v>28.04</v>
      </c>
      <c r="C143" s="11">
        <v>3276360</v>
      </c>
      <c r="D143">
        <v>3</v>
      </c>
      <c r="E143">
        <v>4</v>
      </c>
      <c r="F143">
        <f>Квартиры[[#This Row],[Ванные]]+Квартиры[[#This Row],[Спальни]]</f>
        <v>7</v>
      </c>
    </row>
    <row r="144" spans="2:6" hidden="1" x14ac:dyDescent="0.3">
      <c r="B144">
        <v>36.520000000000003</v>
      </c>
      <c r="C144" s="11">
        <v>3895480</v>
      </c>
      <c r="D144">
        <v>4</v>
      </c>
      <c r="E144">
        <v>5</v>
      </c>
      <c r="F144">
        <f>Квартиры[[#This Row],[Ванные]]+Квартиры[[#This Row],[Спальни]]</f>
        <v>9</v>
      </c>
    </row>
    <row r="145" spans="2:6" hidden="1" x14ac:dyDescent="0.3">
      <c r="B145">
        <v>33.229999999999997</v>
      </c>
      <c r="C145" s="11">
        <v>3802380</v>
      </c>
      <c r="D145">
        <v>4</v>
      </c>
      <c r="E145">
        <v>5</v>
      </c>
      <c r="F145">
        <f>Квартиры[[#This Row],[Ванные]]+Квартиры[[#This Row],[Спальни]]</f>
        <v>9</v>
      </c>
    </row>
    <row r="146" spans="2:6" hidden="1" x14ac:dyDescent="0.3">
      <c r="B146">
        <v>39.72</v>
      </c>
      <c r="C146" s="11">
        <v>3774800</v>
      </c>
      <c r="D146">
        <v>4</v>
      </c>
      <c r="E146">
        <v>3</v>
      </c>
      <c r="F146">
        <f>Квартиры[[#This Row],[Ванные]]+Квартиры[[#This Row],[Спальни]]</f>
        <v>7</v>
      </c>
    </row>
    <row r="147" spans="2:6" hidden="1" x14ac:dyDescent="0.3">
      <c r="B147">
        <v>35.74</v>
      </c>
      <c r="C147" s="11">
        <v>3789740</v>
      </c>
      <c r="D147">
        <v>3</v>
      </c>
      <c r="E147">
        <v>3</v>
      </c>
      <c r="F147">
        <f>Квартиры[[#This Row],[Ванные]]+Квартиры[[#This Row],[Спальни]]</f>
        <v>6</v>
      </c>
    </row>
    <row r="148" spans="2:6" hidden="1" x14ac:dyDescent="0.3">
      <c r="B148">
        <v>29.49</v>
      </c>
      <c r="C148" s="11">
        <v>3286960</v>
      </c>
      <c r="D148">
        <v>3</v>
      </c>
      <c r="E148">
        <v>4</v>
      </c>
      <c r="F148">
        <f>Квартиры[[#This Row],[Ванные]]+Квартиры[[#This Row],[Спальни]]</f>
        <v>7</v>
      </c>
    </row>
    <row r="149" spans="2:6" x14ac:dyDescent="0.3">
      <c r="B149">
        <v>26.99</v>
      </c>
      <c r="C149" s="11">
        <v>2825020</v>
      </c>
      <c r="D149">
        <v>3</v>
      </c>
      <c r="E149">
        <v>3</v>
      </c>
      <c r="F149">
        <f>Квартиры[[#This Row],[Ванные]]+Квартиры[[#This Row],[Спальни]]</f>
        <v>6</v>
      </c>
    </row>
    <row r="150" spans="2:6" x14ac:dyDescent="0.3">
      <c r="B150">
        <v>22.18</v>
      </c>
      <c r="C150" s="11">
        <v>2551080</v>
      </c>
      <c r="D150">
        <v>2</v>
      </c>
      <c r="E150">
        <v>4</v>
      </c>
      <c r="F150">
        <f>Квартиры[[#This Row],[Ванные]]+Квартиры[[#This Row],[Спальни]]</f>
        <v>6</v>
      </c>
    </row>
    <row r="151" spans="2:6" hidden="1" x14ac:dyDescent="0.3">
      <c r="B151">
        <v>35.26</v>
      </c>
      <c r="C151" s="11">
        <v>3468660</v>
      </c>
      <c r="D151">
        <v>3</v>
      </c>
      <c r="E151">
        <v>5</v>
      </c>
      <c r="F151">
        <f>Квартиры[[#This Row],[Ванные]]+Квартиры[[#This Row],[Спальни]]</f>
        <v>8</v>
      </c>
    </row>
    <row r="152" spans="2:6" hidden="1" x14ac:dyDescent="0.3">
      <c r="B152">
        <v>35.340000000000003</v>
      </c>
      <c r="C152" s="11">
        <v>3875360</v>
      </c>
      <c r="D152">
        <v>4</v>
      </c>
      <c r="E152">
        <v>3</v>
      </c>
      <c r="F152">
        <f>Квартиры[[#This Row],[Ванные]]+Квартиры[[#This Row],[Спальни]]</f>
        <v>7</v>
      </c>
    </row>
    <row r="153" spans="2:6" hidden="1" x14ac:dyDescent="0.3">
      <c r="B153">
        <v>49.75</v>
      </c>
      <c r="C153" s="11">
        <v>5056000</v>
      </c>
      <c r="D153">
        <v>4</v>
      </c>
      <c r="E153">
        <v>5</v>
      </c>
      <c r="F153">
        <f>Квартиры[[#This Row],[Ванные]]+Квартиры[[#This Row],[Спальни]]</f>
        <v>9</v>
      </c>
    </row>
    <row r="154" spans="2:6" x14ac:dyDescent="0.3">
      <c r="B154">
        <v>26.18</v>
      </c>
      <c r="C154" s="11">
        <v>2791820</v>
      </c>
      <c r="D154">
        <v>2</v>
      </c>
      <c r="E154">
        <v>4</v>
      </c>
      <c r="F154">
        <f>Квартиры[[#This Row],[Ванные]]+Квартиры[[#This Row],[Спальни]]</f>
        <v>6</v>
      </c>
    </row>
    <row r="155" spans="2:6" hidden="1" x14ac:dyDescent="0.3">
      <c r="B155">
        <v>46.55</v>
      </c>
      <c r="C155" s="11">
        <v>4788800</v>
      </c>
      <c r="D155">
        <v>4</v>
      </c>
      <c r="E155">
        <v>6</v>
      </c>
      <c r="F155">
        <f>Квартиры[[#This Row],[Ванные]]+Квартиры[[#This Row],[Спальни]]</f>
        <v>10</v>
      </c>
    </row>
    <row r="156" spans="2:6" hidden="1" x14ac:dyDescent="0.3">
      <c r="B156">
        <v>34.89</v>
      </c>
      <c r="C156" s="11">
        <v>4077900</v>
      </c>
      <c r="D156">
        <v>4</v>
      </c>
      <c r="E156">
        <v>4</v>
      </c>
      <c r="F156">
        <f>Квартиры[[#This Row],[Ванные]]+Квартиры[[#This Row],[Спальни]]</f>
        <v>8</v>
      </c>
    </row>
    <row r="157" spans="2:6" hidden="1" x14ac:dyDescent="0.3">
      <c r="B157">
        <v>45.26</v>
      </c>
      <c r="C157" s="11">
        <v>5052300</v>
      </c>
      <c r="D157">
        <v>5</v>
      </c>
      <c r="E157">
        <v>5</v>
      </c>
      <c r="F157">
        <f>Квартиры[[#This Row],[Ванные]]+Квартиры[[#This Row],[Спальни]]</f>
        <v>10</v>
      </c>
    </row>
    <row r="158" spans="2:6" hidden="1" x14ac:dyDescent="0.3">
      <c r="B158">
        <v>46.76</v>
      </c>
      <c r="C158" s="11">
        <v>5229800</v>
      </c>
      <c r="D158">
        <v>4</v>
      </c>
      <c r="E158">
        <v>6</v>
      </c>
      <c r="F158">
        <f>Квартиры[[#This Row],[Ванные]]+Квартиры[[#This Row],[Спальни]]</f>
        <v>10</v>
      </c>
    </row>
    <row r="159" spans="2:6" x14ac:dyDescent="0.3">
      <c r="C159" s="12">
        <f>SUBTOTAL(4,Квартиры[Цена])</f>
        <v>3188760</v>
      </c>
      <c r="F159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Задание 1</vt:lpstr>
      <vt:lpstr>Сводная (1)</vt:lpstr>
      <vt:lpstr>Сводная (1.2)</vt:lpstr>
      <vt:lpstr>Задание 2  EAST</vt:lpstr>
      <vt:lpstr>Консолидация (2)</vt:lpstr>
      <vt:lpstr>Задание 2  WEST</vt:lpstr>
      <vt:lpstr>Задание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Денис</cp:lastModifiedBy>
  <dcterms:created xsi:type="dcterms:W3CDTF">2012-10-24T11:40:59Z</dcterms:created>
  <dcterms:modified xsi:type="dcterms:W3CDTF">2023-06-03T17:57:55Z</dcterms:modified>
</cp:coreProperties>
</file>