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ndeavors\SmartBackup\Marketing\"/>
    </mc:Choice>
  </mc:AlternateContent>
  <xr:revisionPtr revIDLastSave="0" documentId="13_ncr:1_{F5B21A38-337B-4B5D-8684-F439AC0F4BFD}" xr6:coauthVersionLast="46" xr6:coauthVersionMax="46" xr10:uidLastSave="{00000000-0000-0000-0000-000000000000}"/>
  <bookViews>
    <workbookView xWindow="-96" yWindow="-96" windowWidth="23232" windowHeight="12552" xr2:uid="{D0B62DF6-5D92-4F5C-ACBF-CAD4FA1924BC}"/>
  </bookViews>
  <sheets>
    <sheet name="1. Start" sheetId="3" r:id="rId1"/>
    <sheet name="2. Guidance" sheetId="5" r:id="rId2"/>
    <sheet name="3. Evaluate" sheetId="1" r:id="rId3"/>
    <sheet name="4. Results" sheetId="4" r:id="rId4"/>
    <sheet name="Calcs" sheetId="2" state="hidden" r:id="rId5"/>
  </sheets>
  <definedNames>
    <definedName name="Desc">Calcs!$B$2:$B$7</definedName>
    <definedName name="ExtraCredit">'2. Guidance'!#REF!</definedName>
    <definedName name="Fruit">'2. Guidance'!#REF!</definedName>
    <definedName name="Items">'2. Guidance'!#REF!</definedName>
    <definedName name="Meat">'2. Guidance'!#REF!</definedName>
    <definedName name="MoreFruit">'2. Guidance'!#REF!</definedName>
    <definedName name="MoreItem">'2. Guidance'!#REF!</definedName>
    <definedName name="MoreItems">'2. Guidance'!#REF!</definedName>
    <definedName name="SUMExtraCredit">'2. Guidance'!#REF!</definedName>
    <definedName name="SUMIF">'2. Guidance'!#REF!</definedName>
    <definedName name="SUMIFExtraCredit">'2. Guidance'!#REF!</definedName>
    <definedName name="Total">'2. Guidance'!#REF!</definedName>
    <definedName name="valtable">Calcs!$B$1:$C$7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4" l="1"/>
  <c r="N10" i="4"/>
  <c r="L10" i="4"/>
  <c r="F17" i="1"/>
  <c r="D17" i="1"/>
  <c r="J10" i="2"/>
  <c r="J13" i="2"/>
  <c r="J14" i="2"/>
  <c r="I13" i="2"/>
  <c r="I14" i="2"/>
  <c r="I10" i="2"/>
  <c r="H14" i="2"/>
  <c r="H11" i="2"/>
  <c r="H12" i="2"/>
  <c r="H13" i="2"/>
  <c r="H10" i="2"/>
  <c r="F33" i="1"/>
  <c r="J5" i="2" s="1"/>
  <c r="D33" i="1"/>
  <c r="F20" i="1"/>
  <c r="F21" i="1"/>
  <c r="F22" i="1"/>
  <c r="F23" i="1"/>
  <c r="F24" i="1"/>
  <c r="F19" i="1"/>
  <c r="D20" i="1"/>
  <c r="D21" i="1"/>
  <c r="D22" i="1"/>
  <c r="D23" i="1"/>
  <c r="D24" i="1"/>
  <c r="D19" i="1"/>
  <c r="J6" i="2"/>
  <c r="I6" i="2"/>
  <c r="F41" i="1"/>
  <c r="D41" i="1"/>
  <c r="I5" i="2"/>
  <c r="H6" i="2"/>
  <c r="H5" i="2"/>
  <c r="H4" i="2"/>
  <c r="H3" i="2"/>
  <c r="H2" i="2"/>
  <c r="F40" i="1"/>
  <c r="D40" i="1"/>
  <c r="F39" i="1"/>
  <c r="D39" i="1"/>
  <c r="F38" i="1"/>
  <c r="D38" i="1"/>
  <c r="F37" i="1"/>
  <c r="D37" i="1"/>
  <c r="F36" i="1"/>
  <c r="D36" i="1"/>
  <c r="F35" i="1"/>
  <c r="D35" i="1"/>
  <c r="D34" i="1"/>
  <c r="D16" i="1"/>
  <c r="F16" i="1"/>
  <c r="F14" i="1"/>
  <c r="D14" i="1"/>
  <c r="F31" i="1"/>
  <c r="F32" i="1"/>
  <c r="D31" i="1"/>
  <c r="D32" i="1"/>
  <c r="F15" i="1"/>
  <c r="D15" i="1"/>
  <c r="F12" i="1"/>
  <c r="F13" i="1"/>
  <c r="F11" i="1"/>
  <c r="D12" i="1"/>
  <c r="D13" i="1"/>
  <c r="D11" i="1"/>
  <c r="F30" i="1"/>
  <c r="F4" i="1"/>
  <c r="F5" i="1"/>
  <c r="F6" i="1"/>
  <c r="F27" i="1"/>
  <c r="F28" i="1"/>
  <c r="F7" i="1"/>
  <c r="F29" i="1"/>
  <c r="F8" i="1"/>
  <c r="D30" i="1"/>
  <c r="D4" i="1"/>
  <c r="D5" i="1"/>
  <c r="D6" i="1"/>
  <c r="D27" i="1"/>
  <c r="D28" i="1"/>
  <c r="D7" i="1"/>
  <c r="D29" i="1"/>
  <c r="D8" i="1"/>
  <c r="D3" i="1"/>
  <c r="F3" i="1"/>
  <c r="J1" i="2"/>
  <c r="I1" i="1"/>
  <c r="G1" i="1"/>
  <c r="D15" i="2"/>
  <c r="B16" i="2" s="1"/>
  <c r="F25" i="1" l="1"/>
  <c r="J4" i="2" s="1"/>
  <c r="J12" i="2" s="1"/>
  <c r="D25" i="1"/>
  <c r="I4" i="2" s="1"/>
  <c r="I12" i="2" s="1"/>
  <c r="K7" i="2"/>
  <c r="I3" i="2"/>
  <c r="I11" i="2" s="1"/>
  <c r="J3" i="2"/>
  <c r="J11" i="2" s="1"/>
  <c r="J7" i="2" l="1"/>
  <c r="J8" i="2" s="1"/>
  <c r="I7" i="2"/>
  <c r="I8" i="2" s="1"/>
  <c r="F18" i="1"/>
  <c r="D26" i="1"/>
  <c r="F9" i="1" l="1"/>
  <c r="J2" i="2" s="1"/>
  <c r="F10" i="1"/>
  <c r="D18" i="1"/>
  <c r="D9" i="1" l="1"/>
  <c r="I2" i="2" s="1"/>
  <c r="D10" i="1"/>
</calcChain>
</file>

<file path=xl/sharedStrings.xml><?xml version="1.0" encoding="utf-8"?>
<sst xmlns="http://schemas.openxmlformats.org/spreadsheetml/2006/main" count="236" uniqueCount="151">
  <si>
    <t>Yes</t>
  </si>
  <si>
    <t>Is a recording of what was backup kept?</t>
  </si>
  <si>
    <t>Can all types of SmartSheet constructs be backed-up? i.e. Sheets, Reports, Dashboards</t>
  </si>
  <si>
    <t>No</t>
  </si>
  <si>
    <t>Yes, quite extensively via Export=all option</t>
  </si>
  <si>
    <t>Can a DRP Recovery point outside Smartsheet easily be established?</t>
  </si>
  <si>
    <t>Yes very granular at Sheet level that automatically rolls up</t>
  </si>
  <si>
    <t>Store large volumes of data for a long period</t>
  </si>
  <si>
    <t>Large volume</t>
  </si>
  <si>
    <t>Complete Protection</t>
  </si>
  <si>
    <t>Can a complete as possible environment be established outside Smartsheet</t>
  </si>
  <si>
    <t>Notification</t>
  </si>
  <si>
    <t>Yes, routines can easily be embedded in Powershell and other IT scheduling scripts as well as be managed from Systems Management centres</t>
  </si>
  <si>
    <t>Integration</t>
  </si>
  <si>
    <t>Run on-premise</t>
  </si>
  <si>
    <t>Can a complete Smartsheet sheet be preserved?  i.e. attachments, cell links, formats, rules etc.</t>
  </si>
  <si>
    <t>Val</t>
  </si>
  <si>
    <t>Desc</t>
  </si>
  <si>
    <t>What is the retention period, number of copies kept?</t>
  </si>
  <si>
    <t>Limits are those imposed by Smartsheet or your licensing arrangement</t>
  </si>
  <si>
    <t>Can backups be scheduled or run on demand?</t>
  </si>
  <si>
    <t>b) Somewhat Meet</t>
  </si>
  <si>
    <t>c) Partially Meet</t>
  </si>
  <si>
    <t>d) Meet</t>
  </si>
  <si>
    <t>e) Partially Exceed</t>
  </si>
  <si>
    <t>multi-tenant</t>
  </si>
  <si>
    <t>granularity</t>
  </si>
  <si>
    <t>modes</t>
  </si>
  <si>
    <t>retention</t>
  </si>
  <si>
    <t>catalog</t>
  </si>
  <si>
    <t>Extensively, apart from the record in Smartsheet a separate Catalog is kept that can easily be shared for governance reasons</t>
  </si>
  <si>
    <t>catastrophic failure</t>
  </si>
  <si>
    <t>requirement</t>
  </si>
  <si>
    <t>Documentation</t>
  </si>
  <si>
    <t>Can export to local file system in zipped formats automatically based on last use dates</t>
  </si>
  <si>
    <t>group</t>
  </si>
  <si>
    <t>id</t>
  </si>
  <si>
    <t>Some limitations</t>
  </si>
  <si>
    <t>When externalising a Sheet outside of Smartsheet some limitations exist</t>
  </si>
  <si>
    <t>Is SmartBackup for you?</t>
  </si>
  <si>
    <t>a) Not Meet/Unsure</t>
  </si>
  <si>
    <t>SmartBackup</t>
  </si>
  <si>
    <t>Version</t>
  </si>
  <si>
    <t>object types</t>
  </si>
  <si>
    <t>f) Mostly Exceed</t>
  </si>
  <si>
    <t>Perfection</t>
  </si>
  <si>
    <t>Can I use it for snapshots?</t>
  </si>
  <si>
    <t>Snapshots</t>
  </si>
  <si>
    <t>Usability</t>
  </si>
  <si>
    <t>Is it easy to use?</t>
  </si>
  <si>
    <t>Is the solution well supported?</t>
  </si>
  <si>
    <t>Supportability</t>
  </si>
  <si>
    <t>Does the solution include all the necessary guides?</t>
  </si>
  <si>
    <t>Is backup/export/archive status information available?</t>
  </si>
  <si>
    <t>Extensive reporting via Catalog plusoptional email notifications</t>
  </si>
  <si>
    <t>Security</t>
  </si>
  <si>
    <t>Is the solution secure?</t>
  </si>
  <si>
    <t>Can it be integrated with other Enterprise facilities?</t>
  </si>
  <si>
    <t>Installation-, Setup-, User and Reference Guides</t>
  </si>
  <si>
    <t>AllBackup data stays in Smartsheet.  User is responsible for securing offloaded export data</t>
  </si>
  <si>
    <t>SmartSheet</t>
  </si>
  <si>
    <t>SmartBackup Observations</t>
  </si>
  <si>
    <t>Yes. Using an internal Smartsheet Workspace, designated as a Vault an exact copy is made.</t>
  </si>
  <si>
    <t>No not really.  Individual users are responsible for requesting their "owned sheets" backup</t>
  </si>
  <si>
    <t>Yes.  Offer full, incremental, snapshots and selective backups and exports</t>
  </si>
  <si>
    <t>No, only offer a snapshot within a 24hr period requested by the user.  No control over specific time.</t>
  </si>
  <si>
    <t>No. One has to manually establish procedures</t>
  </si>
  <si>
    <t>User choice by clicking on run now or use Task scheduler.  Think one has a lot more flexibility.</t>
  </si>
  <si>
    <t>mitigate against</t>
  </si>
  <si>
    <t>Some features build in, though still requires Customer consideration</t>
  </si>
  <si>
    <t xml:space="preserve">Somewhat. One has to manually establish procedures.  </t>
  </si>
  <si>
    <t>Can Users, Groups of Users or a complete Account be backed up?</t>
  </si>
  <si>
    <t>Yes. Have a Tenants file that tells the Backup Users and User Groups to back up.  Facility makes it very flexible.</t>
  </si>
  <si>
    <t>Partially.  Sheets and Reports catered for, not Dashboards though sheet data for Dashboards are catered for i.e not the Dashboard UI</t>
  </si>
  <si>
    <t>Only Sheets really</t>
  </si>
  <si>
    <t>frequency</t>
  </si>
  <si>
    <t>Somewhat restricted. User request, limited that by 24hr period</t>
  </si>
  <si>
    <t>Can backup be requested at various levels of granularity?</t>
  </si>
  <si>
    <t>Somewhat restricted.</t>
  </si>
  <si>
    <t>Can one do automatic Full, differential and selective backups of Smartsheet data?</t>
  </si>
  <si>
    <t>Limits are those imposed by Smartsheet or your licensing arrangement.  Manually will have to establish procedures to mitigate.</t>
  </si>
  <si>
    <t>exact copy</t>
  </si>
  <si>
    <t>No, a backup copy is created as a ZIP file outside Smartsheet thus losing cell links, fomats etc.  Only alternative is manual save-as requiring onus on users</t>
  </si>
  <si>
    <r>
      <t>a. Multi-Tenant</t>
    </r>
    <r>
      <rPr>
        <sz val="11"/>
        <color theme="1"/>
        <rFont val="Calibri"/>
        <family val="2"/>
        <scheme val="minor"/>
      </rPr>
      <t xml:space="preserve"> - Can take backups of all, groups-of or any Smartsheet User</t>
    </r>
  </si>
  <si>
    <r>
      <t xml:space="preserve">b. ** </t>
    </r>
    <r>
      <rPr>
        <b/>
        <sz val="11"/>
        <color theme="1"/>
        <rFont val="Calibri"/>
        <family val="2"/>
        <scheme val="minor"/>
      </rPr>
      <t>Make exact backup copy</t>
    </r>
    <r>
      <rPr>
        <sz val="11"/>
        <color theme="1"/>
        <rFont val="Calibri"/>
        <family val="2"/>
        <scheme val="minor"/>
      </rPr>
      <t xml:space="preserve"> - Preserve Formulas, Automations, Cell Links,  Conditional Formatting, Customizations, Attachments </t>
    </r>
  </si>
  <si>
    <r>
      <t xml:space="preserve">c. ** </t>
    </r>
    <r>
      <rPr>
        <b/>
        <sz val="11"/>
        <color theme="1"/>
        <rFont val="Calibri"/>
        <family val="2"/>
        <scheme val="minor"/>
      </rPr>
      <t>Mitigate Catastrophic Failures</t>
    </r>
    <r>
      <rPr>
        <sz val="11"/>
        <color theme="1"/>
        <rFont val="Calibri"/>
        <family val="2"/>
        <scheme val="minor"/>
      </rPr>
      <t xml:space="preserve"> - A complete User Space can be exported to a local drive. Maintains the original folder tree hierarchy.</t>
    </r>
  </si>
  <si>
    <r>
      <t xml:space="preserve">d. ** </t>
    </r>
    <r>
      <rPr>
        <b/>
        <sz val="11"/>
        <color theme="1"/>
        <rFont val="Calibri"/>
        <family val="2"/>
        <scheme val="minor"/>
      </rPr>
      <t xml:space="preserve">Reduce cost </t>
    </r>
    <r>
      <rPr>
        <sz val="11"/>
        <color theme="1"/>
        <rFont val="Calibri"/>
        <family val="2"/>
        <scheme val="minor"/>
      </rPr>
      <t>- option to only backup sheets that have recently changed, instead of making unnecessary copies</t>
    </r>
  </si>
  <si>
    <r>
      <t xml:space="preserve">e. ** </t>
    </r>
    <r>
      <rPr>
        <b/>
        <sz val="11"/>
        <color theme="1"/>
        <rFont val="Calibri"/>
        <family val="2"/>
        <scheme val="minor"/>
      </rPr>
      <t>Enterprise Smartsheet Insurance</t>
    </r>
    <r>
      <rPr>
        <sz val="11"/>
        <color theme="1"/>
        <rFont val="Calibri"/>
        <family val="2"/>
        <scheme val="minor"/>
      </rPr>
      <t xml:space="preserve"> – Cater for Data Loss, Data Corruption, Malicious intent etc. via comprehensive Platform – backup (copy within Smartsheet to Vault area), archiving (drain Vault to external), and export(create external near-like copy)</t>
    </r>
  </si>
  <si>
    <r>
      <t>f. **  </t>
    </r>
    <r>
      <rPr>
        <b/>
        <sz val="11"/>
        <color theme="1"/>
        <rFont val="Calibri"/>
        <family val="2"/>
        <scheme val="minor"/>
      </rPr>
      <t>Part of the family</t>
    </r>
    <r>
      <rPr>
        <sz val="11"/>
        <color theme="1"/>
        <rFont val="Calibri"/>
        <family val="2"/>
        <scheme val="minor"/>
      </rPr>
      <t xml:space="preserve"> – Can co-exist or integrate into Enterprise toolset such as other Systems Management Tools by running headless</t>
    </r>
  </si>
  <si>
    <t>No Archive capability</t>
  </si>
  <si>
    <t>Can sheets easily be exported?</t>
  </si>
  <si>
    <t>Yes, sophisticated Export solution, can also deal with attachments and packing instructions</t>
  </si>
  <si>
    <t>Limited export</t>
  </si>
  <si>
    <t>Data Protection</t>
  </si>
  <si>
    <t>Section A:</t>
  </si>
  <si>
    <t xml:space="preserve">Mitigate amongst others data-loss, malicous intent or data corruption recoveries </t>
  </si>
  <si>
    <t>Section E:</t>
  </si>
  <si>
    <t>Data Operations</t>
  </si>
  <si>
    <t>Data Management</t>
  </si>
  <si>
    <t>Section B:</t>
  </si>
  <si>
    <t>Data Lifecycle</t>
  </si>
  <si>
    <t>Can data be moved from primary backup to secondary archived storage?</t>
  </si>
  <si>
    <t>Yes can also optionally delete from primary</t>
  </si>
  <si>
    <t>archive</t>
  </si>
  <si>
    <t>date control</t>
  </si>
  <si>
    <t>Can archive data be managed via older than conditions?</t>
  </si>
  <si>
    <t>export</t>
  </si>
  <si>
    <t>Req01</t>
  </si>
  <si>
    <t>Req02</t>
  </si>
  <si>
    <t>Req03</t>
  </si>
  <si>
    <t>Req04</t>
  </si>
  <si>
    <t>Req05</t>
  </si>
  <si>
    <t>Req06</t>
  </si>
  <si>
    <t>Req07</t>
  </si>
  <si>
    <t>Req08</t>
  </si>
  <si>
    <t>Req09</t>
  </si>
  <si>
    <t>Req10</t>
  </si>
  <si>
    <t>Req11</t>
  </si>
  <si>
    <t>Req12</t>
  </si>
  <si>
    <t>Req13</t>
  </si>
  <si>
    <t>Req14</t>
  </si>
  <si>
    <t>Req15</t>
  </si>
  <si>
    <t>Req16</t>
  </si>
  <si>
    <t>Req17</t>
  </si>
  <si>
    <t>Req18</t>
  </si>
  <si>
    <t>Req19</t>
  </si>
  <si>
    <t>Req20</t>
  </si>
  <si>
    <t>Req21</t>
  </si>
  <si>
    <t>Req22</t>
  </si>
  <si>
    <t>Req23</t>
  </si>
  <si>
    <t>Req24</t>
  </si>
  <si>
    <t>Section C:</t>
  </si>
  <si>
    <t>Section D</t>
  </si>
  <si>
    <t>Additional Requirements</t>
  </si>
  <si>
    <t>Req25</t>
  </si>
  <si>
    <t>Req26</t>
  </si>
  <si>
    <t>Req27</t>
  </si>
  <si>
    <t>Req28</t>
  </si>
  <si>
    <t>Req29</t>
  </si>
  <si>
    <t>Req30</t>
  </si>
  <si>
    <t>open</t>
  </si>
  <si>
    <t>vs</t>
  </si>
  <si>
    <t>Ideal fit</t>
  </si>
  <si>
    <r>
      <t xml:space="preserve">Latest stable Version is V3.1 with the following features </t>
    </r>
    <r>
      <rPr>
        <i/>
        <sz val="11"/>
        <color theme="1"/>
        <rFont val="Calibri"/>
        <family val="2"/>
        <scheme val="minor"/>
      </rPr>
      <t>(** not available from Smartsheet</t>
    </r>
    <r>
      <rPr>
        <sz val="11"/>
        <color theme="1"/>
        <rFont val="Calibri"/>
        <family val="2"/>
        <scheme val="minor"/>
      </rPr>
      <t>):</t>
    </r>
  </si>
  <si>
    <t>Headlines</t>
  </si>
  <si>
    <t>© AcuWorkflow 2021 - https://www.acuworkflow.com</t>
  </si>
  <si>
    <t>more info</t>
  </si>
  <si>
    <t>Herewith a sample Requirements sheet for comparison
or to evaluate SmartBackup</t>
  </si>
  <si>
    <t>Compare SmartBackup against</t>
  </si>
  <si>
    <t>Disclaimer</t>
  </si>
  <si>
    <t>This software is provided "as-is," without any express or implied warranty.
In no event shall the author be held liable for any damages arising from the
use of this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</si>
</sst>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Segoe UI Light"/>
      <family val="2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2"/>
      <color theme="8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8FDC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7" fillId="0" borderId="0" applyFill="0" applyBorder="0">
      <alignment wrapText="1"/>
    </xf>
    <xf numFmtId="0" fontId="8" fillId="4" borderId="0" applyNumberFormat="0" applyBorder="0" applyProtection="0">
      <alignment horizontal="left" indent="1"/>
    </xf>
    <xf numFmtId="0" fontId="9" fillId="4" borderId="0" applyNumberFormat="0" applyProtection="0">
      <alignment horizontal="left" wrapText="1" indent="4"/>
    </xf>
    <xf numFmtId="0" fontId="7" fillId="4" borderId="0" applyNumberFormat="0" applyProtection="0">
      <alignment horizontal="left" wrapText="1" indent="4"/>
    </xf>
    <xf numFmtId="0" fontId="2" fillId="0" borderId="0"/>
    <xf numFmtId="0" fontId="2" fillId="5" borderId="0" applyNumberFormat="0" applyBorder="0" applyProtection="0"/>
    <xf numFmtId="0" fontId="15" fillId="6" borderId="0"/>
    <xf numFmtId="0" fontId="15" fillId="7" borderId="3"/>
    <xf numFmtId="0" fontId="15" fillId="6" borderId="4"/>
    <xf numFmtId="9" fontId="1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wrapText="1"/>
    </xf>
    <xf numFmtId="49" fontId="10" fillId="2" borderId="0" xfId="0" applyNumberFormat="1" applyFont="1" applyFill="1" applyAlignment="1">
      <alignment wrapText="1"/>
    </xf>
    <xf numFmtId="49" fontId="10" fillId="2" borderId="1" xfId="0" applyNumberFormat="1" applyFont="1" applyFill="1" applyBorder="1" applyAlignment="1">
      <alignment wrapText="1"/>
    </xf>
    <xf numFmtId="0" fontId="10" fillId="2" borderId="1" xfId="0" applyFont="1" applyFill="1" applyBorder="1"/>
    <xf numFmtId="49" fontId="10" fillId="2" borderId="2" xfId="0" applyNumberFormat="1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0" fillId="0" borderId="0" xfId="0" applyBorder="1"/>
    <xf numFmtId="0" fontId="15" fillId="0" borderId="0" xfId="0" applyFont="1"/>
    <xf numFmtId="0" fontId="15" fillId="0" borderId="0" xfId="0" applyFont="1" applyAlignment="1">
      <alignment horizontal="left"/>
    </xf>
    <xf numFmtId="0" fontId="15" fillId="8" borderId="5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vertical="center" wrapText="1"/>
    </xf>
    <xf numFmtId="49" fontId="10" fillId="2" borderId="0" xfId="0" applyNumberFormat="1" applyFont="1" applyFill="1" applyBorder="1" applyAlignment="1">
      <alignment wrapText="1"/>
    </xf>
    <xf numFmtId="164" fontId="4" fillId="0" borderId="0" xfId="0" applyNumberFormat="1" applyFont="1" applyBorder="1"/>
    <xf numFmtId="0" fontId="12" fillId="3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left" wrapText="1"/>
    </xf>
    <xf numFmtId="49" fontId="0" fillId="2" borderId="0" xfId="0" applyNumberFormat="1" applyFill="1" applyBorder="1" applyAlignment="1">
      <alignment wrapText="1"/>
    </xf>
    <xf numFmtId="164" fontId="4" fillId="2" borderId="0" xfId="0" applyNumberFormat="1" applyFont="1" applyFill="1" applyBorder="1"/>
    <xf numFmtId="0" fontId="10" fillId="2" borderId="0" xfId="0" applyFont="1" applyFill="1" applyBorder="1"/>
    <xf numFmtId="0" fontId="0" fillId="2" borderId="0" xfId="0" applyFill="1" applyBorder="1" applyAlignment="1">
      <alignment horizontal="left"/>
    </xf>
    <xf numFmtId="0" fontId="0" fillId="9" borderId="0" xfId="0" applyFill="1" applyBorder="1"/>
    <xf numFmtId="0" fontId="1" fillId="9" borderId="0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164" fontId="0" fillId="2" borderId="0" xfId="0" applyNumberFormat="1" applyFill="1" applyBorder="1"/>
    <xf numFmtId="0" fontId="12" fillId="3" borderId="0" xfId="0" applyFont="1" applyFill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17" fillId="2" borderId="0" xfId="0" applyFont="1" applyFill="1" applyBorder="1" applyAlignment="1">
      <alignment vertical="center"/>
    </xf>
    <xf numFmtId="164" fontId="0" fillId="0" borderId="0" xfId="0" applyNumberFormat="1"/>
    <xf numFmtId="9" fontId="0" fillId="0" borderId="0" xfId="10" applyFont="1"/>
    <xf numFmtId="0" fontId="0" fillId="0" borderId="0" xfId="0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11"/>
    <xf numFmtId="0" fontId="7" fillId="10" borderId="0" xfId="1" applyFill="1">
      <alignment wrapText="1"/>
    </xf>
    <xf numFmtId="0" fontId="8" fillId="10" borderId="0" xfId="2" applyFill="1">
      <alignment horizontal="left" indent="1"/>
    </xf>
    <xf numFmtId="0" fontId="9" fillId="10" borderId="0" xfId="3" applyFill="1">
      <alignment horizontal="left" wrapText="1" indent="4"/>
    </xf>
    <xf numFmtId="0" fontId="7" fillId="10" borderId="0" xfId="4" applyFill="1">
      <alignment horizontal="left" wrapText="1" indent="4"/>
    </xf>
    <xf numFmtId="0" fontId="2" fillId="10" borderId="0" xfId="0" applyFont="1" applyFill="1" applyBorder="1"/>
    <xf numFmtId="0" fontId="13" fillId="10" borderId="0" xfId="0" applyFont="1" applyFill="1" applyBorder="1"/>
    <xf numFmtId="164" fontId="5" fillId="10" borderId="0" xfId="0" applyNumberFormat="1" applyFont="1" applyFill="1" applyBorder="1"/>
    <xf numFmtId="0" fontId="6" fillId="10" borderId="0" xfId="0" applyFont="1" applyFill="1" applyBorder="1"/>
    <xf numFmtId="0" fontId="5" fillId="10" borderId="0" xfId="0" applyFont="1" applyFill="1"/>
    <xf numFmtId="0" fontId="13" fillId="10" borderId="0" xfId="0" applyFont="1" applyFill="1" applyBorder="1" applyAlignment="1">
      <alignment horizontal="left"/>
    </xf>
    <xf numFmtId="0" fontId="5" fillId="10" borderId="0" xfId="0" applyFont="1" applyFill="1" applyBorder="1"/>
    <xf numFmtId="0" fontId="14" fillId="10" borderId="0" xfId="0" applyFont="1" applyFill="1" applyBorder="1"/>
    <xf numFmtId="9" fontId="22" fillId="0" borderId="5" xfId="10" applyFont="1" applyBorder="1" applyAlignment="1">
      <alignment horizontal="center" vertical="center"/>
    </xf>
    <xf numFmtId="0" fontId="12" fillId="11" borderId="0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/>
    </xf>
    <xf numFmtId="0" fontId="12" fillId="11" borderId="0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</cellXfs>
  <cellStyles count="12">
    <cellStyle name="GrayCell" xfId="7" xr:uid="{1582DDC9-0487-489F-9BDD-1E0722C2296D}"/>
    <cellStyle name="Heading 1 2" xfId="3" xr:uid="{22633149-9148-4E0D-8099-5EC859C7E11E}"/>
    <cellStyle name="Heading 2 2" xfId="4" xr:uid="{946C8F94-B2AE-499D-A447-DF8C7D2357B4}"/>
    <cellStyle name="Heading 3 2" xfId="6" xr:uid="{0B6D7C54-9683-4503-B9CB-7371A3C678BC}"/>
    <cellStyle name="Hyperlink" xfId="11" builtinId="8"/>
    <cellStyle name="Normal" xfId="0" builtinId="0"/>
    <cellStyle name="OrangeBorder" xfId="9" xr:uid="{513EBBC8-30F2-48CB-9687-9638684FB975}"/>
    <cellStyle name="Percent" xfId="10" builtinId="5"/>
    <cellStyle name="Start Text" xfId="1" xr:uid="{4A5E8624-8B5B-4A85-BB65-A5B220DA8603}"/>
    <cellStyle name="Title 2" xfId="2" xr:uid="{33C460EB-4121-4348-83CC-8413128D6072}"/>
    <cellStyle name="YellowCell" xfId="8" xr:uid="{441E1E20-1B7D-4C30-B24A-1212ADCF30E5}"/>
    <cellStyle name="z A Column text" xfId="5" xr:uid="{824A91AF-827A-4B55-87D1-BEBAE6AD55EE}"/>
  </cellStyles>
  <dxfs count="1"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 Style 1" pivot="0" count="1" xr9:uid="{C972C2ED-6CD9-499D-9062-3356685D0023}">
      <tableStyleElement type="wholeTable" dxfId="0"/>
    </tableStyle>
  </tableStyles>
  <colors>
    <mruColors>
      <color rgb="FF217346"/>
      <color rgb="FFF8F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SmartBackup</c:v>
          </c:tx>
          <c:spPr>
            <a:solidFill>
              <a:srgbClr val="92D05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Calcs!$H$2:$H$6</c:f>
              <c:strCache>
                <c:ptCount val="5"/>
                <c:pt idx="0">
                  <c:v>Data Protection</c:v>
                </c:pt>
                <c:pt idx="1">
                  <c:v>Data Lifecycle</c:v>
                </c:pt>
                <c:pt idx="2">
                  <c:v>Data Management</c:v>
                </c:pt>
                <c:pt idx="3">
                  <c:v>Data Operations</c:v>
                </c:pt>
                <c:pt idx="4">
                  <c:v>Additional Requirements</c:v>
                </c:pt>
              </c:strCache>
            </c:strRef>
          </c:cat>
          <c:val>
            <c:numRef>
              <c:f>Calcs!$I$2:$I$6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20</c:v>
                </c:pt>
                <c:pt idx="3">
                  <c:v>21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A-4A95-A518-F7B6DBA2555B}"/>
            </c:ext>
          </c:extLst>
        </c:ser>
        <c:ser>
          <c:idx val="1"/>
          <c:order val="1"/>
          <c:tx>
            <c:v>Perfection</c:v>
          </c:tx>
          <c:spPr>
            <a:solidFill>
              <a:schemeClr val="accent6">
                <a:lumMod val="40000"/>
                <a:lumOff val="6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Calcs!$H$2:$H$6</c:f>
              <c:strCache>
                <c:ptCount val="5"/>
                <c:pt idx="0">
                  <c:v>Data Protection</c:v>
                </c:pt>
                <c:pt idx="1">
                  <c:v>Data Lifecycle</c:v>
                </c:pt>
                <c:pt idx="2">
                  <c:v>Data Management</c:v>
                </c:pt>
                <c:pt idx="3">
                  <c:v>Data Operations</c:v>
                </c:pt>
                <c:pt idx="4">
                  <c:v>Additional Requirements</c:v>
                </c:pt>
              </c:strCache>
            </c:strRef>
          </c:cat>
          <c:val>
            <c:numRef>
              <c:f>Calcs!$K$2:$K$6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A-4A95-A518-F7B6DBA2555B}"/>
            </c:ext>
          </c:extLst>
        </c:ser>
        <c:ser>
          <c:idx val="2"/>
          <c:order val="2"/>
          <c:tx>
            <c:strRef>
              <c:f>'2. Guidance'!$K$16</c:f>
              <c:strCache>
                <c:ptCount val="1"/>
                <c:pt idx="0">
                  <c:v>SmartSheet</c:v>
                </c:pt>
              </c:strCache>
            </c:strRef>
          </c:tx>
          <c:spPr>
            <a:solidFill>
              <a:schemeClr val="bg1">
                <a:lumMod val="65000"/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Calcs!$H$2:$H$6</c:f>
              <c:strCache>
                <c:ptCount val="5"/>
                <c:pt idx="0">
                  <c:v>Data Protection</c:v>
                </c:pt>
                <c:pt idx="1">
                  <c:v>Data Lifecycle</c:v>
                </c:pt>
                <c:pt idx="2">
                  <c:v>Data Management</c:v>
                </c:pt>
                <c:pt idx="3">
                  <c:v>Data Operations</c:v>
                </c:pt>
                <c:pt idx="4">
                  <c:v>Additional Requirements</c:v>
                </c:pt>
              </c:strCache>
            </c:strRef>
          </c:cat>
          <c:val>
            <c:numRef>
              <c:f>Calcs!$J$2:$J$6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A-4A95-A518-F7B6DBA2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100"/>
        <c:axId val="1054154512"/>
        <c:axId val="1054151184"/>
      </c:barChart>
      <c:catAx>
        <c:axId val="105415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51184"/>
        <c:crosses val="autoZero"/>
        <c:auto val="1"/>
        <c:lblAlgn val="ctr"/>
        <c:lblOffset val="100"/>
        <c:noMultiLvlLbl val="0"/>
      </c:catAx>
      <c:valAx>
        <c:axId val="10541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2. Guidance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hyperlink" Target="#'3. Evaluate'!A1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962775" y="4641850"/>
    <xdr:ext cx="1170432" cy="514350"/>
    <xdr:sp macro="" textlink="">
      <xdr:nvSpPr>
        <xdr:cNvPr id="3" name="Next Button" descr="Hyperlinked button shape to navigate to the next step">
          <a:hlinkClick xmlns:r="http://schemas.openxmlformats.org/officeDocument/2006/relationships" r:id="rId1" tooltip="Select to start the tour"/>
          <a:extLst>
            <a:ext uri="{FF2B5EF4-FFF2-40B4-BE49-F238E27FC236}">
              <a16:creationId xmlns:a16="http://schemas.microsoft.com/office/drawing/2014/main" id="{697E31EC-8EA8-4618-B533-04C61B3C6A92}"/>
            </a:ext>
          </a:extLst>
        </xdr:cNvPr>
        <xdr:cNvSpPr/>
      </xdr:nvSpPr>
      <xdr:spPr>
        <a:xfrm>
          <a:off x="6962775" y="4641850"/>
          <a:ext cx="1170432" cy="51435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Let's go &gt;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  <xdr:twoCellAnchor editAs="oneCell">
    <xdr:from>
      <xdr:col>0</xdr:col>
      <xdr:colOff>374195</xdr:colOff>
      <xdr:row>3</xdr:row>
      <xdr:rowOff>1799657</xdr:rowOff>
    </xdr:from>
    <xdr:to>
      <xdr:col>0</xdr:col>
      <xdr:colOff>2811780</xdr:colOff>
      <xdr:row>3</xdr:row>
      <xdr:rowOff>3262714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22E247-119C-4709-90E1-BE4115B7A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195" y="3708467"/>
          <a:ext cx="2437585" cy="1463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250371</xdr:colOff>
      <xdr:row>0</xdr:row>
      <xdr:rowOff>327661</xdr:rowOff>
    </xdr:from>
    <xdr:to>
      <xdr:col>9</xdr:col>
      <xdr:colOff>256086</xdr:colOff>
      <xdr:row>22</xdr:row>
      <xdr:rowOff>137161</xdr:rowOff>
    </xdr:to>
    <xdr:grpSp>
      <xdr:nvGrpSpPr>
        <xdr:cNvPr id="78" name="Add numbers like a champ" descr="Add numbers like a champ &#10;Here are some ways to add up numbers in Excel: &#10;Select the yellow cell under the amounts for fruit. &#10;Type =SUM(D4:D7), and then press enter. When you're done, you'll see &#10;the result of 170. &#10;Here's another way to add, using a shortcut key. Select the yellow cell under the amounts for meat. &#10;Press Alt = first. Then, press Enter. &#10;Now add only the numbers over 50. Select the last yellow cell. Type =SUMIF(D11:D15,&quot;&gt;50&quot;)&#10;and then press Enter. The result is 100. &#10;Dive down for more detail &#10;Next step ">
          <a:extLst>
            <a:ext uri="{FF2B5EF4-FFF2-40B4-BE49-F238E27FC236}">
              <a16:creationId xmlns:a16="http://schemas.microsoft.com/office/drawing/2014/main" id="{E1BF46DE-A07A-4940-8992-58B1C41194B6}"/>
            </a:ext>
          </a:extLst>
        </xdr:cNvPr>
        <xdr:cNvGrpSpPr/>
      </xdr:nvGrpSpPr>
      <xdr:grpSpPr>
        <a:xfrm>
          <a:off x="250371" y="327661"/>
          <a:ext cx="5766435" cy="4572000"/>
          <a:chOff x="345420" y="293872"/>
          <a:chExt cx="5705475" cy="4657728"/>
        </a:xfrm>
      </xdr:grpSpPr>
      <xdr:grpSp>
        <xdr:nvGrpSpPr>
          <xdr:cNvPr id="79" name="Add numbers instruction">
            <a:extLst>
              <a:ext uri="{FF2B5EF4-FFF2-40B4-BE49-F238E27FC236}">
                <a16:creationId xmlns:a16="http://schemas.microsoft.com/office/drawing/2014/main" id="{CB31ED77-771A-4F02-AAAE-48B9658821A2}"/>
              </a:ext>
            </a:extLst>
          </xdr:cNvPr>
          <xdr:cNvGrpSpPr/>
        </xdr:nvGrpSpPr>
        <xdr:grpSpPr>
          <a:xfrm>
            <a:off x="345420" y="293872"/>
            <a:ext cx="5705475" cy="4657728"/>
            <a:chOff x="18817" y="26948"/>
            <a:chExt cx="5695950" cy="4619625"/>
          </a:xfrm>
        </xdr:grpSpPr>
        <xdr:sp macro="" textlink="">
          <xdr:nvSpPr>
            <xdr:cNvPr id="99" name="Background" descr="Background">
              <a:extLst>
                <a:ext uri="{FF2B5EF4-FFF2-40B4-BE49-F238E27FC236}">
                  <a16:creationId xmlns:a16="http://schemas.microsoft.com/office/drawing/2014/main" id="{687C18B0-6068-43BD-8970-33AF39D51AA7}"/>
                </a:ext>
              </a:extLst>
            </xdr:cNvPr>
            <xdr:cNvSpPr/>
          </xdr:nvSpPr>
          <xdr:spPr>
            <a:xfrm>
              <a:off x="18817" y="26948"/>
              <a:ext cx="5695950" cy="461962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100" name="Step" descr="Add numbers like a champ">
              <a:extLst>
                <a:ext uri="{FF2B5EF4-FFF2-40B4-BE49-F238E27FC236}">
                  <a16:creationId xmlns:a16="http://schemas.microsoft.com/office/drawing/2014/main" id="{6EF91228-C1CC-454E-AC47-A96A62202CD9}"/>
                </a:ext>
              </a:extLst>
            </xdr:cNvPr>
            <xdr:cNvSpPr txBox="1"/>
          </xdr:nvSpPr>
          <xdr:spPr>
            <a:xfrm>
              <a:off x="231748" y="118698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102" name="Bottom line" descr="Decorative line">
              <a:extLst>
                <a:ext uri="{FF2B5EF4-FFF2-40B4-BE49-F238E27FC236}">
                  <a16:creationId xmlns:a16="http://schemas.microsoft.com/office/drawing/2014/main" id="{6585A10E-45E6-44E2-BA75-343186022855}"/>
                </a:ext>
              </a:extLst>
            </xdr:cNvPr>
            <xdr:cNvCxnSpPr>
              <a:cxnSpLocks/>
            </xdr:cNvCxnSpPr>
          </xdr:nvCxnSpPr>
          <xdr:spPr>
            <a:xfrm>
              <a:off x="234924" y="3581400"/>
              <a:ext cx="5213376" cy="0"/>
            </a:xfrm>
            <a:prstGeom prst="line">
              <a:avLst/>
            </a:prstGeom>
            <a:ln w="25400">
              <a:solidFill>
                <a:schemeClr val="accent5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Next Button" descr="Next step button, hyperlinked to next sheet">
              <a:hlinkClick xmlns:r="http://schemas.openxmlformats.org/officeDocument/2006/relationships" r:id="rId1" tooltip="Select to go to the next step"/>
              <a:extLst>
                <a:ext uri="{FF2B5EF4-FFF2-40B4-BE49-F238E27FC236}">
                  <a16:creationId xmlns:a16="http://schemas.microsoft.com/office/drawing/2014/main" id="{2B237F5E-9A43-4D28-90F5-23282EF513C5}"/>
                </a:ext>
              </a:extLst>
            </xdr:cNvPr>
            <xdr:cNvSpPr/>
          </xdr:nvSpPr>
          <xdr:spPr>
            <a:xfrm>
              <a:off x="4293870" y="3842507"/>
              <a:ext cx="1154430" cy="348492"/>
            </a:xfrm>
            <a:prstGeom prst="rightArrowCallout">
              <a:avLst>
                <a:gd name="adj1" fmla="val 32829"/>
                <a:gd name="adj2" fmla="val 31524"/>
                <a:gd name="adj3" fmla="val 25000"/>
                <a:gd name="adj4" fmla="val 86357"/>
              </a:avLst>
            </a:prstGeom>
            <a:ln>
              <a:solidFill>
                <a:srgbClr val="0B744D"/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Next step</a:t>
              </a:r>
            </a:p>
          </xdr:txBody>
        </xdr:sp>
        <xdr:cxnSp macro="">
          <xdr:nvCxnSpPr>
            <xdr:cNvPr id="104" name="Top line" descr="Decorative line">
              <a:extLst>
                <a:ext uri="{FF2B5EF4-FFF2-40B4-BE49-F238E27FC236}">
                  <a16:creationId xmlns:a16="http://schemas.microsoft.com/office/drawing/2014/main" id="{F24E0CE0-63D1-4CE8-8021-0B0C50C52DE3}"/>
                </a:ext>
              </a:extLst>
            </xdr:cNvPr>
            <xdr:cNvCxnSpPr>
              <a:cxnSpLocks/>
            </xdr:cNvCxnSpPr>
          </xdr:nvCxnSpPr>
          <xdr:spPr>
            <a:xfrm>
              <a:off x="234924" y="626111"/>
              <a:ext cx="5213376" cy="0"/>
            </a:xfrm>
            <a:prstGeom prst="line">
              <a:avLst/>
            </a:prstGeom>
            <a:ln w="25400">
              <a:solidFill>
                <a:schemeClr val="accent5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0" name="Step5">
            <a:extLst>
              <a:ext uri="{FF2B5EF4-FFF2-40B4-BE49-F238E27FC236}">
                <a16:creationId xmlns:a16="http://schemas.microsoft.com/office/drawing/2014/main" id="{B2D5F419-5170-452B-8186-93980C58EEFB}"/>
              </a:ext>
            </a:extLst>
          </xdr:cNvPr>
          <xdr:cNvGrpSpPr/>
        </xdr:nvGrpSpPr>
        <xdr:grpSpPr>
          <a:xfrm>
            <a:off x="558707" y="3254024"/>
            <a:ext cx="5225273" cy="608867"/>
            <a:chOff x="231749" y="2962883"/>
            <a:chExt cx="5216550" cy="603885"/>
          </a:xfrm>
        </xdr:grpSpPr>
        <xdr:sp macro="" textlink="">
          <xdr:nvSpPr>
            <xdr:cNvPr id="97" name="Step" descr="Now add only the numbers over 50. Select the last yellow cell. Type =SUMIF(D11:D15,&quot;&gt;50&quot;) and then press Enter. The result is 100">
              <a:extLst>
                <a:ext uri="{FF2B5EF4-FFF2-40B4-BE49-F238E27FC236}">
                  <a16:creationId xmlns:a16="http://schemas.microsoft.com/office/drawing/2014/main" id="{A454B4CB-A731-4447-B78D-BFC6F2828DDD}"/>
                </a:ext>
              </a:extLst>
            </xdr:cNvPr>
            <xdr:cNvSpPr txBox="1"/>
          </xdr:nvSpPr>
          <xdr:spPr>
            <a:xfrm>
              <a:off x="638783" y="3005381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>
                <a:defRPr/>
              </a:pPr>
              <a:r>
                <a:rPr lang="en-US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Name of the solution</a:t>
              </a:r>
              <a:r>
                <a:rPr lang="en-US" sz="1100" kern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you want to compare against?</a:t>
              </a:r>
              <a:endPara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98" name="5" descr="5">
              <a:extLst>
                <a:ext uri="{FF2B5EF4-FFF2-40B4-BE49-F238E27FC236}">
                  <a16:creationId xmlns:a16="http://schemas.microsoft.com/office/drawing/2014/main" id="{D56601A0-8205-4DB7-8223-302BD3D74733}"/>
                </a:ext>
              </a:extLst>
            </xdr:cNvPr>
            <xdr:cNvSpPr/>
          </xdr:nvSpPr>
          <xdr:spPr>
            <a:xfrm>
              <a:off x="231749" y="2962883"/>
              <a:ext cx="371587" cy="371587"/>
            </a:xfrm>
            <a:prstGeom prst="ellipse">
              <a:avLst/>
            </a:prstGeom>
            <a:solidFill>
              <a:schemeClr val="accent5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4</a:t>
              </a:r>
            </a:p>
          </xdr:txBody>
        </xdr:sp>
      </xdr:grpSp>
      <xdr:grpSp>
        <xdr:nvGrpSpPr>
          <xdr:cNvPr id="82" name="Step3">
            <a:extLst>
              <a:ext uri="{FF2B5EF4-FFF2-40B4-BE49-F238E27FC236}">
                <a16:creationId xmlns:a16="http://schemas.microsoft.com/office/drawing/2014/main" id="{70EA3E5C-D960-4E2D-939D-802F63AAFEC8}"/>
              </a:ext>
            </a:extLst>
          </xdr:cNvPr>
          <xdr:cNvGrpSpPr/>
        </xdr:nvGrpSpPr>
        <xdr:grpSpPr>
          <a:xfrm>
            <a:off x="558707" y="2277525"/>
            <a:ext cx="5225273" cy="608867"/>
            <a:chOff x="231749" y="1994372"/>
            <a:chExt cx="5216550" cy="603885"/>
          </a:xfrm>
        </xdr:grpSpPr>
        <xdr:sp macro="" textlink="">
          <xdr:nvSpPr>
            <xdr:cNvPr id="90" name="Step" descr="Here's another way to add, using a shortcut key. Select the yellow cell under the amounts for meat">
              <a:extLst>
                <a:ext uri="{FF2B5EF4-FFF2-40B4-BE49-F238E27FC236}">
                  <a16:creationId xmlns:a16="http://schemas.microsoft.com/office/drawing/2014/main" id="{CC912463-DC43-448C-9B38-337173384B15}"/>
                </a:ext>
              </a:extLst>
            </xdr:cNvPr>
            <xdr:cNvSpPr txBox="1"/>
          </xdr:nvSpPr>
          <xdr:spPr>
            <a:xfrm>
              <a:off x="638783" y="2036870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>
                <a:defRPr/>
              </a:pPr>
              <a:r>
                <a:rPr lang="en-US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Use it as part of your due diligence process or even Business Case to motivate for</a:t>
              </a:r>
              <a:r>
                <a:rPr lang="en-US" sz="1100" kern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a Backup solution in support of Smartsheet</a:t>
              </a:r>
              <a:endPara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91" name="3" descr="3">
              <a:extLst>
                <a:ext uri="{FF2B5EF4-FFF2-40B4-BE49-F238E27FC236}">
                  <a16:creationId xmlns:a16="http://schemas.microsoft.com/office/drawing/2014/main" id="{D83BF423-803B-43AE-9B02-5C7CA9EE9D86}"/>
                </a:ext>
              </a:extLst>
            </xdr:cNvPr>
            <xdr:cNvSpPr/>
          </xdr:nvSpPr>
          <xdr:spPr>
            <a:xfrm>
              <a:off x="231749" y="1994372"/>
              <a:ext cx="371587" cy="371587"/>
            </a:xfrm>
            <a:prstGeom prst="ellipse">
              <a:avLst/>
            </a:prstGeom>
            <a:solidFill>
              <a:schemeClr val="accent5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3</a:t>
              </a:r>
            </a:p>
          </xdr:txBody>
        </xdr:sp>
      </xdr:grpSp>
      <xdr:grpSp>
        <xdr:nvGrpSpPr>
          <xdr:cNvPr id="83" name="Step2">
            <a:extLst>
              <a:ext uri="{FF2B5EF4-FFF2-40B4-BE49-F238E27FC236}">
                <a16:creationId xmlns:a16="http://schemas.microsoft.com/office/drawing/2014/main" id="{FE48FD4F-24BF-4F1E-B67E-D4CF403FC1FD}"/>
              </a:ext>
            </a:extLst>
          </xdr:cNvPr>
          <xdr:cNvGrpSpPr/>
        </xdr:nvGrpSpPr>
        <xdr:grpSpPr>
          <a:xfrm>
            <a:off x="558707" y="1769250"/>
            <a:ext cx="5225273" cy="608867"/>
            <a:chOff x="231749" y="1490256"/>
            <a:chExt cx="5216550" cy="603885"/>
          </a:xfrm>
        </xdr:grpSpPr>
        <xdr:sp macro="" textlink="">
          <xdr:nvSpPr>
            <xdr:cNvPr id="88" name="Step" descr="Type =SUM(D4:D7), and then press enter. When you're done, you'll see the result of 170">
              <a:extLst>
                <a:ext uri="{FF2B5EF4-FFF2-40B4-BE49-F238E27FC236}">
                  <a16:creationId xmlns:a16="http://schemas.microsoft.com/office/drawing/2014/main" id="{C4F6530C-C7E6-453F-BA2F-8204B8F334BB}"/>
                </a:ext>
              </a:extLst>
            </xdr:cNvPr>
            <xdr:cNvSpPr txBox="1"/>
          </xdr:nvSpPr>
          <xdr:spPr>
            <a:xfrm>
              <a:off x="638782" y="1532754"/>
              <a:ext cx="480951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>
                <a:defRPr/>
              </a:pPr>
              <a:r>
                <a:rPr lang="en-US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For each Requirement rate it by clicking on the dropdowns</a:t>
              </a:r>
              <a:r>
                <a:rPr lang="en-US" sz="1100" kern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for SmartBackup and your chosen compare-to Backup Solution</a:t>
              </a:r>
              <a:endPara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9" name="2" descr="2">
              <a:extLst>
                <a:ext uri="{FF2B5EF4-FFF2-40B4-BE49-F238E27FC236}">
                  <a16:creationId xmlns:a16="http://schemas.microsoft.com/office/drawing/2014/main" id="{D5E0C3E1-182D-4A2B-8384-E14D2305FE7D}"/>
                </a:ext>
              </a:extLst>
            </xdr:cNvPr>
            <xdr:cNvSpPr/>
          </xdr:nvSpPr>
          <xdr:spPr>
            <a:xfrm>
              <a:off x="231749" y="1490256"/>
              <a:ext cx="371587" cy="371587"/>
            </a:xfrm>
            <a:prstGeom prst="ellipse">
              <a:avLst/>
            </a:prstGeom>
            <a:solidFill>
              <a:schemeClr val="accent5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84" name="Step1">
            <a:extLst>
              <a:ext uri="{FF2B5EF4-FFF2-40B4-BE49-F238E27FC236}">
                <a16:creationId xmlns:a16="http://schemas.microsoft.com/office/drawing/2014/main" id="{BA7670A0-65E1-434F-89B5-12DC1D667539}"/>
              </a:ext>
            </a:extLst>
          </xdr:cNvPr>
          <xdr:cNvGrpSpPr/>
        </xdr:nvGrpSpPr>
        <xdr:grpSpPr>
          <a:xfrm>
            <a:off x="558707" y="1278314"/>
            <a:ext cx="5225273" cy="440045"/>
            <a:chOff x="231749" y="1003336"/>
            <a:chExt cx="5216550" cy="436444"/>
          </a:xfrm>
        </xdr:grpSpPr>
        <xdr:sp macro="" textlink="">
          <xdr:nvSpPr>
            <xdr:cNvPr id="86" name="Step" descr="Select the yellow cell under the amounts for fruit">
              <a:extLst>
                <a:ext uri="{FF2B5EF4-FFF2-40B4-BE49-F238E27FC236}">
                  <a16:creationId xmlns:a16="http://schemas.microsoft.com/office/drawing/2014/main" id="{9B18061E-636C-44C6-AA60-6E3F317E0E20}"/>
                </a:ext>
              </a:extLst>
            </xdr:cNvPr>
            <xdr:cNvSpPr txBox="1"/>
          </xdr:nvSpPr>
          <xdr:spPr>
            <a:xfrm>
              <a:off x="638783" y="1008616"/>
              <a:ext cx="4809516" cy="431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Are you comparing SmartBackup to the native backup facilities within Smartsheet or a 3RD party Backup solution?</a:t>
              </a:r>
            </a:p>
          </xdr:txBody>
        </xdr:sp>
        <xdr:sp macro="" textlink="">
          <xdr:nvSpPr>
            <xdr:cNvPr id="87" name="1" descr="1">
              <a:extLst>
                <a:ext uri="{FF2B5EF4-FFF2-40B4-BE49-F238E27FC236}">
                  <a16:creationId xmlns:a16="http://schemas.microsoft.com/office/drawing/2014/main" id="{9B95F504-7C41-4517-8856-D740BAEF0A43}"/>
                </a:ext>
              </a:extLst>
            </xdr:cNvPr>
            <xdr:cNvSpPr/>
          </xdr:nvSpPr>
          <xdr:spPr>
            <a:xfrm>
              <a:off x="231749" y="1003336"/>
              <a:ext cx="371587" cy="371587"/>
            </a:xfrm>
            <a:prstGeom prst="ellipse">
              <a:avLst/>
            </a:prstGeom>
            <a:solidFill>
              <a:schemeClr val="accent5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sp macro="" textlink="">
        <xdr:nvSpPr>
          <xdr:cNvPr id="85" name="Add numbers introduction" descr="Here are some ways to add up numbers in Excel:">
            <a:extLst>
              <a:ext uri="{FF2B5EF4-FFF2-40B4-BE49-F238E27FC236}">
                <a16:creationId xmlns:a16="http://schemas.microsoft.com/office/drawing/2014/main" id="{1A0ADCE2-D478-42BA-B917-019ABF3912DC}"/>
              </a:ext>
            </a:extLst>
          </xdr:cNvPr>
          <xdr:cNvSpPr txBox="1"/>
        </xdr:nvSpPr>
        <xdr:spPr>
          <a:xfrm>
            <a:off x="555554" y="972193"/>
            <a:ext cx="5309802" cy="2548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Some guidance:</a:t>
            </a:r>
          </a:p>
        </xdr:txBody>
      </xdr:sp>
    </xdr:grpSp>
    <xdr:clientData/>
  </xdr:twoCellAnchor>
  <xdr:twoCellAnchor editAs="oneCell">
    <xdr:from>
      <xdr:col>11</xdr:col>
      <xdr:colOff>441960</xdr:colOff>
      <xdr:row>9</xdr:row>
      <xdr:rowOff>38729</xdr:rowOff>
    </xdr:from>
    <xdr:to>
      <xdr:col>17</xdr:col>
      <xdr:colOff>461006</xdr:colOff>
      <xdr:row>18</xdr:row>
      <xdr:rowOff>92706</xdr:rowOff>
    </xdr:to>
    <xdr:grpSp>
      <xdr:nvGrpSpPr>
        <xdr:cNvPr id="36" name="IMPORTANT DETAIL" descr="IMPORTANT DETAIL&#10;Double-click this cell. You'll notice the 100 toward the end. Although it's possible to put numbers in a formula like this, we don't recommend it unless it's absolutely necessary. This is known as a constant, and it's easy to forget that it's there. We recommended referring to another cell instead. That way it's easily seen and not hidden inside a formula&#10;">
          <a:extLst>
            <a:ext uri="{FF2B5EF4-FFF2-40B4-BE49-F238E27FC236}">
              <a16:creationId xmlns:a16="http://schemas.microsoft.com/office/drawing/2014/main" id="{89EA5391-826A-4116-BC7C-FD1C2C18FC2E}"/>
            </a:ext>
          </a:extLst>
        </xdr:cNvPr>
        <xdr:cNvGrpSpPr/>
      </xdr:nvGrpSpPr>
      <xdr:grpSpPr>
        <a:xfrm>
          <a:off x="8073390" y="2324729"/>
          <a:ext cx="3859526" cy="1768477"/>
          <a:chOff x="6788150" y="10960177"/>
          <a:chExt cx="3714746" cy="1708074"/>
        </a:xfrm>
      </xdr:grpSpPr>
      <xdr:sp macro="" textlink="">
        <xdr:nvSpPr>
          <xdr:cNvPr id="37" name="Instruction" descr="IMPORTANT DETAIL&#10;Double-click this cell. You'll notice the 100 toward the end. Although it's possible to put numbers in a formula like this, we don't recommend it unless it's absolutely necessary. This is known as a constant, and it's easy to forget that it's there. We recommend referring to another cell instead, like cell D16. That way it's easily seen and not hidden inside a formula&#10;">
            <a:extLst>
              <a:ext uri="{FF2B5EF4-FFF2-40B4-BE49-F238E27FC236}">
                <a16:creationId xmlns:a16="http://schemas.microsoft.com/office/drawing/2014/main" id="{35560EE9-0487-42D8-BC8F-5440C1706B5F}"/>
              </a:ext>
            </a:extLst>
          </xdr:cNvPr>
          <xdr:cNvSpPr txBox="1"/>
        </xdr:nvSpPr>
        <xdr:spPr>
          <a:xfrm>
            <a:off x="7073897" y="11363326"/>
            <a:ext cx="3428999" cy="1304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chemeClr val="accent5">
                    <a:lumMod val="50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IMPORTANT DETAIL</a:t>
            </a:r>
            <a:endParaRPr lang="en-US" sz="1200" b="1">
              <a:solidFill>
                <a:schemeClr val="accent5">
                  <a:lumMod val="50000"/>
                </a:scheme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Even if you are not doing a comparison evaluation, it is good to see which features within SmartBackup is important for you.  That way it's easily seen, can be exploited and not hidden inside the documentation.</a:t>
            </a:r>
            <a:endParaRPr lang="en-US" sz="1100">
              <a:effectLst/>
            </a:endParaRPr>
          </a:p>
        </xdr:txBody>
      </xdr:sp>
      <xdr:pic>
        <xdr:nvPicPr>
          <xdr:cNvPr id="38" name="Magnify glass" descr="Magnifying glass">
            <a:extLst>
              <a:ext uri="{FF2B5EF4-FFF2-40B4-BE49-F238E27FC236}">
                <a16:creationId xmlns:a16="http://schemas.microsoft.com/office/drawing/2014/main" id="{E0EBCCD1-F8B9-48F4-9F7E-BB1DACD444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flipH="1">
            <a:off x="6788150" y="11420475"/>
            <a:ext cx="352313" cy="339611"/>
          </a:xfrm>
          <a:prstGeom prst="rect">
            <a:avLst/>
          </a:prstGeom>
        </xdr:spPr>
      </xdr:pic>
      <xdr:sp macro="" textlink="">
        <xdr:nvSpPr>
          <xdr:cNvPr id="39" name="Arrow" descr="Arrow">
            <a:extLst>
              <a:ext uri="{FF2B5EF4-FFF2-40B4-BE49-F238E27FC236}">
                <a16:creationId xmlns:a16="http://schemas.microsoft.com/office/drawing/2014/main" id="{1577254D-88A9-4769-B7FB-81CA6DEA581F}"/>
              </a:ext>
            </a:extLst>
          </xdr:cNvPr>
          <xdr:cNvSpPr/>
        </xdr:nvSpPr>
        <xdr:spPr>
          <a:xfrm rot="3874191">
            <a:off x="8229331" y="10969973"/>
            <a:ext cx="442979" cy="423388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5">
                <a:lumMod val="5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11</xdr:col>
      <xdr:colOff>201930</xdr:colOff>
      <xdr:row>2</xdr:row>
      <xdr:rowOff>170179</xdr:rowOff>
    </xdr:from>
    <xdr:to>
      <xdr:col>15</xdr:col>
      <xdr:colOff>434542</xdr:colOff>
      <xdr:row>10</xdr:row>
      <xdr:rowOff>55880</xdr:rowOff>
    </xdr:to>
    <xdr:grpSp>
      <xdr:nvGrpSpPr>
        <xdr:cNvPr id="40" name="CHECK THIS OUT" descr="CHECK THIS OUT&#10;Select these cells. Then in the lower-right corner of the Excel window, look for this:&#10;SUM: 170&#10;That's just another way to quickly find a total&#10;">
          <a:extLst>
            <a:ext uri="{FF2B5EF4-FFF2-40B4-BE49-F238E27FC236}">
              <a16:creationId xmlns:a16="http://schemas.microsoft.com/office/drawing/2014/main" id="{34C5F809-835D-49F3-AEBD-42A708E4AD96}"/>
            </a:ext>
          </a:extLst>
        </xdr:cNvPr>
        <xdr:cNvGrpSpPr/>
      </xdr:nvGrpSpPr>
      <xdr:grpSpPr>
        <a:xfrm>
          <a:off x="7833360" y="1122679"/>
          <a:ext cx="2792932" cy="1409701"/>
          <a:chOff x="7539454" y="7993902"/>
          <a:chExt cx="2562091" cy="1409701"/>
        </a:xfrm>
      </xdr:grpSpPr>
      <xdr:grpSp>
        <xdr:nvGrpSpPr>
          <xdr:cNvPr id="41" name="Bracket lines">
            <a:extLst>
              <a:ext uri="{FF2B5EF4-FFF2-40B4-BE49-F238E27FC236}">
                <a16:creationId xmlns:a16="http://schemas.microsoft.com/office/drawing/2014/main" id="{C1178973-B838-405E-B695-5D730E060C7B}"/>
              </a:ext>
            </a:extLst>
          </xdr:cNvPr>
          <xdr:cNvGrpSpPr/>
        </xdr:nvGrpSpPr>
        <xdr:grpSpPr>
          <a:xfrm rot="599914">
            <a:off x="7539454" y="8145377"/>
            <a:ext cx="293814" cy="698211"/>
            <a:chOff x="9871108" y="1184220"/>
            <a:chExt cx="273326" cy="789155"/>
          </a:xfrm>
        </xdr:grpSpPr>
        <xdr:sp macro="" textlink="">
          <xdr:nvSpPr>
            <xdr:cNvPr id="44" name="Another bracket line" descr="Bracket line">
              <a:extLst>
                <a:ext uri="{FF2B5EF4-FFF2-40B4-BE49-F238E27FC236}">
                  <a16:creationId xmlns:a16="http://schemas.microsoft.com/office/drawing/2014/main" id="{79D1EA0D-4D0D-4C44-B801-04133A2869C7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5">
                  <a:lumMod val="5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5" name="Bracket line" descr="Bracket line&#10;">
              <a:extLst>
                <a:ext uri="{FF2B5EF4-FFF2-40B4-BE49-F238E27FC236}">
                  <a16:creationId xmlns:a16="http://schemas.microsoft.com/office/drawing/2014/main" id="{208C23E0-F028-4A51-A55F-C3800A563864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5">
                  <a:lumMod val="5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pic>
        <xdr:nvPicPr>
          <xdr:cNvPr id="42" name="Stars" descr="Stars">
            <a:extLst>
              <a:ext uri="{FF2B5EF4-FFF2-40B4-BE49-F238E27FC236}">
                <a16:creationId xmlns:a16="http://schemas.microsoft.com/office/drawing/2014/main" id="{DACB62FE-3476-4AEE-99E8-266EE71671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7830674" y="8038700"/>
            <a:ext cx="388098" cy="337815"/>
          </a:xfrm>
          <a:prstGeom prst="rect">
            <a:avLst/>
          </a:prstGeom>
        </xdr:spPr>
      </xdr:pic>
      <xdr:sp macro="" textlink="">
        <xdr:nvSpPr>
          <xdr:cNvPr id="43" name="Instructions" descr="Select these cells. Then in the lower-right corner of the Excel window, look for this:&#10;Sum: 170&#10;That's just another way to quickly find a total&#10;">
            <a:extLst>
              <a:ext uri="{FF2B5EF4-FFF2-40B4-BE49-F238E27FC236}">
                <a16:creationId xmlns:a16="http://schemas.microsoft.com/office/drawing/2014/main" id="{F86F85C8-B957-483A-91F9-8631E692FF04}"/>
              </a:ext>
            </a:extLst>
          </xdr:cNvPr>
          <xdr:cNvSpPr txBox="1"/>
        </xdr:nvSpPr>
        <xdr:spPr>
          <a:xfrm>
            <a:off x="8132529" y="7993902"/>
            <a:ext cx="1969016" cy="14097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chemeClr val="accent5">
                    <a:lumMod val="50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CHECK THIS OUT</a:t>
            </a:r>
          </a:p>
          <a:p>
            <a:pPr lvl="0">
              <a:defRPr/>
            </a:pPr>
            <a:r>
              <a:rPr lang="en-US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Please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 feel free to rate it differently according to your view and circumstances</a:t>
            </a:r>
          </a:p>
          <a:p>
            <a:pPr lvl="0">
              <a:defRPr/>
            </a:pPr>
            <a:endParaRPr lang="en-US" sz="1100" kern="0" baseline="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  <a:p>
            <a:pPr lvl="0">
              <a:defRPr/>
            </a:pP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That's just another way to quickly see what is really important for you.</a:t>
            </a:r>
            <a:endParaRPr lang="en-US" sz="110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8</xdr:col>
      <xdr:colOff>270511</xdr:colOff>
      <xdr:row>0</xdr:row>
      <xdr:rowOff>603885</xdr:rowOff>
    </xdr:from>
    <xdr:to>
      <xdr:col>11</xdr:col>
      <xdr:colOff>222886</xdr:colOff>
      <xdr:row>7</xdr:row>
      <xdr:rowOff>76199</xdr:rowOff>
    </xdr:to>
    <xdr:grpSp>
      <xdr:nvGrpSpPr>
        <xdr:cNvPr id="74" name="Group 73" descr="EXTRA CREDIT&#10;Try adding another SUMIF formula here, but add amounts that are less than 100. The result should be 160&#10;">
          <a:extLst>
            <a:ext uri="{FF2B5EF4-FFF2-40B4-BE49-F238E27FC236}">
              <a16:creationId xmlns:a16="http://schemas.microsoft.com/office/drawing/2014/main" id="{C0ABDC2A-D3AB-4628-89C3-F0609329A2A5}"/>
            </a:ext>
          </a:extLst>
        </xdr:cNvPr>
        <xdr:cNvGrpSpPr/>
      </xdr:nvGrpSpPr>
      <xdr:grpSpPr>
        <a:xfrm>
          <a:off x="5391151" y="603885"/>
          <a:ext cx="2463165" cy="1377314"/>
          <a:chOff x="9048750" y="3743325"/>
          <a:chExt cx="2256410" cy="1377314"/>
        </a:xfrm>
      </xdr:grpSpPr>
      <xdr:sp macro="" textlink="">
        <xdr:nvSpPr>
          <xdr:cNvPr id="75" name="Step" descr="EXTRA CREDIT&#10;Try adding another SUMIF formula here, but add amounts that are less than 100. The result should be 160">
            <a:extLst>
              <a:ext uri="{FF2B5EF4-FFF2-40B4-BE49-F238E27FC236}">
                <a16:creationId xmlns:a16="http://schemas.microsoft.com/office/drawing/2014/main" id="{6F13A2FB-EBDA-40C8-B4E0-9AE735B9040E}"/>
              </a:ext>
            </a:extLst>
          </xdr:cNvPr>
          <xdr:cNvSpPr txBox="1"/>
        </xdr:nvSpPr>
        <xdr:spPr>
          <a:xfrm>
            <a:off x="9742878" y="3891914"/>
            <a:ext cx="1562282" cy="1228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chemeClr val="accent5">
                    <a:lumMod val="50000"/>
                  </a:schemeClr>
                </a:solidFill>
                <a:latin typeface="+mj-lt"/>
                <a:ea typeface="Segoe UI" pitchFamily="34" charset="0"/>
                <a:cs typeface="Segoe UI" panose="020B0502040204020203" pitchFamily="34" charset="0"/>
              </a:rPr>
              <a:t>EVALUATE</a:t>
            </a:r>
            <a:r>
              <a:rPr lang="en-US" sz="1200" b="1" kern="0" baseline="0">
                <a:solidFill>
                  <a:schemeClr val="accent5">
                    <a:lumMod val="50000"/>
                  </a:schemeClr>
                </a:solidFill>
                <a:latin typeface="+mj-lt"/>
                <a:ea typeface="Segoe UI" pitchFamily="34" charset="0"/>
                <a:cs typeface="Segoe UI" panose="020B0502040204020203" pitchFamily="34" charset="0"/>
              </a:rPr>
              <a:t> &amp; COMPARE</a:t>
            </a:r>
            <a:endParaRPr lang="en-US" sz="1200" b="1">
              <a:solidFill>
                <a:schemeClr val="accent5">
                  <a:lumMod val="50000"/>
                </a:schemeClr>
              </a:solidFill>
              <a:latin typeface="+mj-lt"/>
              <a:ea typeface="Segoe UI" pitchFamily="34" charset="0"/>
              <a:cs typeface="Segoe UI" panose="020B0502040204020203" pitchFamily="34" charset="0"/>
            </a:endParaRP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By default an attempt was made to compare SmartBackup with the inherent Backup facilities within SmartSheet</a:t>
            </a:r>
          </a:p>
        </xdr:txBody>
      </xdr:sp>
      <xdr:pic>
        <xdr:nvPicPr>
          <xdr:cNvPr id="76" name="Extra credit ribbon" descr="Decorative ribbon">
            <a:extLst>
              <a:ext uri="{FF2B5EF4-FFF2-40B4-BE49-F238E27FC236}">
                <a16:creationId xmlns:a16="http://schemas.microsoft.com/office/drawing/2014/main" id="{55A8CF08-ACE9-42E3-80BC-F65D1D7D3A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9287099" y="3950551"/>
            <a:ext cx="474289" cy="439736"/>
          </a:xfrm>
          <a:prstGeom prst="rect">
            <a:avLst/>
          </a:prstGeom>
        </xdr:spPr>
      </xdr:pic>
      <xdr:sp macro="" textlink="">
        <xdr:nvSpPr>
          <xdr:cNvPr id="77" name="Extra Credit Arrow" descr="Arrow">
            <a:extLst>
              <a:ext uri="{FF2B5EF4-FFF2-40B4-BE49-F238E27FC236}">
                <a16:creationId xmlns:a16="http://schemas.microsoft.com/office/drawing/2014/main" id="{C44F182B-265F-4D63-A6E0-909D149F5BEA}"/>
              </a:ext>
            </a:extLst>
          </xdr:cNvPr>
          <xdr:cNvSpPr/>
        </xdr:nvSpPr>
        <xdr:spPr>
          <a:xfrm rot="15682076" flipH="1">
            <a:off x="9021478" y="3770597"/>
            <a:ext cx="462029" cy="407486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5">
                <a:lumMod val="5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605790</xdr:colOff>
      <xdr:row>8</xdr:row>
      <xdr:rowOff>91440</xdr:rowOff>
    </xdr:from>
    <xdr:to>
      <xdr:col>9</xdr:col>
      <xdr:colOff>533400</xdr:colOff>
      <xdr:row>8</xdr:row>
      <xdr:rowOff>110490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6A81C709-01AE-4E9E-BB7E-D7397B01D694}"/>
            </a:ext>
          </a:extLst>
        </xdr:cNvPr>
        <xdr:cNvCxnSpPr/>
      </xdr:nvCxnSpPr>
      <xdr:spPr>
        <a:xfrm flipV="1">
          <a:off x="3806190" y="2186940"/>
          <a:ext cx="2487930" cy="19050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598170</xdr:colOff>
      <xdr:row>15</xdr:row>
      <xdr:rowOff>110490</xdr:rowOff>
    </xdr:from>
    <xdr:to>
      <xdr:col>9</xdr:col>
      <xdr:colOff>525780</xdr:colOff>
      <xdr:row>15</xdr:row>
      <xdr:rowOff>129540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A8690803-9A41-4306-ABDE-BD4211591BA8}"/>
            </a:ext>
          </a:extLst>
        </xdr:cNvPr>
        <xdr:cNvCxnSpPr/>
      </xdr:nvCxnSpPr>
      <xdr:spPr>
        <a:xfrm flipV="1">
          <a:off x="3798570" y="3539490"/>
          <a:ext cx="2487930" cy="19050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499110</xdr:colOff>
      <xdr:row>0</xdr:row>
      <xdr:rowOff>438150</xdr:rowOff>
    </xdr:from>
    <xdr:to>
      <xdr:col>9</xdr:col>
      <xdr:colOff>72390</xdr:colOff>
      <xdr:row>1</xdr:row>
      <xdr:rowOff>80010</xdr:rowOff>
    </xdr:to>
    <xdr:sp macro="" textlink="Calcs!B16">
      <xdr:nvSpPr>
        <xdr:cNvPr id="108" name="Rectangle 107">
          <a:extLst>
            <a:ext uri="{FF2B5EF4-FFF2-40B4-BE49-F238E27FC236}">
              <a16:creationId xmlns:a16="http://schemas.microsoft.com/office/drawing/2014/main" id="{9A81CE7D-89BA-492F-8F4D-421F0D0CF8F2}"/>
            </a:ext>
          </a:extLst>
        </xdr:cNvPr>
        <xdr:cNvSpPr/>
      </xdr:nvSpPr>
      <xdr:spPr>
        <a:xfrm>
          <a:off x="499110" y="438150"/>
          <a:ext cx="5334000" cy="4038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89D55EA-B2A2-4CAA-B215-A1584CD8F720}" type="TxLink">
            <a:rPr lang="en-US" sz="1600" b="0" i="0" u="none" strike="noStrike">
              <a:solidFill>
                <a:srgbClr val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pPr algn="l"/>
            <a:t>Compare SmartBackup against SmartSheet</a:t>
          </a:fld>
          <a:endParaRPr lang="en-US" sz="16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12</xdr:col>
      <xdr:colOff>510540</xdr:colOff>
      <xdr:row>16</xdr:row>
      <xdr:rowOff>49530</xdr:rowOff>
    </xdr:from>
    <xdr:to>
      <xdr:col>16</xdr:col>
      <xdr:colOff>141151</xdr:colOff>
      <xdr:row>26</xdr:row>
      <xdr:rowOff>188171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1A45CC-86F0-4EFD-B542-A5CC66438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3669030"/>
          <a:ext cx="2190931" cy="20436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53340</xdr:rowOff>
    </xdr:from>
    <xdr:to>
      <xdr:col>8</xdr:col>
      <xdr:colOff>64770</xdr:colOff>
      <xdr:row>3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785C1F-B7E3-4F38-AD0E-AFEE05A0DDE3}"/>
            </a:ext>
          </a:extLst>
        </xdr:cNvPr>
        <xdr:cNvSpPr txBox="1"/>
      </xdr:nvSpPr>
      <xdr:spPr>
        <a:xfrm>
          <a:off x="4152900" y="236220"/>
          <a:ext cx="103251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accent2"/>
              </a:solidFill>
            </a:rPr>
            <a:t>Meet Requirements</a:t>
          </a:r>
        </a:p>
      </xdr:txBody>
    </xdr:sp>
    <xdr:clientData/>
  </xdr:twoCellAnchor>
  <xdr:twoCellAnchor>
    <xdr:from>
      <xdr:col>3</xdr:col>
      <xdr:colOff>541020</xdr:colOff>
      <xdr:row>2</xdr:row>
      <xdr:rowOff>72390</xdr:rowOff>
    </xdr:from>
    <xdr:to>
      <xdr:col>5</xdr:col>
      <xdr:colOff>624840</xdr:colOff>
      <xdr:row>4</xdr:row>
      <xdr:rowOff>26670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AD92FD6-CF95-4315-865B-CC3DB39B18FF}"/>
            </a:ext>
          </a:extLst>
        </xdr:cNvPr>
        <xdr:cNvSpPr txBox="1"/>
      </xdr:nvSpPr>
      <xdr:spPr>
        <a:xfrm>
          <a:off x="2461260" y="438150"/>
          <a:ext cx="136398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2"/>
              </a:solidFill>
            </a:rPr>
            <a:t>Below needs</a:t>
          </a:r>
        </a:p>
      </xdr:txBody>
    </xdr:sp>
    <xdr:clientData/>
  </xdr:twoCellAnchor>
  <xdr:twoCellAnchor>
    <xdr:from>
      <xdr:col>8</xdr:col>
      <xdr:colOff>186690</xdr:colOff>
      <xdr:row>2</xdr:row>
      <xdr:rowOff>34290</xdr:rowOff>
    </xdr:from>
    <xdr:to>
      <xdr:col>9</xdr:col>
      <xdr:colOff>621030</xdr:colOff>
      <xdr:row>3</xdr:row>
      <xdr:rowOff>171450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87DEACE-F247-4AE3-B131-3CCA14ED34FA}"/>
            </a:ext>
          </a:extLst>
        </xdr:cNvPr>
        <xdr:cNvSpPr txBox="1"/>
      </xdr:nvSpPr>
      <xdr:spPr>
        <a:xfrm>
          <a:off x="5307330" y="400050"/>
          <a:ext cx="107442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2"/>
              </a:solidFill>
            </a:rPr>
            <a:t>Above needs</a:t>
          </a:r>
        </a:p>
      </xdr:txBody>
    </xdr:sp>
    <xdr:clientData/>
  </xdr:twoCellAnchor>
  <xdr:twoCellAnchor>
    <xdr:from>
      <xdr:col>1</xdr:col>
      <xdr:colOff>125730</xdr:colOff>
      <xdr:row>3</xdr:row>
      <xdr:rowOff>83820</xdr:rowOff>
    </xdr:from>
    <xdr:to>
      <xdr:col>10</xdr:col>
      <xdr:colOff>331470</xdr:colOff>
      <xdr:row>22</xdr:row>
      <xdr:rowOff>148590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733DAA-90CC-42C6-9597-E3CF6E0DD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217170</xdr:colOff>
      <xdr:row>3</xdr:row>
      <xdr:rowOff>60960</xdr:rowOff>
    </xdr:from>
    <xdr:to>
      <xdr:col>7</xdr:col>
      <xdr:colOff>217170</xdr:colOff>
      <xdr:row>19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7A38A29-3067-4278-B161-F103495569BF}"/>
            </a:ext>
          </a:extLst>
        </xdr:cNvPr>
        <xdr:cNvCxnSpPr/>
      </xdr:nvCxnSpPr>
      <xdr:spPr>
        <a:xfrm>
          <a:off x="4697730" y="609600"/>
          <a:ext cx="0" cy="3787140"/>
        </a:xfrm>
        <a:prstGeom prst="line">
          <a:avLst/>
        </a:prstGeom>
        <a:ln w="15875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590550</xdr:colOff>
      <xdr:row>21</xdr:row>
      <xdr:rowOff>24150</xdr:rowOff>
    </xdr:from>
    <xdr:to>
      <xdr:col>10</xdr:col>
      <xdr:colOff>339090</xdr:colOff>
      <xdr:row>22</xdr:row>
      <xdr:rowOff>92963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F563E3C-214B-498F-B4CA-16337AD7E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1190" y="4634250"/>
          <a:ext cx="1028700" cy="251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onpollard.github.io/SmartBacku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49DD-953D-492F-866B-1400172353FE}">
  <sheetPr>
    <pageSetUpPr autoPageBreaks="0"/>
  </sheetPr>
  <dimension ref="A1:D5"/>
  <sheetViews>
    <sheetView showGridLines="0" showRowColHeaders="0" tabSelected="1" workbookViewId="0">
      <selection activeCell="B1" sqref="B1"/>
    </sheetView>
  </sheetViews>
  <sheetFormatPr defaultColWidth="11.15625" defaultRowHeight="20.25" customHeight="1" x14ac:dyDescent="0.55000000000000004"/>
  <cols>
    <col min="1" max="1" width="129.68359375" customWidth="1"/>
    <col min="2" max="2" width="3.578125" customWidth="1"/>
    <col min="4" max="4" width="26.15625" customWidth="1"/>
  </cols>
  <sheetData>
    <row r="1" spans="1:4" ht="15" customHeight="1" x14ac:dyDescent="0.55000000000000004">
      <c r="A1" s="43"/>
    </row>
    <row r="2" spans="1:4" ht="91.5" x14ac:dyDescent="3.25">
      <c r="A2" s="44" t="s">
        <v>39</v>
      </c>
      <c r="C2" t="s">
        <v>145</v>
      </c>
    </row>
    <row r="3" spans="1:4" ht="43.8" x14ac:dyDescent="0.8">
      <c r="A3" s="45" t="s">
        <v>147</v>
      </c>
      <c r="C3" s="42" t="s">
        <v>146</v>
      </c>
      <c r="D3" s="42"/>
    </row>
    <row r="4" spans="1:4" ht="264" customHeight="1" x14ac:dyDescent="0.55000000000000004">
      <c r="A4" s="46"/>
      <c r="C4" s="59" t="s">
        <v>149</v>
      </c>
      <c r="D4" s="60" t="s">
        <v>150</v>
      </c>
    </row>
    <row r="5" spans="1:4" ht="20.25" customHeight="1" x14ac:dyDescent="0.8">
      <c r="A5" s="45"/>
    </row>
  </sheetData>
  <hyperlinks>
    <hyperlink ref="C3" r:id="rId1" xr:uid="{09F1623F-A4B9-4BD2-80D7-3E69925CE814}"/>
  </hyperlinks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7EE5-3737-4417-982C-A0DEA252D76D}">
  <dimension ref="B1:K37"/>
  <sheetViews>
    <sheetView showGridLines="0" showRowColHeaders="0" zoomScaleNormal="100" zoomScalePageLayoutView="125" workbookViewId="0"/>
  </sheetViews>
  <sheetFormatPr defaultColWidth="8.83984375" defaultRowHeight="15" customHeight="1" x14ac:dyDescent="0.55000000000000004"/>
  <cols>
    <col min="1" max="10" width="8.83984375" style="11"/>
    <col min="11" max="11" width="17" style="11" customWidth="1"/>
    <col min="12" max="16384" width="8.83984375" style="11"/>
  </cols>
  <sheetData>
    <row r="1" spans="11:11" ht="60" customHeight="1" x14ac:dyDescent="0.55000000000000004"/>
    <row r="5" spans="11:11" s="12" customFormat="1" ht="15" customHeight="1" x14ac:dyDescent="0.55000000000000004"/>
    <row r="6" spans="11:11" s="12" customFormat="1" ht="15" customHeight="1" x14ac:dyDescent="0.55000000000000004"/>
    <row r="7" spans="11:11" s="12" customFormat="1" ht="15" customHeight="1" x14ac:dyDescent="0.55000000000000004"/>
    <row r="8" spans="11:11" s="12" customFormat="1" ht="15" customHeight="1" x14ac:dyDescent="0.55000000000000004"/>
    <row r="9" spans="11:11" s="12" customFormat="1" ht="15" customHeight="1" x14ac:dyDescent="0.55000000000000004">
      <c r="K9" s="13" t="s">
        <v>23</v>
      </c>
    </row>
    <row r="10" spans="11:11" s="12" customFormat="1" ht="15" customHeight="1" x14ac:dyDescent="0.55000000000000004"/>
    <row r="11" spans="11:11" s="12" customFormat="1" ht="15" customHeight="1" x14ac:dyDescent="0.55000000000000004"/>
    <row r="12" spans="11:11" s="12" customFormat="1" ht="15" customHeight="1" x14ac:dyDescent="0.55000000000000004"/>
    <row r="13" spans="11:11" s="12" customFormat="1" ht="15" customHeight="1" x14ac:dyDescent="0.55000000000000004"/>
    <row r="14" spans="11:11" s="12" customFormat="1" ht="15" customHeight="1" x14ac:dyDescent="0.55000000000000004"/>
    <row r="15" spans="11:11" s="12" customFormat="1" ht="15" customHeight="1" x14ac:dyDescent="0.55000000000000004"/>
    <row r="16" spans="11:11" s="12" customFormat="1" ht="15" customHeight="1" x14ac:dyDescent="0.55000000000000004">
      <c r="K16" s="13" t="s">
        <v>60</v>
      </c>
    </row>
    <row r="17" spans="2:2" s="12" customFormat="1" ht="15" customHeight="1" x14ac:dyDescent="0.55000000000000004"/>
    <row r="18" spans="2:2" s="12" customFormat="1" ht="15" customHeight="1" x14ac:dyDescent="0.55000000000000004"/>
    <row r="19" spans="2:2" s="12" customFormat="1" ht="15" customHeight="1" x14ac:dyDescent="0.55000000000000004"/>
    <row r="20" spans="2:2" s="12" customFormat="1" ht="15" customHeight="1" x14ac:dyDescent="0.55000000000000004"/>
    <row r="21" spans="2:2" s="12" customFormat="1" ht="15" customHeight="1" x14ac:dyDescent="0.55000000000000004"/>
    <row r="22" spans="2:2" s="12" customFormat="1" ht="15" customHeight="1" x14ac:dyDescent="0.55000000000000004"/>
    <row r="23" spans="2:2" s="12" customFormat="1" ht="15" customHeight="1" x14ac:dyDescent="0.55000000000000004"/>
    <row r="24" spans="2:2" s="12" customFormat="1" ht="15" customHeight="1" x14ac:dyDescent="0.55000000000000004"/>
    <row r="25" spans="2:2" ht="15" customHeight="1" x14ac:dyDescent="0.55000000000000004">
      <c r="B25" s="41" t="s">
        <v>144</v>
      </c>
    </row>
    <row r="26" spans="2:2" ht="15" customHeight="1" x14ac:dyDescent="0.55000000000000004">
      <c r="B26" s="31" t="s">
        <v>143</v>
      </c>
    </row>
    <row r="27" spans="2:2" ht="15" customHeight="1" x14ac:dyDescent="0.55000000000000004">
      <c r="B27" s="32" t="s">
        <v>83</v>
      </c>
    </row>
    <row r="28" spans="2:2" ht="15" customHeight="1" x14ac:dyDescent="0.55000000000000004">
      <c r="B28" s="33" t="s">
        <v>84</v>
      </c>
    </row>
    <row r="29" spans="2:2" ht="15" customHeight="1" x14ac:dyDescent="0.55000000000000004">
      <c r="B29" s="33" t="s">
        <v>85</v>
      </c>
    </row>
    <row r="30" spans="2:2" ht="15" customHeight="1" x14ac:dyDescent="0.55000000000000004">
      <c r="B30" s="33" t="s">
        <v>86</v>
      </c>
    </row>
    <row r="31" spans="2:2" ht="15" customHeight="1" x14ac:dyDescent="0.55000000000000004">
      <c r="B31" s="33" t="s">
        <v>87</v>
      </c>
    </row>
    <row r="32" spans="2:2" ht="15" customHeight="1" x14ac:dyDescent="0.55000000000000004">
      <c r="B32" s="33" t="s">
        <v>88</v>
      </c>
    </row>
    <row r="36" spans="5:5" ht="15" customHeight="1" x14ac:dyDescent="0.55000000000000004">
      <c r="E36" s="31"/>
    </row>
    <row r="37" spans="5:5" ht="15" customHeight="1" x14ac:dyDescent="0.55000000000000004">
      <c r="E37" s="32"/>
    </row>
  </sheetData>
  <dataValidations count="1">
    <dataValidation type="list" allowBlank="1" showInputMessage="1" showErrorMessage="1" sqref="K9" xr:uid="{513F932E-6417-4AEA-B933-C7877D599C2F}">
      <formula1>Desc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0676-9962-4486-8B9C-AEE84F46D4DE}">
  <dimension ref="A1:I41"/>
  <sheetViews>
    <sheetView showGridLines="0" showRowColHeaders="0" workbookViewId="0">
      <selection activeCell="H6" sqref="H6"/>
    </sheetView>
  </sheetViews>
  <sheetFormatPr defaultRowHeight="14.4" x14ac:dyDescent="0.55000000000000004"/>
  <cols>
    <col min="1" max="1" width="4.05078125" customWidth="1"/>
    <col min="2" max="2" width="13.05078125" customWidth="1"/>
    <col min="3" max="3" width="42.62890625" customWidth="1"/>
    <col min="4" max="4" width="1.05078125" customWidth="1"/>
    <col min="5" max="5" width="16.89453125" customWidth="1"/>
    <col min="6" max="6" width="1" customWidth="1"/>
    <col min="7" max="7" width="16.578125" customWidth="1"/>
    <col min="8" max="8" width="50.5234375" customWidth="1"/>
    <col min="9" max="9" width="56.578125" customWidth="1"/>
  </cols>
  <sheetData>
    <row r="1" spans="1:9" x14ac:dyDescent="0.55000000000000004">
      <c r="A1" s="24" t="s">
        <v>36</v>
      </c>
      <c r="B1" s="24" t="s">
        <v>35</v>
      </c>
      <c r="C1" s="25" t="s">
        <v>32</v>
      </c>
      <c r="D1" s="25"/>
      <c r="E1" s="25" t="s">
        <v>41</v>
      </c>
      <c r="F1" s="25"/>
      <c r="G1" s="25" t="str">
        <f>'2. Guidance'!K16</f>
        <v>SmartSheet</v>
      </c>
      <c r="H1" s="26" t="s">
        <v>61</v>
      </c>
      <c r="I1" s="26" t="str">
        <f>'2. Guidance'!K16</f>
        <v>SmartSheet</v>
      </c>
    </row>
    <row r="2" spans="1:9" ht="17.399999999999999" x14ac:dyDescent="0.75">
      <c r="A2" s="47"/>
      <c r="B2" s="48" t="s">
        <v>94</v>
      </c>
      <c r="C2" s="48" t="s">
        <v>93</v>
      </c>
      <c r="D2" s="49"/>
      <c r="E2" s="50"/>
      <c r="F2" s="49"/>
      <c r="G2" s="50"/>
      <c r="H2" s="51"/>
      <c r="I2" s="51"/>
    </row>
    <row r="3" spans="1:9" ht="26.1" x14ac:dyDescent="0.55000000000000004">
      <c r="A3" s="34" t="s">
        <v>107</v>
      </c>
      <c r="B3" s="14" t="s">
        <v>81</v>
      </c>
      <c r="C3" s="15" t="s">
        <v>15</v>
      </c>
      <c r="D3" s="16">
        <f t="shared" ref="D3:D8" si="0">VLOOKUP(E3,valtable,2)</f>
        <v>5</v>
      </c>
      <c r="E3" s="56" t="s">
        <v>44</v>
      </c>
      <c r="F3" s="29">
        <f t="shared" ref="F3:F8" si="1">VLOOKUP(G3,valtable,2)</f>
        <v>1</v>
      </c>
      <c r="G3" s="28" t="s">
        <v>21</v>
      </c>
      <c r="H3" s="3" t="s">
        <v>62</v>
      </c>
      <c r="I3" s="3" t="s">
        <v>82</v>
      </c>
    </row>
    <row r="4" spans="1:9" ht="26.1" x14ac:dyDescent="0.55000000000000004">
      <c r="A4" s="34" t="s">
        <v>108</v>
      </c>
      <c r="B4" s="7" t="s">
        <v>43</v>
      </c>
      <c r="C4" s="15" t="s">
        <v>2</v>
      </c>
      <c r="D4" s="16">
        <f t="shared" si="0"/>
        <v>2</v>
      </c>
      <c r="E4" s="57" t="s">
        <v>22</v>
      </c>
      <c r="F4" s="29">
        <f t="shared" si="1"/>
        <v>0</v>
      </c>
      <c r="G4" s="28" t="s">
        <v>40</v>
      </c>
      <c r="H4" s="4" t="s">
        <v>73</v>
      </c>
      <c r="I4" s="5" t="s">
        <v>74</v>
      </c>
    </row>
    <row r="5" spans="1:9" x14ac:dyDescent="0.55000000000000004">
      <c r="A5" s="34" t="s">
        <v>109</v>
      </c>
      <c r="B5" s="7" t="s">
        <v>26</v>
      </c>
      <c r="C5" s="4" t="s">
        <v>77</v>
      </c>
      <c r="D5" s="16">
        <f t="shared" si="0"/>
        <v>3</v>
      </c>
      <c r="E5" s="57" t="s">
        <v>23</v>
      </c>
      <c r="F5" s="29">
        <f t="shared" si="1"/>
        <v>2</v>
      </c>
      <c r="G5" s="28" t="s">
        <v>22</v>
      </c>
      <c r="H5" s="4" t="s">
        <v>6</v>
      </c>
      <c r="I5" s="4" t="s">
        <v>78</v>
      </c>
    </row>
    <row r="6" spans="1:9" ht="26.1" x14ac:dyDescent="0.55000000000000004">
      <c r="A6" s="34" t="s">
        <v>110</v>
      </c>
      <c r="B6" s="7" t="s">
        <v>27</v>
      </c>
      <c r="C6" s="4" t="s">
        <v>79</v>
      </c>
      <c r="D6" s="16">
        <f t="shared" si="0"/>
        <v>3</v>
      </c>
      <c r="E6" s="57" t="s">
        <v>23</v>
      </c>
      <c r="F6" s="29">
        <f t="shared" si="1"/>
        <v>0</v>
      </c>
      <c r="G6" s="28" t="s">
        <v>40</v>
      </c>
      <c r="H6" s="6" t="s">
        <v>64</v>
      </c>
      <c r="I6" s="6" t="s">
        <v>65</v>
      </c>
    </row>
    <row r="7" spans="1:9" ht="26.1" x14ac:dyDescent="0.55000000000000004">
      <c r="A7" s="34" t="s">
        <v>111</v>
      </c>
      <c r="B7" s="7" t="s">
        <v>31</v>
      </c>
      <c r="C7" s="4" t="s">
        <v>5</v>
      </c>
      <c r="D7" s="16">
        <f t="shared" si="0"/>
        <v>5</v>
      </c>
      <c r="E7" s="57" t="s">
        <v>44</v>
      </c>
      <c r="F7" s="29">
        <f t="shared" si="1"/>
        <v>0</v>
      </c>
      <c r="G7" s="28" t="s">
        <v>40</v>
      </c>
      <c r="H7" s="4" t="s">
        <v>4</v>
      </c>
      <c r="I7" s="4" t="s">
        <v>3</v>
      </c>
    </row>
    <row r="8" spans="1:9" ht="26.1" x14ac:dyDescent="0.55000000000000004">
      <c r="A8" s="34" t="s">
        <v>112</v>
      </c>
      <c r="B8" s="7" t="s">
        <v>68</v>
      </c>
      <c r="C8" s="4" t="s">
        <v>95</v>
      </c>
      <c r="D8" s="16">
        <f t="shared" si="0"/>
        <v>3</v>
      </c>
      <c r="E8" s="57" t="s">
        <v>23</v>
      </c>
      <c r="F8" s="29">
        <f t="shared" si="1"/>
        <v>1</v>
      </c>
      <c r="G8" s="28" t="s">
        <v>21</v>
      </c>
      <c r="H8" s="5" t="s">
        <v>69</v>
      </c>
      <c r="I8" s="4" t="s">
        <v>70</v>
      </c>
    </row>
    <row r="9" spans="1:9" x14ac:dyDescent="0.55000000000000004">
      <c r="A9" s="18"/>
      <c r="B9" s="19"/>
      <c r="C9" s="20"/>
      <c r="D9" s="27">
        <f>SUM(D3:D8)</f>
        <v>21</v>
      </c>
      <c r="E9" s="18"/>
      <c r="F9" s="27">
        <f>SUM(F3:F8)</f>
        <v>4</v>
      </c>
      <c r="G9" s="10"/>
      <c r="H9" s="2"/>
      <c r="I9" s="1"/>
    </row>
    <row r="10" spans="1:9" ht="17.399999999999999" x14ac:dyDescent="0.75">
      <c r="A10" s="47"/>
      <c r="B10" s="52" t="s">
        <v>99</v>
      </c>
      <c r="C10" s="52" t="s">
        <v>100</v>
      </c>
      <c r="D10" s="53">
        <f>SUM(D11:D13)</f>
        <v>12</v>
      </c>
      <c r="E10" s="50"/>
      <c r="F10" s="53">
        <f>SUM(F11:F13)</f>
        <v>1</v>
      </c>
      <c r="G10" s="50"/>
      <c r="H10" s="51"/>
      <c r="I10" s="51"/>
    </row>
    <row r="11" spans="1:9" ht="26.1" x14ac:dyDescent="0.55000000000000004">
      <c r="A11" s="34" t="s">
        <v>113</v>
      </c>
      <c r="B11" s="7" t="s">
        <v>103</v>
      </c>
      <c r="C11" s="4" t="s">
        <v>101</v>
      </c>
      <c r="D11" s="16">
        <f t="shared" ref="D11:D16" si="2">VLOOKUP(E11,valtable,2)</f>
        <v>5</v>
      </c>
      <c r="E11" s="58" t="s">
        <v>44</v>
      </c>
      <c r="F11" s="29">
        <f t="shared" ref="F11:F16" si="3">VLOOKUP(G11,valtable,2)</f>
        <v>0</v>
      </c>
      <c r="G11" s="17" t="s">
        <v>40</v>
      </c>
      <c r="H11" s="8" t="s">
        <v>102</v>
      </c>
      <c r="I11" s="4" t="s">
        <v>89</v>
      </c>
    </row>
    <row r="12" spans="1:9" x14ac:dyDescent="0.55000000000000004">
      <c r="A12" s="34" t="s">
        <v>114</v>
      </c>
      <c r="B12" s="7" t="s">
        <v>104</v>
      </c>
      <c r="C12" s="4" t="s">
        <v>105</v>
      </c>
      <c r="D12" s="16">
        <f t="shared" si="2"/>
        <v>4</v>
      </c>
      <c r="E12" s="58" t="s">
        <v>24</v>
      </c>
      <c r="F12" s="29">
        <f t="shared" si="3"/>
        <v>0</v>
      </c>
      <c r="G12" s="17" t="s">
        <v>40</v>
      </c>
      <c r="H12" s="8" t="s">
        <v>0</v>
      </c>
      <c r="I12" s="4" t="s">
        <v>89</v>
      </c>
    </row>
    <row r="13" spans="1:9" ht="26.1" x14ac:dyDescent="0.55000000000000004">
      <c r="A13" s="34" t="s">
        <v>115</v>
      </c>
      <c r="B13" s="7" t="s">
        <v>8</v>
      </c>
      <c r="C13" s="5" t="s">
        <v>7</v>
      </c>
      <c r="D13" s="16">
        <f t="shared" si="2"/>
        <v>3</v>
      </c>
      <c r="E13" s="58" t="s">
        <v>23</v>
      </c>
      <c r="F13" s="29">
        <f t="shared" si="3"/>
        <v>1</v>
      </c>
      <c r="G13" s="17" t="s">
        <v>21</v>
      </c>
      <c r="H13" s="4" t="s">
        <v>34</v>
      </c>
      <c r="I13" s="4" t="s">
        <v>89</v>
      </c>
    </row>
    <row r="14" spans="1:9" ht="26.1" x14ac:dyDescent="0.55000000000000004">
      <c r="A14" s="34" t="s">
        <v>116</v>
      </c>
      <c r="B14" s="7" t="s">
        <v>28</v>
      </c>
      <c r="C14" s="4" t="s">
        <v>18</v>
      </c>
      <c r="D14" s="16">
        <f t="shared" si="2"/>
        <v>4</v>
      </c>
      <c r="E14" s="57" t="s">
        <v>24</v>
      </c>
      <c r="F14" s="29">
        <f t="shared" si="3"/>
        <v>2</v>
      </c>
      <c r="G14" s="28" t="s">
        <v>22</v>
      </c>
      <c r="H14" s="4" t="s">
        <v>19</v>
      </c>
      <c r="I14" s="4" t="s">
        <v>80</v>
      </c>
    </row>
    <row r="15" spans="1:9" ht="26.1" x14ac:dyDescent="0.55000000000000004">
      <c r="A15" s="34" t="s">
        <v>117</v>
      </c>
      <c r="B15" s="7" t="s">
        <v>106</v>
      </c>
      <c r="C15" s="4" t="s">
        <v>90</v>
      </c>
      <c r="D15" s="16">
        <f t="shared" si="2"/>
        <v>3</v>
      </c>
      <c r="E15" s="58" t="s">
        <v>23</v>
      </c>
      <c r="F15" s="29">
        <f t="shared" si="3"/>
        <v>1</v>
      </c>
      <c r="G15" s="17" t="s">
        <v>21</v>
      </c>
      <c r="H15" s="4" t="s">
        <v>91</v>
      </c>
      <c r="I15" s="4" t="s">
        <v>92</v>
      </c>
    </row>
    <row r="16" spans="1:9" ht="26.1" x14ac:dyDescent="0.55000000000000004">
      <c r="A16" s="34" t="s">
        <v>118</v>
      </c>
      <c r="B16" s="7" t="s">
        <v>106</v>
      </c>
      <c r="C16" s="4" t="s">
        <v>90</v>
      </c>
      <c r="D16" s="16">
        <f t="shared" si="2"/>
        <v>3</v>
      </c>
      <c r="E16" s="58" t="s">
        <v>23</v>
      </c>
      <c r="F16" s="29">
        <f t="shared" si="3"/>
        <v>1</v>
      </c>
      <c r="G16" s="17" t="s">
        <v>21</v>
      </c>
      <c r="H16" s="4" t="s">
        <v>91</v>
      </c>
      <c r="I16" s="4" t="s">
        <v>92</v>
      </c>
    </row>
    <row r="17" spans="1:9" x14ac:dyDescent="0.55000000000000004">
      <c r="A17" s="22"/>
      <c r="B17" s="23"/>
      <c r="C17" s="20"/>
      <c r="D17" s="27">
        <f>SUM(D11:D16)</f>
        <v>22</v>
      </c>
      <c r="E17" s="18"/>
      <c r="F17" s="27">
        <f>SUM(F11:F16)</f>
        <v>5</v>
      </c>
      <c r="G17" s="10"/>
      <c r="H17" s="2"/>
      <c r="I17" s="1"/>
    </row>
    <row r="18" spans="1:9" ht="17.399999999999999" x14ac:dyDescent="0.75">
      <c r="A18" s="54"/>
      <c r="B18" s="52" t="s">
        <v>131</v>
      </c>
      <c r="C18" s="52" t="s">
        <v>98</v>
      </c>
      <c r="D18" s="53" t="e">
        <f>VLOOKUP('3. Evaluate'!$E18,valtable,2)</f>
        <v>#N/A</v>
      </c>
      <c r="E18" s="50"/>
      <c r="F18" s="53" t="e">
        <f>VLOOKUP('3. Evaluate'!$E18,valtable,2)</f>
        <v>#N/A</v>
      </c>
      <c r="G18" s="50"/>
      <c r="H18" s="51"/>
      <c r="I18" s="51"/>
    </row>
    <row r="19" spans="1:9" x14ac:dyDescent="0.55000000000000004">
      <c r="A19" s="34" t="s">
        <v>119</v>
      </c>
      <c r="B19" s="7" t="s">
        <v>11</v>
      </c>
      <c r="C19" s="4" t="s">
        <v>53</v>
      </c>
      <c r="D19" s="21">
        <f t="shared" ref="D19:D24" si="4">VLOOKUP(E19,valtable,2)</f>
        <v>4</v>
      </c>
      <c r="E19" s="58" t="s">
        <v>24</v>
      </c>
      <c r="F19" s="21">
        <f t="shared" ref="F19:F24" si="5">VLOOKUP(G19,valtable,2)</f>
        <v>0</v>
      </c>
      <c r="G19" s="17" t="s">
        <v>40</v>
      </c>
      <c r="H19" s="8" t="s">
        <v>0</v>
      </c>
      <c r="I19" s="4" t="s">
        <v>54</v>
      </c>
    </row>
    <row r="20" spans="1:9" ht="26.1" x14ac:dyDescent="0.55000000000000004">
      <c r="A20" s="34" t="s">
        <v>120</v>
      </c>
      <c r="B20" s="7" t="s">
        <v>13</v>
      </c>
      <c r="C20" s="5" t="s">
        <v>57</v>
      </c>
      <c r="D20" s="21">
        <f t="shared" si="4"/>
        <v>4</v>
      </c>
      <c r="E20" s="58" t="s">
        <v>24</v>
      </c>
      <c r="F20" s="21">
        <f t="shared" si="5"/>
        <v>1</v>
      </c>
      <c r="G20" s="17" t="s">
        <v>21</v>
      </c>
      <c r="H20" s="9" t="s">
        <v>0</v>
      </c>
      <c r="I20" s="3" t="s">
        <v>12</v>
      </c>
    </row>
    <row r="21" spans="1:9" x14ac:dyDescent="0.55000000000000004">
      <c r="A21" s="34" t="s">
        <v>121</v>
      </c>
      <c r="B21" s="7" t="s">
        <v>33</v>
      </c>
      <c r="C21" s="5" t="s">
        <v>52</v>
      </c>
      <c r="D21" s="21">
        <f t="shared" si="4"/>
        <v>3</v>
      </c>
      <c r="E21" s="58" t="s">
        <v>23</v>
      </c>
      <c r="F21" s="21">
        <f t="shared" si="5"/>
        <v>3</v>
      </c>
      <c r="G21" s="17" t="s">
        <v>23</v>
      </c>
      <c r="H21" s="9" t="s">
        <v>0</v>
      </c>
      <c r="I21" s="3" t="s">
        <v>58</v>
      </c>
    </row>
    <row r="22" spans="1:9" x14ac:dyDescent="0.55000000000000004">
      <c r="A22" s="34" t="s">
        <v>122</v>
      </c>
      <c r="B22" s="7" t="s">
        <v>48</v>
      </c>
      <c r="C22" s="5" t="s">
        <v>49</v>
      </c>
      <c r="D22" s="21">
        <f t="shared" si="4"/>
        <v>3</v>
      </c>
      <c r="E22" s="58" t="s">
        <v>23</v>
      </c>
      <c r="F22" s="21">
        <f t="shared" si="5"/>
        <v>3</v>
      </c>
      <c r="G22" s="17" t="s">
        <v>23</v>
      </c>
      <c r="H22" s="9" t="s">
        <v>0</v>
      </c>
      <c r="I22" s="3" t="s">
        <v>14</v>
      </c>
    </row>
    <row r="23" spans="1:9" x14ac:dyDescent="0.55000000000000004">
      <c r="A23" s="34" t="s">
        <v>123</v>
      </c>
      <c r="B23" s="7" t="s">
        <v>51</v>
      </c>
      <c r="C23" s="5" t="s">
        <v>50</v>
      </c>
      <c r="D23" s="21">
        <f t="shared" si="4"/>
        <v>3</v>
      </c>
      <c r="E23" s="58" t="s">
        <v>23</v>
      </c>
      <c r="F23" s="21">
        <f t="shared" si="5"/>
        <v>3</v>
      </c>
      <c r="G23" s="17" t="s">
        <v>23</v>
      </c>
      <c r="H23" s="9" t="s">
        <v>0</v>
      </c>
      <c r="I23" s="3" t="s">
        <v>14</v>
      </c>
    </row>
    <row r="24" spans="1:9" ht="26.1" x14ac:dyDescent="0.55000000000000004">
      <c r="A24" s="34" t="s">
        <v>124</v>
      </c>
      <c r="B24" s="7" t="s">
        <v>55</v>
      </c>
      <c r="C24" s="5" t="s">
        <v>56</v>
      </c>
      <c r="D24" s="21">
        <f t="shared" si="4"/>
        <v>3</v>
      </c>
      <c r="E24" s="58" t="s">
        <v>23</v>
      </c>
      <c r="F24" s="21">
        <f t="shared" si="5"/>
        <v>3</v>
      </c>
      <c r="G24" s="17" t="s">
        <v>23</v>
      </c>
      <c r="H24" s="9" t="s">
        <v>0</v>
      </c>
      <c r="I24" s="3" t="s">
        <v>59</v>
      </c>
    </row>
    <row r="25" spans="1:9" x14ac:dyDescent="0.55000000000000004">
      <c r="D25" s="35">
        <f>SUM(D19:D24)</f>
        <v>20</v>
      </c>
      <c r="F25" s="35">
        <f>SUM(F19:F24)</f>
        <v>13</v>
      </c>
    </row>
    <row r="26" spans="1:9" ht="17.399999999999999" x14ac:dyDescent="0.75">
      <c r="A26" s="47"/>
      <c r="B26" s="48" t="s">
        <v>132</v>
      </c>
      <c r="C26" s="48" t="s">
        <v>97</v>
      </c>
      <c r="D26" s="53" t="e">
        <f>VLOOKUP('3. Evaluate'!$A2:$G24,valtable,2)</f>
        <v>#VALUE!</v>
      </c>
      <c r="E26" s="50"/>
      <c r="F26" s="50"/>
      <c r="G26" s="50"/>
      <c r="H26" s="53"/>
      <c r="I26" s="53"/>
    </row>
    <row r="27" spans="1:9" ht="26.1" x14ac:dyDescent="0.55000000000000004">
      <c r="A27" s="34" t="s">
        <v>125</v>
      </c>
      <c r="B27" s="7" t="s">
        <v>28</v>
      </c>
      <c r="C27" s="4" t="s">
        <v>18</v>
      </c>
      <c r="D27" s="16">
        <f t="shared" ref="D27:D32" si="6">VLOOKUP(E27,valtable,2)</f>
        <v>4</v>
      </c>
      <c r="E27" s="57" t="s">
        <v>24</v>
      </c>
      <c r="F27" s="29">
        <f t="shared" ref="F27:F32" si="7">VLOOKUP(G27,valtable,2)</f>
        <v>2</v>
      </c>
      <c r="G27" s="28" t="s">
        <v>22</v>
      </c>
      <c r="H27" s="4" t="s">
        <v>19</v>
      </c>
      <c r="I27" s="4" t="s">
        <v>80</v>
      </c>
    </row>
    <row r="28" spans="1:9" ht="26.1" x14ac:dyDescent="0.55000000000000004">
      <c r="A28" s="34" t="s">
        <v>126</v>
      </c>
      <c r="B28" s="7" t="s">
        <v>29</v>
      </c>
      <c r="C28" s="4" t="s">
        <v>1</v>
      </c>
      <c r="D28" s="16">
        <f t="shared" si="6"/>
        <v>4</v>
      </c>
      <c r="E28" s="57" t="s">
        <v>24</v>
      </c>
      <c r="F28" s="29">
        <f t="shared" si="7"/>
        <v>0</v>
      </c>
      <c r="G28" s="28" t="s">
        <v>40</v>
      </c>
      <c r="H28" s="4" t="s">
        <v>30</v>
      </c>
      <c r="I28" s="4" t="s">
        <v>66</v>
      </c>
    </row>
    <row r="29" spans="1:9" ht="26.1" x14ac:dyDescent="0.55000000000000004">
      <c r="A29" s="34" t="s">
        <v>127</v>
      </c>
      <c r="B29" s="7" t="s">
        <v>75</v>
      </c>
      <c r="C29" s="4" t="s">
        <v>20</v>
      </c>
      <c r="D29" s="16">
        <f t="shared" si="6"/>
        <v>3</v>
      </c>
      <c r="E29" s="57" t="s">
        <v>23</v>
      </c>
      <c r="F29" s="29">
        <f t="shared" si="7"/>
        <v>2</v>
      </c>
      <c r="G29" s="28" t="s">
        <v>22</v>
      </c>
      <c r="H29" s="4" t="s">
        <v>67</v>
      </c>
      <c r="I29" s="4" t="s">
        <v>76</v>
      </c>
    </row>
    <row r="30" spans="1:9" ht="26.1" x14ac:dyDescent="0.55000000000000004">
      <c r="A30" s="34" t="s">
        <v>128</v>
      </c>
      <c r="B30" s="7" t="s">
        <v>25</v>
      </c>
      <c r="C30" s="15" t="s">
        <v>71</v>
      </c>
      <c r="D30" s="16">
        <f t="shared" si="6"/>
        <v>4</v>
      </c>
      <c r="E30" s="57" t="s">
        <v>24</v>
      </c>
      <c r="F30" s="29">
        <f t="shared" si="7"/>
        <v>1</v>
      </c>
      <c r="G30" s="28" t="s">
        <v>21</v>
      </c>
      <c r="H30" s="4" t="s">
        <v>72</v>
      </c>
      <c r="I30" s="4" t="s">
        <v>63</v>
      </c>
    </row>
    <row r="31" spans="1:9" x14ac:dyDescent="0.55000000000000004">
      <c r="A31" s="34" t="s">
        <v>129</v>
      </c>
      <c r="B31" s="7" t="s">
        <v>47</v>
      </c>
      <c r="C31" s="4" t="s">
        <v>46</v>
      </c>
      <c r="D31" s="16">
        <f t="shared" si="6"/>
        <v>3</v>
      </c>
      <c r="E31" s="58" t="s">
        <v>23</v>
      </c>
      <c r="F31" s="29">
        <f t="shared" si="7"/>
        <v>1</v>
      </c>
      <c r="G31" s="17" t="s">
        <v>21</v>
      </c>
      <c r="H31" s="8"/>
    </row>
    <row r="32" spans="1:9" ht="26.1" x14ac:dyDescent="0.55000000000000004">
      <c r="A32" s="34" t="s">
        <v>130</v>
      </c>
      <c r="B32" s="7" t="s">
        <v>9</v>
      </c>
      <c r="C32" s="4" t="s">
        <v>10</v>
      </c>
      <c r="D32" s="16">
        <f t="shared" si="6"/>
        <v>3</v>
      </c>
      <c r="E32" s="58" t="s">
        <v>23</v>
      </c>
      <c r="F32" s="29">
        <f t="shared" si="7"/>
        <v>0</v>
      </c>
      <c r="G32" s="17" t="s">
        <v>40</v>
      </c>
      <c r="H32" s="9" t="s">
        <v>37</v>
      </c>
      <c r="I32" s="5" t="s">
        <v>38</v>
      </c>
    </row>
    <row r="33" spans="1:9" x14ac:dyDescent="0.55000000000000004">
      <c r="D33" s="35">
        <f>SUM(D27:D32)</f>
        <v>21</v>
      </c>
      <c r="F33" s="35">
        <f>SUM(F27:F32)</f>
        <v>6</v>
      </c>
    </row>
    <row r="34" spans="1:9" ht="17.399999999999999" x14ac:dyDescent="0.75">
      <c r="A34" s="47"/>
      <c r="B34" s="48" t="s">
        <v>96</v>
      </c>
      <c r="C34" s="48" t="s">
        <v>133</v>
      </c>
      <c r="D34" s="53" t="e">
        <f>VLOOKUP('3. Evaluate'!$A10:$G32,valtable,2)</f>
        <v>#VALUE!</v>
      </c>
      <c r="E34" s="50"/>
      <c r="F34" s="50"/>
      <c r="G34" s="50"/>
      <c r="H34" s="53"/>
      <c r="I34" s="53"/>
    </row>
    <row r="35" spans="1:9" x14ac:dyDescent="0.55000000000000004">
      <c r="A35" s="34" t="s">
        <v>134</v>
      </c>
      <c r="B35" s="7" t="s">
        <v>140</v>
      </c>
      <c r="C35" s="4"/>
      <c r="D35" s="16">
        <f t="shared" ref="D35:D40" si="8">VLOOKUP(E35,valtable,2)</f>
        <v>0</v>
      </c>
      <c r="E35" s="30" t="s">
        <v>40</v>
      </c>
      <c r="F35" s="29">
        <f t="shared" ref="F35:F40" si="9">VLOOKUP(G35,valtable,2)</f>
        <v>0</v>
      </c>
      <c r="G35" s="28" t="s">
        <v>40</v>
      </c>
      <c r="H35" s="4"/>
      <c r="I35" s="4"/>
    </row>
    <row r="36" spans="1:9" x14ac:dyDescent="0.55000000000000004">
      <c r="A36" s="34" t="s">
        <v>135</v>
      </c>
      <c r="B36" s="7" t="s">
        <v>140</v>
      </c>
      <c r="C36" s="4"/>
      <c r="D36" s="16">
        <f t="shared" si="8"/>
        <v>0</v>
      </c>
      <c r="E36" s="30" t="s">
        <v>40</v>
      </c>
      <c r="F36" s="29">
        <f t="shared" si="9"/>
        <v>0</v>
      </c>
      <c r="G36" s="28" t="s">
        <v>40</v>
      </c>
      <c r="H36" s="4"/>
      <c r="I36" s="4"/>
    </row>
    <row r="37" spans="1:9" x14ac:dyDescent="0.55000000000000004">
      <c r="A37" s="34" t="s">
        <v>136</v>
      </c>
      <c r="B37" s="7" t="s">
        <v>140</v>
      </c>
      <c r="C37" s="4"/>
      <c r="D37" s="16">
        <f t="shared" si="8"/>
        <v>0</v>
      </c>
      <c r="E37" s="30" t="s">
        <v>40</v>
      </c>
      <c r="F37" s="29">
        <f t="shared" si="9"/>
        <v>0</v>
      </c>
      <c r="G37" s="28" t="s">
        <v>40</v>
      </c>
      <c r="H37" s="4"/>
      <c r="I37" s="4"/>
    </row>
    <row r="38" spans="1:9" x14ac:dyDescent="0.55000000000000004">
      <c r="A38" s="34" t="s">
        <v>137</v>
      </c>
      <c r="B38" s="7" t="s">
        <v>140</v>
      </c>
      <c r="C38" s="15"/>
      <c r="D38" s="16">
        <f t="shared" si="8"/>
        <v>0</v>
      </c>
      <c r="E38" s="30" t="s">
        <v>40</v>
      </c>
      <c r="F38" s="29">
        <f t="shared" si="9"/>
        <v>0</v>
      </c>
      <c r="G38" s="28" t="s">
        <v>40</v>
      </c>
      <c r="H38" s="4"/>
      <c r="I38" s="4"/>
    </row>
    <row r="39" spans="1:9" x14ac:dyDescent="0.55000000000000004">
      <c r="A39" s="34" t="s">
        <v>138</v>
      </c>
      <c r="B39" s="7" t="s">
        <v>140</v>
      </c>
      <c r="C39" s="4"/>
      <c r="D39" s="16">
        <f t="shared" si="8"/>
        <v>0</v>
      </c>
      <c r="E39" s="30" t="s">
        <v>40</v>
      </c>
      <c r="F39" s="29">
        <f t="shared" si="9"/>
        <v>0</v>
      </c>
      <c r="G39" s="28" t="s">
        <v>40</v>
      </c>
      <c r="H39" s="8"/>
    </row>
    <row r="40" spans="1:9" x14ac:dyDescent="0.55000000000000004">
      <c r="A40" s="34" t="s">
        <v>139</v>
      </c>
      <c r="B40" s="7" t="s">
        <v>140</v>
      </c>
      <c r="C40" s="4"/>
      <c r="D40" s="16">
        <f t="shared" si="8"/>
        <v>0</v>
      </c>
      <c r="E40" s="30" t="s">
        <v>40</v>
      </c>
      <c r="F40" s="29">
        <f t="shared" si="9"/>
        <v>0</v>
      </c>
      <c r="G40" s="28" t="s">
        <v>40</v>
      </c>
      <c r="H40" s="9"/>
      <c r="I40" s="5"/>
    </row>
    <row r="41" spans="1:9" x14ac:dyDescent="0.55000000000000004">
      <c r="D41" s="35">
        <f>SUM(D35:D40)</f>
        <v>0</v>
      </c>
      <c r="F41" s="35">
        <f>SUM(F35:G40)</f>
        <v>0</v>
      </c>
    </row>
  </sheetData>
  <phoneticPr fontId="3" type="noConversion"/>
  <conditionalFormatting sqref="D27:D30 D3:D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0 F3:F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32 D15:D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32 F15:F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D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F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G19:G24 G3:G8 E3:E8 G35:G40 E11:E16 E27:E32 G27:G32 G11:G16 E35:E40 E19:E24" xr:uid="{E2FAAEBC-2062-46D4-93B7-53724CD03F03}">
      <formula1>Desc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D87B-D595-4900-B77B-9AF66E37A243}">
  <dimension ref="L7:N10"/>
  <sheetViews>
    <sheetView showGridLines="0" showRowColHeaders="0" workbookViewId="0">
      <selection activeCell="L14" sqref="L14"/>
    </sheetView>
  </sheetViews>
  <sheetFormatPr defaultRowHeight="14.4" x14ac:dyDescent="0.55000000000000004"/>
  <cols>
    <col min="12" max="12" width="33.3125" customWidth="1"/>
    <col min="13" max="13" width="3.734375" customWidth="1"/>
    <col min="14" max="14" width="28.68359375" customWidth="1"/>
  </cols>
  <sheetData>
    <row r="7" spans="12:14" x14ac:dyDescent="0.55000000000000004">
      <c r="L7" s="38" t="s">
        <v>142</v>
      </c>
      <c r="M7" s="38"/>
      <c r="N7" s="38"/>
    </row>
    <row r="8" spans="12:14" x14ac:dyDescent="0.55000000000000004">
      <c r="L8" s="38"/>
      <c r="M8" s="38"/>
      <c r="N8" s="38"/>
    </row>
    <row r="9" spans="12:14" x14ac:dyDescent="0.55000000000000004">
      <c r="L9" s="39" t="s">
        <v>41</v>
      </c>
      <c r="M9" s="38"/>
      <c r="N9" s="40" t="str">
        <f>'2. Guidance'!K16</f>
        <v>SmartSheet</v>
      </c>
    </row>
    <row r="10" spans="12:14" ht="75" customHeight="1" x14ac:dyDescent="0.55000000000000004">
      <c r="L10" s="55">
        <f>Calcs!I8</f>
        <v>0.875</v>
      </c>
      <c r="M10" s="37" t="s">
        <v>141</v>
      </c>
      <c r="N10" s="55">
        <f>Calcs!J8</f>
        <v>0.29166666666666669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BA5-E12F-4D17-AE8F-FE85BAFBCBCD}">
  <dimension ref="B1:K16"/>
  <sheetViews>
    <sheetView workbookViewId="0">
      <selection activeCell="B16" sqref="B16"/>
    </sheetView>
  </sheetViews>
  <sheetFormatPr defaultRowHeight="14.4" x14ac:dyDescent="0.55000000000000004"/>
  <cols>
    <col min="2" max="2" width="16.5234375" customWidth="1"/>
    <col min="8" max="8" width="26.41796875" customWidth="1"/>
    <col min="9" max="9" width="10.68359375" customWidth="1"/>
    <col min="10" max="10" width="15.47265625" customWidth="1"/>
  </cols>
  <sheetData>
    <row r="1" spans="2:11" x14ac:dyDescent="0.55000000000000004">
      <c r="B1" t="s">
        <v>17</v>
      </c>
      <c r="C1" t="s">
        <v>16</v>
      </c>
      <c r="I1" t="s">
        <v>41</v>
      </c>
      <c r="J1" t="str">
        <f>'2. Guidance'!K16</f>
        <v>SmartSheet</v>
      </c>
      <c r="K1" t="s">
        <v>45</v>
      </c>
    </row>
    <row r="2" spans="2:11" x14ac:dyDescent="0.55000000000000004">
      <c r="B2" t="s">
        <v>40</v>
      </c>
      <c r="C2">
        <v>0</v>
      </c>
      <c r="H2" t="str">
        <f>'3. Evaluate'!C2</f>
        <v>Data Protection</v>
      </c>
      <c r="I2">
        <f>'3. Evaluate'!D9</f>
        <v>21</v>
      </c>
      <c r="J2">
        <f>'3. Evaluate'!F9</f>
        <v>4</v>
      </c>
      <c r="K2">
        <v>24</v>
      </c>
    </row>
    <row r="3" spans="2:11" x14ac:dyDescent="0.55000000000000004">
      <c r="B3" t="s">
        <v>21</v>
      </c>
      <c r="C3">
        <v>1</v>
      </c>
      <c r="H3" t="str">
        <f>'3. Evaluate'!C10</f>
        <v>Data Lifecycle</v>
      </c>
      <c r="I3">
        <f>'3. Evaluate'!D17</f>
        <v>22</v>
      </c>
      <c r="J3">
        <f>'3. Evaluate'!F17</f>
        <v>5</v>
      </c>
      <c r="K3">
        <v>24</v>
      </c>
    </row>
    <row r="4" spans="2:11" x14ac:dyDescent="0.55000000000000004">
      <c r="B4" t="s">
        <v>22</v>
      </c>
      <c r="C4">
        <v>2</v>
      </c>
      <c r="H4" t="str">
        <f>'3. Evaluate'!C18</f>
        <v>Data Management</v>
      </c>
      <c r="I4">
        <f>'3. Evaluate'!D25</f>
        <v>20</v>
      </c>
      <c r="J4">
        <f>'3. Evaluate'!F25</f>
        <v>13</v>
      </c>
      <c r="K4">
        <v>24</v>
      </c>
    </row>
    <row r="5" spans="2:11" x14ac:dyDescent="0.55000000000000004">
      <c r="B5" t="s">
        <v>23</v>
      </c>
      <c r="C5">
        <v>3</v>
      </c>
      <c r="H5" t="str">
        <f>'3. Evaluate'!C26</f>
        <v>Data Operations</v>
      </c>
      <c r="I5">
        <f>'3. Evaluate'!D33</f>
        <v>21</v>
      </c>
      <c r="J5">
        <f>'3. Evaluate'!F33</f>
        <v>6</v>
      </c>
      <c r="K5">
        <v>24</v>
      </c>
    </row>
    <row r="6" spans="2:11" x14ac:dyDescent="0.55000000000000004">
      <c r="B6" t="s">
        <v>24</v>
      </c>
      <c r="C6">
        <v>4</v>
      </c>
      <c r="H6" t="str">
        <f>'3. Evaluate'!C34</f>
        <v>Additional Requirements</v>
      </c>
      <c r="I6">
        <f>'3. Evaluate'!D41</f>
        <v>0</v>
      </c>
      <c r="J6">
        <f>'3. Evaluate'!F41</f>
        <v>0</v>
      </c>
    </row>
    <row r="7" spans="2:11" x14ac:dyDescent="0.55000000000000004">
      <c r="B7" t="s">
        <v>44</v>
      </c>
      <c r="C7">
        <v>5</v>
      </c>
      <c r="I7">
        <f t="shared" ref="I7:J7" si="0">SUM(I2:I6)</f>
        <v>84</v>
      </c>
      <c r="J7">
        <f t="shared" si="0"/>
        <v>28</v>
      </c>
      <c r="K7">
        <f>SUM(K2:K6)</f>
        <v>96</v>
      </c>
    </row>
    <row r="8" spans="2:11" x14ac:dyDescent="0.55000000000000004">
      <c r="I8">
        <f>I7/$K$7</f>
        <v>0.875</v>
      </c>
      <c r="J8">
        <f>J7/$K$7</f>
        <v>0.29166666666666669</v>
      </c>
    </row>
    <row r="10" spans="2:11" x14ac:dyDescent="0.55000000000000004">
      <c r="H10" t="str">
        <f>H2</f>
        <v>Data Protection</v>
      </c>
      <c r="I10" s="36">
        <f>I2/$K2</f>
        <v>0.875</v>
      </c>
      <c r="J10" s="36">
        <f>J2/$K2</f>
        <v>0.16666666666666666</v>
      </c>
    </row>
    <row r="11" spans="2:11" x14ac:dyDescent="0.55000000000000004">
      <c r="H11" t="str">
        <f t="shared" ref="H11:H13" si="1">H3</f>
        <v>Data Lifecycle</v>
      </c>
      <c r="I11" s="36">
        <f t="shared" ref="I11:J14" si="2">I3/$K3</f>
        <v>0.91666666666666663</v>
      </c>
      <c r="J11" s="36">
        <f t="shared" si="2"/>
        <v>0.20833333333333334</v>
      </c>
    </row>
    <row r="12" spans="2:11" x14ac:dyDescent="0.55000000000000004">
      <c r="B12" t="s">
        <v>42</v>
      </c>
      <c r="C12">
        <v>1.3</v>
      </c>
      <c r="H12" t="str">
        <f t="shared" si="1"/>
        <v>Data Management</v>
      </c>
      <c r="I12" s="36">
        <f t="shared" si="2"/>
        <v>0.83333333333333337</v>
      </c>
      <c r="J12" s="36">
        <f t="shared" si="2"/>
        <v>0.54166666666666663</v>
      </c>
    </row>
    <row r="13" spans="2:11" x14ac:dyDescent="0.55000000000000004">
      <c r="H13" t="str">
        <f t="shared" si="1"/>
        <v>Data Operations</v>
      </c>
      <c r="I13" s="36">
        <f t="shared" si="2"/>
        <v>0.875</v>
      </c>
      <c r="J13" s="36">
        <f t="shared" si="2"/>
        <v>0.25</v>
      </c>
    </row>
    <row r="14" spans="2:11" x14ac:dyDescent="0.55000000000000004">
      <c r="H14" t="str">
        <f>H6</f>
        <v>Additional Requirements</v>
      </c>
      <c r="I14" s="36" t="e">
        <f t="shared" si="2"/>
        <v>#DIV/0!</v>
      </c>
      <c r="J14" s="36" t="e">
        <f t="shared" si="2"/>
        <v>#DIV/0!</v>
      </c>
    </row>
    <row r="15" spans="2:11" x14ac:dyDescent="0.55000000000000004">
      <c r="B15" t="s">
        <v>148</v>
      </c>
      <c r="D15" t="str">
        <f>'2. Guidance'!$K$16</f>
        <v>SmartSheet</v>
      </c>
    </row>
    <row r="16" spans="2:11" x14ac:dyDescent="0.55000000000000004">
      <c r="B16" t="str">
        <f>CONCATENATE(B15," ",D15)</f>
        <v>Compare SmartBackup against SmartSheet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1. Start</vt:lpstr>
      <vt:lpstr>2. Guidance</vt:lpstr>
      <vt:lpstr>3. Evaluate</vt:lpstr>
      <vt:lpstr>4. Results</vt:lpstr>
      <vt:lpstr>Calcs</vt:lpstr>
      <vt:lpstr>Desc</vt:lpstr>
      <vt:lpstr>valtable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Buckup Requirements Spec</dc:title>
  <dc:creator>Deon Pollard</dc:creator>
  <cp:lastModifiedBy>Deon Pollard</cp:lastModifiedBy>
  <dcterms:created xsi:type="dcterms:W3CDTF">2020-12-07T10:45:26Z</dcterms:created>
  <dcterms:modified xsi:type="dcterms:W3CDTF">2021-01-21T11:39:27Z</dcterms:modified>
</cp:coreProperties>
</file>