
<file path=[Content_Types].xml><?xml version="1.0" encoding="utf-8"?>
<Types xmlns="http://schemas.openxmlformats.org/package/2006/content-types">
  <Override PartName="/xl/_rels/workbook.xml.rels" ContentType="application/vnd.openxmlformats-package.relationships+xml"/>
  <Override PartName="/xl/media/image15.jpeg" ContentType="image/jpeg"/>
  <Override PartName="/xl/media/image14.jpeg" ContentType="image/jpeg"/>
  <Override PartName="/xl/media/image13.jpeg" ContentType="image/jpeg"/>
  <Override PartName="/xl/media/image11.jpeg" ContentType="image/jpeg"/>
  <Override PartName="/xl/media/image12.jpeg" ContentType="image/jpeg"/>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drawings/drawing5.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Finance &amp; Benefits" sheetId="2" state="visible" r:id="rId3"/>
    <sheet name="Resource" sheetId="3" state="visible" r:id="rId4"/>
    <sheet name="Approval &amp; Project Mileston" sheetId="4" state="visible" r:id="rId5"/>
    <sheet name="Assurance Planning" sheetId="5" state="visible" r:id="rId6"/>
    <sheet name="Dropdown" sheetId="6" state="visible" r:id="rId7"/>
    <sheet name="GMPP" sheetId="7" state="visible" r:id="rId8"/>
    <sheet name="VERSION" sheetId="8" state="visible" r:id="rId9"/>
    <sheet name="DESIGN" sheetId="9" state="visible" r:id="rId10"/>
  </sheets>
  <externalReferences>
    <externalReference r:id="rId11"/>
  </externalReferences>
  <definedNames>
    <definedName function="false" hidden="false" localSheetId="3" name="_xlnm.Print_Area" vbProcedure="false">'Approval &amp; Project Mileston'!$A$1:$L$42</definedName>
    <definedName function="false" hidden="false" localSheetId="1" name="_xlnm.Print_Area" vbProcedure="false">'Finance &amp; Benefits'!$A$1:$I$197</definedName>
    <definedName function="false" hidden="false" localSheetId="2" name="_xlnm.Print_Area" vbProcedure="false">Resource!$A$1:$M$39</definedName>
    <definedName function="false" hidden="false" localSheetId="0" name="_xlnm.Print_Area" vbProcedure="false">Summary!$A$1:$L$49</definedName>
    <definedName function="false" hidden="false" name="Agencies" vbProcedure="false">#REF!</definedName>
    <definedName function="false" hidden="false" name="ARCat" vbProcedure="false">#REF!</definedName>
    <definedName function="false" hidden="false" name="BC" vbProcedure="false">#REF!</definedName>
    <definedName function="false" hidden="false" name="BCAll" vbProcedure="false">#REF!</definedName>
    <definedName function="false" hidden="false" name="BCs" vbProcedure="false">#REF!</definedName>
    <definedName function="false" hidden="false" name="Benefits_years" vbProcedure="false">#REF!</definedName>
    <definedName function="false" hidden="false" name="BenYears" vbProcedure="false">#REF!</definedName>
    <definedName function="false" hidden="false" name="BIS" vbProcedure="false">Depts</definedName>
    <definedName function="false" hidden="false" name="Depts" vbProcedure="false">#REF!</definedName>
    <definedName function="false" hidden="false" name="BUSCASE" vbProcedure="false">[1]Categories!$D$1:$D$7</definedName>
    <definedName function="false" hidden="false" name="BusinessCase" vbProcedure="false">#REF!</definedName>
    <definedName function="false" hidden="false" name="CapRAG" vbProcedure="false">#REF!</definedName>
    <definedName function="false" hidden="false" name="Category" vbProcedure="false">#REF!</definedName>
    <definedName function="false" hidden="false" name="Category_2" vbProcedure="false">#REF!</definedName>
    <definedName function="false" hidden="false" name="Class" vbProcedure="false">#REF!</definedName>
    <definedName function="false" hidden="false" name="Count" vbProcedure="false">#REF!</definedName>
    <definedName function="false" hidden="false" name="Cycle" vbProcedure="false">#REF!</definedName>
    <definedName function="false" hidden="false" name="Deflator" vbProcedure="false">#REF!</definedName>
    <definedName function="false" hidden="false" name="Depts." vbProcedure="false">#REF!</definedName>
    <definedName function="false" hidden="false" name="DeptSplit" vbProcedure="false">#REF!</definedName>
    <definedName function="false" hidden="false" name="EndYears" vbProcedure="false">#REF!</definedName>
    <definedName function="false" hidden="false" name="Entity" vbProcedure="false">#REF!</definedName>
    <definedName function="false" hidden="false" name="FIELDS_NEEDED" vbProcedure="false">[1]Categories!$E$1:$E$5</definedName>
    <definedName function="false" hidden="false" name="FinT" vbProcedure="false">#REF!</definedName>
    <definedName function="false" hidden="false" name="Format" vbProcedure="false">#REF!</definedName>
    <definedName function="false" hidden="false" name="Green" vbProcedure="false">#REF!</definedName>
    <definedName function="false" hidden="false" name="JoiningQtr" vbProcedure="false">#REF!</definedName>
    <definedName function="false" hidden="false" name="Meth" vbProcedure="false">#REF!</definedName>
    <definedName function="false" hidden="false" name="Meth_1" vbProcedure="false">#REF!</definedName>
    <definedName function="false" hidden="false" name="Meth_2" vbProcedure="false">#REF!</definedName>
    <definedName function="false" hidden="false" name="Meth_3" vbProcedure="false">#REF!</definedName>
    <definedName function="false" hidden="false" name="MPLAPLP" vbProcedure="false">#REF!</definedName>
    <definedName function="false" hidden="false" name="MT" vbProcedure="false">#REF!</definedName>
    <definedName function="false" hidden="false" name="MTypes" vbProcedure="false">#REF!</definedName>
    <definedName function="false" hidden="false" name="MTypes2" vbProcedure="false">#REF!</definedName>
    <definedName function="false" hidden="false" name="NMBens" vbProcedure="false">#REF!</definedName>
    <definedName function="false" hidden="false" name="Percentage" vbProcedure="false">#REF!</definedName>
    <definedName function="false" hidden="false" name="PLChanges" vbProcedure="false">#REF!</definedName>
    <definedName function="false" hidden="false" name="PorUP" vbProcedure="false">#REF!</definedName>
    <definedName function="false" hidden="false" name="Programme" vbProcedure="false">Dropdown!$AC$2:$AC$7</definedName>
    <definedName function="false" hidden="false" name="programme2" vbProcedure="false">#REF!</definedName>
    <definedName function="false" hidden="false" name="Project" vbProcedure="false">Dropdown!$AB$2:$AB$10</definedName>
    <definedName function="false" hidden="false" name="Quarters" vbProcedure="false">#REF!</definedName>
    <definedName function="false" hidden="false" name="Quarters2" vbProcedure="false">#REF!</definedName>
    <definedName function="false" hidden="false" name="RAG" vbProcedure="false">#REF!</definedName>
    <definedName function="false" hidden="false" name="RAGs" vbProcedure="false">#REF!</definedName>
    <definedName function="false" hidden="false" name="RealNom" vbProcedure="false">#REF!</definedName>
    <definedName function="false" hidden="false" name="RNom" vbProcedure="false">#REF!</definedName>
    <definedName function="false" hidden="false" name="RPA" vbProcedure="false">#REF!</definedName>
    <definedName function="false" hidden="false" name="Salutation" vbProcedure="false">#REF!</definedName>
    <definedName function="false" hidden="false" name="ScopeChange" vbProcedure="false">#REF!</definedName>
    <definedName function="false" hidden="false" name="Snapshot" vbProcedure="false">#REF!</definedName>
    <definedName function="false" hidden="false" name="SNAPSHOT2" vbProcedure="false">#REF!</definedName>
    <definedName function="false" hidden="false" name="SROLetter" vbProcedure="false">#REF!</definedName>
    <definedName function="false" hidden="false" name="Stage" vbProcedure="false">#REF!</definedName>
    <definedName function="false" hidden="false" name="Years" vbProcedure="false">#REF!</definedName>
    <definedName function="false" hidden="false" name="Years_3" vbProcedure="false">#REF!</definedName>
    <definedName function="false" hidden="false" name="Years_4" vbProcedure="false">#REF!</definedName>
    <definedName function="false" hidden="false" name="YEARS_5" vbProcedure="false">#REF!</definedName>
    <definedName function="false" hidden="false" name="Years_6" vbProcedure="false">#REF!</definedName>
    <definedName function="false" hidden="false" name="YN" vbProcedure="false">#REF!</definedName>
    <definedName function="false" hidden="false" name="YN_2" vbProcedure="false">#REF!</definedName>
    <definedName function="false" hidden="false" localSheetId="0" name="_xlnm.Print_Area" vbProcedure="false">Summary!$A$1:$L$49</definedName>
    <definedName function="false" hidden="false" localSheetId="1" name="_xlnm.Print_Area" vbProcedure="false">'Finance &amp; Benefits'!$A$1:$I$197</definedName>
    <definedName function="false" hidden="false" localSheetId="2" name="_xlnm.Print_Area" vbProcedure="false">Resource!$A$1:$M$39</definedName>
    <definedName function="false" hidden="false" localSheetId="3" name="Concept" vbProcedure="false">Dropdown!$AD$2:$AD$19</definedName>
    <definedName function="false" hidden="false" localSheetId="3" name="Other" vbProcedure="false">Dropdown!$AD$2:$AD$19</definedName>
    <definedName function="false" hidden="false" localSheetId="3" name="_xlnm.Print_Area" vbProcedure="false">'Approval &amp; Project Mileston'!$A$1:$L$42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<sst xmlns="http://schemas.openxmlformats.org/spreadsheetml/2006/main" count="1110" uniqueCount="688">
  <si>
    <t xml:space="preserve">OFFICIAL SENSITIVE - WHEN COMPLETE</t>
  </si>
  <si>
    <t xml:space="preserve">BICC Portfolio Office</t>
  </si>
  <si>
    <t xml:space="preserve">BOARD INVESTMENT COMMERICAL COMMITTEE TIER 1 PORTFOLIO REPORT </t>
  </si>
  <si>
    <t xml:space="preserve">PART 1 - SUMMARY </t>
  </si>
  <si>
    <t xml:space="preserve">Reporting Period</t>
  </si>
  <si>
    <t xml:space="preserve">Qtr. Joined BICC Portfolio</t>
  </si>
  <si>
    <t xml:space="preserve">New data being collected</t>
  </si>
  <si>
    <t xml:space="preserve">Please select from the dropdown list. For GMPP the projects the start date has been completed for you.</t>
  </si>
  <si>
    <t xml:space="preserve">Project / Programme Name</t>
  </si>
  <si>
    <t xml:space="preserve">GMPP</t>
  </si>
  <si>
    <t xml:space="preserve">Top 37</t>
  </si>
  <si>
    <t xml:space="preserve">Project ID (DfT / IPA)</t>
  </si>
  <si>
    <t xml:space="preserve">IUK top 40</t>
  </si>
  <si>
    <t xml:space="preserve">DfT Business Plan</t>
  </si>
  <si>
    <t xml:space="preserve">DfT Group</t>
  </si>
  <si>
    <t xml:space="preserve">Working Contact</t>
  </si>
  <si>
    <t xml:space="preserve">Name</t>
  </si>
  <si>
    <t xml:space="preserve">DfT Division</t>
  </si>
  <si>
    <t xml:space="preserve">Telephone</t>
  </si>
  <si>
    <t xml:space="preserve">Agency or Delivery Partner</t>
  </si>
  <si>
    <t xml:space="preserve">Email</t>
  </si>
  <si>
    <r>
      <rPr>
        <b val="true"/>
        <sz val="11"/>
        <color rgb="FFFFFFFF"/>
        <rFont val="Arial"/>
        <family val="2"/>
        <charset val="1"/>
      </rPr>
      <t xml:space="preserve">Senior Responsible</t>
    </r>
    <r>
      <rPr>
        <b val="true"/>
        <sz val="11"/>
        <color rgb="FFFF0000"/>
        <rFont val="Arial"/>
        <family val="2"/>
        <charset val="1"/>
      </rPr>
      <t xml:space="preserve"> Owner </t>
    </r>
    <r>
      <rPr>
        <b val="true"/>
        <sz val="11"/>
        <color rgb="FFFFFFFF"/>
        <rFont val="Arial"/>
        <family val="2"/>
        <charset val="1"/>
      </rPr>
      <t xml:space="preserve">(SRO)</t>
    </r>
  </si>
  <si>
    <t xml:space="preserve">Programme / Project Director</t>
  </si>
  <si>
    <r>
      <rPr>
        <b val="true"/>
        <sz val="11"/>
        <color rgb="FFFFFFFF"/>
        <rFont val="Arial"/>
        <family val="2"/>
        <charset val="1"/>
      </rPr>
      <t xml:space="preserve">Secondary PD (please list</t>
    </r>
    <r>
      <rPr>
        <b val="true"/>
        <sz val="11"/>
        <color rgb="FFFF0000"/>
        <rFont val="Arial"/>
        <family val="2"/>
        <charset val="1"/>
      </rPr>
      <t xml:space="preserve">)</t>
    </r>
  </si>
  <si>
    <t xml:space="preserve">Telephone </t>
  </si>
  <si>
    <t xml:space="preserve">SRO tenure start date</t>
  </si>
  <si>
    <t xml:space="preserve">PD tenure start date</t>
  </si>
  <si>
    <r>
      <rPr>
        <b val="true"/>
        <sz val="11"/>
        <color rgb="FFFFFFFF"/>
        <rFont val="Arial"/>
        <family val="2"/>
        <charset val="1"/>
      </rPr>
      <t xml:space="preserve">Date </t>
    </r>
    <r>
      <rPr>
        <b val="true"/>
        <sz val="11"/>
        <color rgb="FFFF0000"/>
        <rFont val="Arial"/>
        <family val="2"/>
        <charset val="1"/>
      </rPr>
      <t xml:space="preserve">of</t>
    </r>
    <r>
      <rPr>
        <b val="true"/>
        <sz val="11"/>
        <color rgb="FFFFFFFF"/>
        <rFont val="Arial"/>
        <family val="2"/>
        <charset val="1"/>
      </rPr>
      <t xml:space="preserve"> current SRO letter issued</t>
    </r>
  </si>
  <si>
    <t xml:space="preserve">Date if PD letter issued</t>
  </si>
  <si>
    <t xml:space="preserve">SRO tenure end date</t>
  </si>
  <si>
    <t xml:space="preserve">PD tenure end date</t>
  </si>
  <si>
    <r>
      <rPr>
        <b val="true"/>
        <sz val="11"/>
        <color rgb="FFFFFFFF"/>
        <rFont val="Arial"/>
        <family val="2"/>
        <charset val="1"/>
      </rPr>
      <t xml:space="preserve">% of time spen</t>
    </r>
    <r>
      <rPr>
        <b val="true"/>
        <sz val="11"/>
        <color rgb="FFFF0000"/>
        <rFont val="Arial"/>
        <family val="2"/>
        <charset val="1"/>
      </rPr>
      <t xml:space="preserve">t</t>
    </r>
    <r>
      <rPr>
        <b val="true"/>
        <sz val="11"/>
        <color rgb="FFFFFFFF"/>
        <rFont val="Arial"/>
        <family val="2"/>
        <charset val="1"/>
      </rPr>
      <t xml:space="preserve"> on SRO role</t>
    </r>
  </si>
  <si>
    <r>
      <rPr>
        <b val="true"/>
        <sz val="11"/>
        <color rgb="FFFFFFFF"/>
        <rFont val="Arial"/>
        <family val="2"/>
        <charset val="1"/>
      </rPr>
      <t xml:space="preserve">% of time spen</t>
    </r>
    <r>
      <rPr>
        <b val="true"/>
        <sz val="11"/>
        <color rgb="FFFF0000"/>
        <rFont val="Arial"/>
        <family val="2"/>
        <charset val="1"/>
      </rPr>
      <t xml:space="preserve">t</t>
    </r>
    <r>
      <rPr>
        <b val="true"/>
        <sz val="11"/>
        <color rgb="FFFFFFFF"/>
        <rFont val="Arial"/>
        <family val="2"/>
        <charset val="1"/>
      </rPr>
      <t xml:space="preserve"> on PD role</t>
    </r>
  </si>
  <si>
    <r>
      <rPr>
        <b val="true"/>
        <sz val="11"/>
        <color rgb="FFFFFFFF"/>
        <rFont val="Arial"/>
        <family val="2"/>
        <charset val="1"/>
      </rPr>
      <t xml:space="preserve">Has the SRO changed</t>
    </r>
    <r>
      <rPr>
        <b val="true"/>
        <sz val="11"/>
        <color rgb="FFFF0000"/>
        <rFont val="Arial"/>
        <family val="2"/>
        <charset val="1"/>
      </rPr>
      <t xml:space="preserve">?</t>
    </r>
  </si>
  <si>
    <r>
      <rPr>
        <b val="true"/>
        <sz val="11"/>
        <color rgb="FFFFFFFF"/>
        <rFont val="Arial"/>
        <family val="2"/>
        <charset val="1"/>
      </rPr>
      <t xml:space="preserve">Has </t>
    </r>
    <r>
      <rPr>
        <b val="true"/>
        <sz val="11"/>
        <color rgb="FFFF0000"/>
        <rFont val="Arial"/>
        <family val="2"/>
        <charset val="1"/>
      </rPr>
      <t xml:space="preserve">the</t>
    </r>
    <r>
      <rPr>
        <b val="true"/>
        <sz val="11"/>
        <color rgb="FFFFFFFF"/>
        <rFont val="Arial"/>
        <family val="2"/>
        <charset val="1"/>
      </rPr>
      <t xml:space="preserve"> PD changed </t>
    </r>
    <r>
      <rPr>
        <b val="true"/>
        <sz val="11"/>
        <color rgb="FFFF0000"/>
        <rFont val="Arial"/>
        <family val="2"/>
        <charset val="1"/>
      </rPr>
      <t xml:space="preserve">?</t>
    </r>
  </si>
  <si>
    <t xml:space="preserve">If yes, please state the reason</t>
  </si>
  <si>
    <t xml:space="preserve">SRO MPLA status</t>
  </si>
  <si>
    <t xml:space="preserve">PD MPLA status</t>
  </si>
  <si>
    <t xml:space="preserve">SRO MPLA - if 'other' please describe</t>
  </si>
  <si>
    <t xml:space="preserve">PD MPLA - if 'other' please describe</t>
  </si>
  <si>
    <t xml:space="preserve">SRO PLP status</t>
  </si>
  <si>
    <t xml:space="preserve">PD PLP status</t>
  </si>
  <si>
    <t xml:space="preserve">SRO PLP - if 'other please describe</t>
  </si>
  <si>
    <t xml:space="preserve">PD PLP - if 'other please describe</t>
  </si>
  <si>
    <t xml:space="preserve">Strategic Alignment / Government Policy</t>
  </si>
  <si>
    <t xml:space="preserve">Project Scope</t>
  </si>
  <si>
    <r>
      <rPr>
        <b val="true"/>
        <sz val="11"/>
        <color rgb="FFFFFFFF"/>
        <rFont val="Arial"/>
        <family val="2"/>
        <charset val="1"/>
      </rPr>
      <t xml:space="preserve">Brief Project Description </t>
    </r>
    <r>
      <rPr>
        <sz val="11"/>
        <color rgb="FFFFFFFF"/>
        <rFont val="Arial"/>
        <family val="2"/>
        <charset val="1"/>
      </rPr>
      <t xml:space="preserve">(please keep to a short sentence)</t>
    </r>
  </si>
  <si>
    <t xml:space="preserve">Single Departmental Plan Alignment</t>
  </si>
  <si>
    <t xml:space="preserve">Risk Level (RPA)</t>
  </si>
  <si>
    <t xml:space="preserve">Rating</t>
  </si>
  <si>
    <t xml:space="preserve">Date</t>
  </si>
  <si>
    <t xml:space="preserve">Delivery Structure</t>
  </si>
  <si>
    <t xml:space="preserve">Other</t>
  </si>
  <si>
    <t xml:space="preserve">List Strategic outcomes (monetised and non-monetised benefits)</t>
  </si>
  <si>
    <t xml:space="preserve">If other</t>
  </si>
  <si>
    <t xml:space="preserve">Has project scope changed this quarter?</t>
  </si>
  <si>
    <t xml:space="preserve">Project Methodology</t>
  </si>
  <si>
    <t xml:space="preserve">If other please provide description</t>
  </si>
  <si>
    <t xml:space="preserve">Project Classification</t>
  </si>
  <si>
    <t xml:space="preserve">Primary Category</t>
  </si>
  <si>
    <t xml:space="preserve">Secondary Category</t>
  </si>
  <si>
    <t xml:space="preserve">Tertiary Category</t>
  </si>
  <si>
    <t xml:space="preserve">SRO Overall Delivery Confidence</t>
  </si>
  <si>
    <r>
      <rPr>
        <b val="true"/>
        <sz val="11"/>
        <color rgb="FFFFFFFF"/>
        <rFont val="Arial"/>
        <family val="2"/>
        <charset val="1"/>
      </rPr>
      <t xml:space="preserve">SRO Overall Delivery Confidence (500 words)</t>
    </r>
    <r>
      <rPr>
        <sz val="11"/>
        <color rgb="FFFFFFFF"/>
        <rFont val="Arial"/>
        <family val="2"/>
        <charset val="1"/>
      </rPr>
      <t xml:space="preserve"> Please include:
- Evidence for RAG,  If the DCA has changed from the previous quarter – a brief explanation of why citing what specifically has changed since the last assessment
- Progress update, particularly for those that are Amber/Red or Red citing what actions are being take to improve DCA
- Finance comment,
- Current and emerging risks and issues
- </t>
    </r>
  </si>
  <si>
    <t xml:space="preserve">SRO Sign-off date</t>
  </si>
  <si>
    <t xml:space="preserve">PART 2 - FINANCIALS</t>
  </si>
  <si>
    <t xml:space="preserve">Finance (£m)</t>
  </si>
  <si>
    <t xml:space="preserve">SRO Finance Confidence</t>
  </si>
  <si>
    <t xml:space="preserve">Source of Finance</t>
  </si>
  <si>
    <t xml:space="preserve">Business Case used to source figures</t>
  </si>
  <si>
    <t xml:space="preserve">Latest BICC approval point</t>
  </si>
  <si>
    <t xml:space="preserve">Name of source if not Business Case</t>
  </si>
  <si>
    <t xml:space="preserve">Latest HMT approvals point</t>
  </si>
  <si>
    <t xml:space="preserve">Date of Business Case</t>
  </si>
  <si>
    <t xml:space="preserve">Date of HMT approval point</t>
  </si>
  <si>
    <t xml:space="preserve">Version number of document used to source figures</t>
  </si>
  <si>
    <t xml:space="preserve">Date document approved by SRO</t>
  </si>
  <si>
    <t xml:space="preserve">Does the project have a significant steel requirement with a capital value of £10m or above?</t>
  </si>
  <si>
    <t xml:space="preserve">https://www.gov.uk/government/publications/procurement-policy-note-1615-procuring-steel-in-major-projects</t>
  </si>
  <si>
    <t xml:space="preserve">Cost (£m)</t>
  </si>
  <si>
    <t xml:space="preserve">Real or Nominal</t>
  </si>
  <si>
    <t xml:space="preserve">Baseline</t>
  </si>
  <si>
    <t xml:space="preserve">real</t>
  </si>
  <si>
    <t xml:space="preserve">Actual / Forecast</t>
  </si>
  <si>
    <t xml:space="preserve">Index Year</t>
  </si>
  <si>
    <t xml:space="preserve">Deflator</t>
  </si>
  <si>
    <t xml:space="preserve">Source of finance</t>
  </si>
  <si>
    <r>
      <rPr>
        <b val="true"/>
        <sz val="11"/>
        <color rgb="FFFFFFFF"/>
        <rFont val="Arial"/>
        <family val="2"/>
        <charset val="1"/>
      </rPr>
      <t xml:space="preserve">If</t>
    </r>
    <r>
      <rPr>
        <sz val="11"/>
        <color rgb="FF000000"/>
        <rFont val="Arial"/>
        <family val="2"/>
        <charset val="1"/>
      </rPr>
      <t xml:space="preserve"> </t>
    </r>
    <r>
      <rPr>
        <b val="true"/>
        <sz val="11"/>
        <color rgb="FFFF0000"/>
        <rFont val="Arial"/>
        <family val="2"/>
        <charset val="1"/>
      </rPr>
      <t xml:space="preserve">'</t>
    </r>
    <r>
      <rPr>
        <b val="true"/>
        <sz val="11"/>
        <color rgb="FFFFFFFF"/>
        <rFont val="Arial"/>
        <family val="2"/>
        <charset val="1"/>
      </rPr>
      <t xml:space="preserve">other</t>
    </r>
    <r>
      <rPr>
        <b val="true"/>
        <sz val="11"/>
        <color rgb="FFFF0000"/>
        <rFont val="Arial"/>
        <family val="2"/>
        <charset val="1"/>
      </rPr>
      <t xml:space="preserve">' </t>
    </r>
    <r>
      <rPr>
        <b val="true"/>
        <sz val="11"/>
        <color rgb="FFFFFFFF"/>
        <rFont val="Arial"/>
        <family val="2"/>
        <charset val="1"/>
      </rPr>
      <t xml:space="preserve">describe</t>
    </r>
  </si>
  <si>
    <t xml:space="preserve">Calculated Net Present Value (NPV) for all projects, programmes if available</t>
  </si>
  <si>
    <t xml:space="preserve">Forecast Project cost to closure (£m)</t>
  </si>
  <si>
    <t xml:space="preserve">Delegated Expenditure (£m)</t>
  </si>
  <si>
    <t xml:space="preserve">RDEL or CDEL (please record AME spend in Non-Gov)</t>
  </si>
  <si>
    <t xml:space="preserve">Resource - RDEL</t>
  </si>
  <si>
    <r>
      <rPr>
        <b val="true"/>
        <sz val="11"/>
        <color rgb="FFFFFFFF"/>
        <rFont val="Arial"/>
        <family val="2"/>
        <charset val="1"/>
      </rPr>
      <t xml:space="preserve">Baseline: </t>
    </r>
    <r>
      <rPr>
        <sz val="11"/>
        <color rgb="FFFFFFFF"/>
        <rFont val="Arial"/>
        <family val="2"/>
        <charset val="1"/>
      </rPr>
      <t xml:space="preserve">should reflect latest (approved) business case by BICC and HMT as stated above
</t>
    </r>
    <r>
      <rPr>
        <b val="true"/>
        <sz val="11"/>
        <color rgb="FFFFFFFF"/>
        <rFont val="Arial"/>
        <family val="2"/>
        <charset val="1"/>
      </rPr>
      <t xml:space="preserve">Forecast: </t>
    </r>
    <r>
      <rPr>
        <sz val="11"/>
        <color rgb="FFFFFFFF"/>
        <rFont val="Arial"/>
        <family val="2"/>
        <charset val="1"/>
      </rPr>
      <t xml:space="preserve">should reflect latest available cost profile for project</t>
    </r>
  </si>
  <si>
    <t xml:space="preserve">RDEL (one off new cost)</t>
  </si>
  <si>
    <t xml:space="preserve">RDEL (recurring new costs)</t>
  </si>
  <si>
    <t xml:space="preserve">RDEL (recurring old cost)</t>
  </si>
  <si>
    <t xml:space="preserve">All RDEL (WLC) Total</t>
  </si>
  <si>
    <t xml:space="preserve">Non-Gov (£m) both Revenue and Capital including AME</t>
  </si>
  <si>
    <t xml:space="preserve">Income (£m) both Revenue and Capital </t>
  </si>
  <si>
    <t xml:space="preserve">Pre 2014/2015</t>
  </si>
  <si>
    <t xml:space="preserve">Baseline </t>
  </si>
  <si>
    <t xml:space="preserve">Actual</t>
  </si>
  <si>
    <t xml:space="preserve">2014/2015</t>
  </si>
  <si>
    <t xml:space="preserve">2015/2016</t>
  </si>
  <si>
    <t xml:space="preserve">2016/2017</t>
  </si>
  <si>
    <t xml:space="preserve">Pre 2017/2018</t>
  </si>
  <si>
    <t xml:space="preserve">Budget</t>
  </si>
  <si>
    <t xml:space="preserve">Spending Review Period 2015/16 - 2019/20</t>
  </si>
  <si>
    <t xml:space="preserve">2017/2018 Spend on Profile</t>
  </si>
  <si>
    <t xml:space="preserve">Yes/No</t>
  </si>
  <si>
    <t xml:space="preserve">2017/2018</t>
  </si>
  <si>
    <t xml:space="preserve">Forecast</t>
  </si>
  <si>
    <t xml:space="preserve">Pre 2018/2019</t>
  </si>
  <si>
    <t xml:space="preserve">2018/2019</t>
  </si>
  <si>
    <t xml:space="preserve">Pre 2019/2020</t>
  </si>
  <si>
    <t xml:space="preserve">2019/2020</t>
  </si>
  <si>
    <t xml:space="preserve">Pre 2020/2021</t>
  </si>
  <si>
    <t xml:space="preserve">2020/2021</t>
  </si>
  <si>
    <t xml:space="preserve">Pre 2021/2022</t>
  </si>
  <si>
    <t xml:space="preserve">2021/2022</t>
  </si>
  <si>
    <t xml:space="preserve">Pre 2022/2023</t>
  </si>
  <si>
    <t xml:space="preserve">2022/2023</t>
  </si>
  <si>
    <t xml:space="preserve">2023/2024</t>
  </si>
  <si>
    <t xml:space="preserve">2024/2025</t>
  </si>
  <si>
    <t xml:space="preserve">2025/2026</t>
  </si>
  <si>
    <t xml:space="preserve">2026/2027</t>
  </si>
  <si>
    <t xml:space="preserve">2027/2028</t>
  </si>
  <si>
    <t xml:space="preserve">Remaining Unprofiled Spend</t>
  </si>
  <si>
    <t xml:space="preserve">Total</t>
  </si>
  <si>
    <t xml:space="preserve">Annual Steady state for recurring new costs</t>
  </si>
  <si>
    <t xml:space="preserve">Year RDEL spend stops</t>
  </si>
  <si>
    <t xml:space="preserve">Project cost narrative (500 word limit)</t>
  </si>
  <si>
    <t xml:space="preserve">Capital - CDEL</t>
  </si>
  <si>
    <r>
      <rPr>
        <b val="true"/>
        <sz val="11"/>
        <color rgb="FFFFFFFF"/>
        <rFont val="Arial"/>
        <family val="2"/>
        <charset val="1"/>
      </rPr>
      <t xml:space="preserve">Baseline: </t>
    </r>
    <r>
      <rPr>
        <sz val="11"/>
        <color rgb="FFFFFFFF"/>
        <rFont val="Arial"/>
        <family val="2"/>
        <charset val="1"/>
      </rPr>
      <t xml:space="preserve">should reflect latest (approved) TAP figures.
</t>
    </r>
    <r>
      <rPr>
        <b val="true"/>
        <sz val="11"/>
        <color rgb="FFFFFFFF"/>
        <rFont val="Arial"/>
        <family val="2"/>
        <charset val="1"/>
      </rPr>
      <t xml:space="preserve">Forecast: </t>
    </r>
    <r>
      <rPr>
        <sz val="11"/>
        <color rgb="FFFFFFFF"/>
        <rFont val="Arial"/>
        <family val="2"/>
        <charset val="1"/>
      </rPr>
      <t xml:space="preserve">should reflect expected spend; including change in internal budget allocation.</t>
    </r>
  </si>
  <si>
    <t xml:space="preserve">CDEL (one off new cost)</t>
  </si>
  <si>
    <t xml:space="preserve">CDEL (recurring new costs)</t>
  </si>
  <si>
    <t xml:space="preserve">CDEL (recurring old cost)</t>
  </si>
  <si>
    <t xml:space="preserve">All CDEL (WLC) Total</t>
  </si>
  <si>
    <t xml:space="preserve">Budget / Baseline</t>
  </si>
  <si>
    <t xml:space="preserve">Variance</t>
  </si>
  <si>
    <t xml:space="preserve">Variance %</t>
  </si>
  <si>
    <t xml:space="preserve">Total cost up to end of Spending Review Period</t>
  </si>
  <si>
    <t xml:space="preserve">Issue with this bit now as this is not just spending round costs but includes total spend to end of SR you might want to remove or change what this calculation is.</t>
  </si>
  <si>
    <t xml:space="preserve">Total WLC (RDEL)</t>
  </si>
  <si>
    <t xml:space="preserve">Total WLC (CDEL)</t>
  </si>
  <si>
    <t xml:space="preserve">Total WLC (Non-Gov)</t>
  </si>
  <si>
    <t xml:space="preserve">Total WLC</t>
  </si>
  <si>
    <t xml:space="preserve">PART 3 - BENEFITS</t>
  </si>
  <si>
    <t xml:space="preserve">Benefits Management</t>
  </si>
  <si>
    <t xml:space="preserve">Benefits Map</t>
  </si>
  <si>
    <t xml:space="preserve">Benefits Analysed</t>
  </si>
  <si>
    <t xml:space="preserve">SRO Benefits Delivery RAG rating</t>
  </si>
  <si>
    <t xml:space="preserve">Benefits Realisation Plan</t>
  </si>
  <si>
    <t xml:space="preserve">Benefits</t>
  </si>
  <si>
    <r>
      <rPr>
        <b val="true"/>
        <sz val="11"/>
        <color rgb="FFFFFFFF"/>
        <rFont val="Arial"/>
        <family val="2"/>
        <charset val="1"/>
      </rPr>
      <t xml:space="preserve">Baseline: </t>
    </r>
    <r>
      <rPr>
        <sz val="11"/>
        <color rgb="FFFFFFFF"/>
        <rFont val="Arial"/>
        <family val="2"/>
        <charset val="1"/>
      </rPr>
      <t xml:space="preserve">should reflect latest (approved) TAP figures.
</t>
    </r>
    <r>
      <rPr>
        <b val="true"/>
        <sz val="11"/>
        <color rgb="FFFFFFFF"/>
        <rFont val="Arial"/>
        <family val="2"/>
        <charset val="1"/>
      </rPr>
      <t xml:space="preserve">Forecast: </t>
    </r>
    <r>
      <rPr>
        <sz val="11"/>
        <color rgb="FFFFFFFF"/>
        <rFont val="Arial"/>
        <family val="2"/>
        <charset val="1"/>
      </rPr>
      <t xml:space="preserve">should reflect expected benefits </t>
    </r>
  </si>
  <si>
    <t xml:space="preserve">Gov.Cashable</t>
  </si>
  <si>
    <t xml:space="preserve">Gov.Non-Cashable</t>
  </si>
  <si>
    <t xml:space="preserve">Economic (inc.private partner)</t>
  </si>
  <si>
    <t xml:space="preserve">Disbenefits UK Economic</t>
  </si>
  <si>
    <t xml:space="preserve">Remaining Unprofiled benefits to project</t>
  </si>
  <si>
    <t xml:space="preserve">What year are the benefits calculated to?</t>
  </si>
  <si>
    <t xml:space="preserve">Benefits Cost Ratio (BCR)</t>
  </si>
  <si>
    <t xml:space="preserve">Initial BCR</t>
  </si>
  <si>
    <t xml:space="preserve">present Value Cost (PVC)</t>
  </si>
  <si>
    <t xml:space="preserve">VfM category</t>
  </si>
  <si>
    <t xml:space="preserve">Adjusted BCR</t>
  </si>
  <si>
    <t xml:space="preserve">present Value Benefit (PVB)</t>
  </si>
  <si>
    <t xml:space="preserve">For portfolio level analysis how should we calculate the net benefits position?</t>
  </si>
  <si>
    <t xml:space="preserve">Deduct RDEL one off new costs? </t>
  </si>
  <si>
    <t xml:space="preserve">Deduct RDEL Recurring new costs?</t>
  </si>
  <si>
    <t xml:space="preserve">Deduct RDEL recurring old?</t>
  </si>
  <si>
    <t xml:space="preserve">No deductions net benefits provided?</t>
  </si>
  <si>
    <t xml:space="preserve">Deduct CDEL one off new costs? </t>
  </si>
  <si>
    <t xml:space="preserve">Deduct CDEL Recurring new costs?</t>
  </si>
  <si>
    <t xml:space="preserve">Deduct CDEL recurring old?</t>
  </si>
  <si>
    <t xml:space="preserve">Other - please describe</t>
  </si>
  <si>
    <t xml:space="preserve">Benefits caveat (500 words)</t>
  </si>
  <si>
    <t xml:space="preserve">Part 4 - RESOURCE</t>
  </si>
  <si>
    <t xml:space="preserve">Project Recourses</t>
  </si>
  <si>
    <t xml:space="preserve">Grade</t>
  </si>
  <si>
    <t xml:space="preserve">No. of public sector employees</t>
  </si>
  <si>
    <t xml:space="preserve">No. of external contractors working on project</t>
  </si>
  <si>
    <t xml:space="preserve">No. of vacancies</t>
  </si>
  <si>
    <t xml:space="preserve">Total number of employees funded to work on project</t>
  </si>
  <si>
    <t xml:space="preserve">SCS (PB3)</t>
  </si>
  <si>
    <t xml:space="preserve">SCS (PB2)</t>
  </si>
  <si>
    <t xml:space="preserve">SCS (PB1)</t>
  </si>
  <si>
    <t xml:space="preserve">Grade 6 (PB7)</t>
  </si>
  <si>
    <t xml:space="preserve">Grade 7 (PB6)</t>
  </si>
  <si>
    <t xml:space="preserve">FastSteam</t>
  </si>
  <si>
    <t xml:space="preserve">SEO (PB5)</t>
  </si>
  <si>
    <t xml:space="preserve">HEO (PB4)</t>
  </si>
  <si>
    <t xml:space="preserve">EO (PB3)</t>
  </si>
  <si>
    <t xml:space="preserve">AO (PB2)</t>
  </si>
  <si>
    <t xml:space="preserve">AA (PB1)</t>
  </si>
  <si>
    <t xml:space="preserve">Resource commentary</t>
  </si>
  <si>
    <t xml:space="preserve">Project / Industry Capability and Capacity</t>
  </si>
  <si>
    <t xml:space="preserve">Internal Project Team</t>
  </si>
  <si>
    <t xml:space="preserve">SRO Skills RAG rating overall (Internal / External)</t>
  </si>
  <si>
    <t xml:space="preserve">Function / Expertise</t>
  </si>
  <si>
    <t xml:space="preserve">No. of vacancies / skills gap</t>
  </si>
  <si>
    <t xml:space="preserve">Now</t>
  </si>
  <si>
    <t xml:space="preserve">Future</t>
  </si>
  <si>
    <t xml:space="preserve">Digital</t>
  </si>
  <si>
    <t xml:space="preserve">Red</t>
  </si>
  <si>
    <t xml:space="preserve">Lack of resource for this skill presents a serious concern and may impact on the successful delivery of the project to time, cost &amp; quality</t>
  </si>
  <si>
    <t xml:space="preserve">Information Technology</t>
  </si>
  <si>
    <t xml:space="preserve">Amber</t>
  </si>
  <si>
    <t xml:space="preserve">Some concern over resource for this skill, with possible implications for successful delivery of project to time, cost &amp; quality</t>
  </si>
  <si>
    <t xml:space="preserve">Legal, Commercial &amp; Contract management</t>
  </si>
  <si>
    <t xml:space="preserve">Green</t>
  </si>
  <si>
    <t xml:space="preserve">Resource for this skill is largely satisfactory for successfully delivering project to time, cost &amp; quality</t>
  </si>
  <si>
    <t xml:space="preserve">Project Delivery (including programme)</t>
  </si>
  <si>
    <t xml:space="preserve">N/A</t>
  </si>
  <si>
    <t xml:space="preserve">Resource for this skill is not relevant for the project in question</t>
  </si>
  <si>
    <t xml:space="preserve">Change Implementation</t>
  </si>
  <si>
    <t xml:space="preserve">Technical</t>
  </si>
  <si>
    <t xml:space="preserve">Industry Knowledge</t>
  </si>
  <si>
    <t xml:space="preserve">Finance</t>
  </si>
  <si>
    <t xml:space="preserve">Analysis</t>
  </si>
  <si>
    <t xml:space="preserve">Communications, &amp; Stakeholder Management</t>
  </si>
  <si>
    <t xml:space="preserve">Other (please specify)</t>
  </si>
  <si>
    <t xml:space="preserve">The capability totals should add up to above resource table</t>
  </si>
  <si>
    <t xml:space="preserve">Overall Assessment</t>
  </si>
  <si>
    <t xml:space="preserve">Part 5 - Approvals and Milestones</t>
  </si>
  <si>
    <t xml:space="preserve">Approvals and Milestones</t>
  </si>
  <si>
    <t xml:space="preserve">Project Stage</t>
  </si>
  <si>
    <t xml:space="preserve">If other describe</t>
  </si>
  <si>
    <r>
      <rPr>
        <b val="true"/>
        <sz val="11"/>
        <color rgb="FFFFFFFF"/>
        <rFont val="Arial"/>
        <family val="2"/>
        <charset val="1"/>
      </rPr>
      <t xml:space="preserve">Milestones (</t>
    </r>
    <r>
      <rPr>
        <b val="true"/>
        <sz val="11"/>
        <color rgb="FF2F5597"/>
        <rFont val="Arial"/>
        <family val="2"/>
        <charset val="1"/>
      </rPr>
      <t xml:space="preserve">blue </t>
    </r>
    <r>
      <rPr>
        <b val="true"/>
        <sz val="11"/>
        <color rgb="FFFFFFFF"/>
        <rFont val="Arial"/>
        <family val="2"/>
        <charset val="1"/>
      </rPr>
      <t xml:space="preserve">is mandatory)</t>
    </r>
  </si>
  <si>
    <t xml:space="preserve">Milestone date - as per latest TAP (or equivalent)</t>
  </si>
  <si>
    <t xml:space="preserve">Latest Approved Baseline Date</t>
  </si>
  <si>
    <t xml:space="preserve">Actual / Forecast Date</t>
  </si>
  <si>
    <t xml:space="preserve">Type of milestone</t>
  </si>
  <si>
    <t xml:space="preserve">Reason for movement / note</t>
  </si>
  <si>
    <t xml:space="preserve">Approvals</t>
  </si>
  <si>
    <t xml:space="preserve">SOBC - BICC Approval</t>
  </si>
  <si>
    <t xml:space="preserve">SOBC - HMT Approval</t>
  </si>
  <si>
    <t xml:space="preserve">Approval - HMT SOBC</t>
  </si>
  <si>
    <t xml:space="preserve">OBC - BICC Approval</t>
  </si>
  <si>
    <t xml:space="preserve">OBC - HMT Approval</t>
  </si>
  <si>
    <t xml:space="preserve">Approval - HMT OBC</t>
  </si>
  <si>
    <t xml:space="preserve">Planning Consents</t>
  </si>
  <si>
    <t xml:space="preserve">Pre-PIN Approval</t>
  </si>
  <si>
    <t xml:space="preserve">Pre-OJEU Approval</t>
  </si>
  <si>
    <t xml:space="preserve">Shortlisting BICC Approval</t>
  </si>
  <si>
    <t xml:space="preserve">Selection BICC Approval</t>
  </si>
  <si>
    <t xml:space="preserve">FBC - BICC Approval</t>
  </si>
  <si>
    <t xml:space="preserve">FBC - HMT Approval</t>
  </si>
  <si>
    <t xml:space="preserve">Approval - HMT FBC</t>
  </si>
  <si>
    <t xml:space="preserve">1 - other approval point</t>
  </si>
  <si>
    <t xml:space="preserve">2 - other approval point</t>
  </si>
  <si>
    <t xml:space="preserve">3 - other approval point</t>
  </si>
  <si>
    <t xml:space="preserve">4 - other approval point</t>
  </si>
  <si>
    <t xml:space="preserve">5 - other approval point</t>
  </si>
  <si>
    <t xml:space="preserve">Project End Date</t>
  </si>
  <si>
    <t xml:space="preserve">Start of Project</t>
  </si>
  <si>
    <t xml:space="preserve">Project Start Date</t>
  </si>
  <si>
    <t xml:space="preserve">Start on Construction/build</t>
  </si>
  <si>
    <t xml:space="preserve">Start of Operation</t>
  </si>
  <si>
    <t xml:space="preserve">Business Case End Date</t>
  </si>
  <si>
    <t xml:space="preserve">1 - other key milestone</t>
  </si>
  <si>
    <t xml:space="preserve">2 - other key milestone</t>
  </si>
  <si>
    <t xml:space="preserve">3 - other key milestone</t>
  </si>
  <si>
    <t xml:space="preserve">4 - other key milestone</t>
  </si>
  <si>
    <t xml:space="preserve">5 - other key milestone</t>
  </si>
  <si>
    <t xml:space="preserve">6 - other key milestone</t>
  </si>
  <si>
    <t xml:space="preserve">7 - other key milestone</t>
  </si>
  <si>
    <t xml:space="preserve">8 - other key milestone</t>
  </si>
  <si>
    <t xml:space="preserve">9 - other key milestone</t>
  </si>
  <si>
    <t xml:space="preserve">10 - other key milestone</t>
  </si>
  <si>
    <t xml:space="preserve">Commentary / Notes (500 words)</t>
  </si>
  <si>
    <t xml:space="preserve">Part 5 - Assurance Planning</t>
  </si>
  <si>
    <t xml:space="preserve">Assurance </t>
  </si>
  <si>
    <t xml:space="preserve">Integrated Assurance and Approvals Plan (IAAP)</t>
  </si>
  <si>
    <t xml:space="preserve">Date Created</t>
  </si>
  <si>
    <t xml:space="preserve">Version Number</t>
  </si>
  <si>
    <t xml:space="preserve">Date Revised</t>
  </si>
  <si>
    <t xml:space="preserve">Milestone date - as per latest IAAP</t>
  </si>
  <si>
    <t xml:space="preserve">Review Team Delivery Confidence Assessment (RAG</t>
  </si>
  <si>
    <t xml:space="preserve">Project Validation Review (PVR) (Project Initiation)</t>
  </si>
  <si>
    <t xml:space="preserve">Gate 0 (Programme)</t>
  </si>
  <si>
    <t xml:space="preserve">Gate1 or PAR (SOBC)</t>
  </si>
  <si>
    <t xml:space="preserve">Gate 2 or PAR (OBC)</t>
  </si>
  <si>
    <t xml:space="preserve">Gate 3 or PAR (FBC)</t>
  </si>
  <si>
    <t xml:space="preserve">Gate 4 or PAR (Readiness for Service)</t>
  </si>
  <si>
    <t xml:space="preserve">Gate 5 or PAR (Project Closure &amp; Lessons Learned)</t>
  </si>
  <si>
    <t xml:space="preserve">IPA Gate Exit</t>
  </si>
  <si>
    <t xml:space="preserve">1 (Repeat assurance point, Assurance Action Plan (AAP), NAO, PAC, SGAR etc.)</t>
  </si>
  <si>
    <t xml:space="preserve">2 (Repeat assurance point, Assurance Action Plan (AAP), NAO, PAC, SGAR etc.)</t>
  </si>
  <si>
    <t xml:space="preserve">3 (Repeat assurance point, Assurance Action Plan (AAP), NAO, PAC, SGAR etc.)</t>
  </si>
  <si>
    <t xml:space="preserve">4 (Repeat assurance point, Assurance Action Plan (AAP), NAO, PAC, SGAR etc.)</t>
  </si>
  <si>
    <t xml:space="preserve">5 (Repeat assurance point, Assurance Action Plan (AAP), NAO, PAC, SGAR etc.)</t>
  </si>
  <si>
    <t xml:space="preserve">6 (Repeat assurance point, Assurance Action Plan (AAP), NAO, PAC, SGAR etc.)</t>
  </si>
  <si>
    <t xml:space="preserve">7 (Repeat assurance point, Assurance Action Plan (AAP), NAO, PAC, SGAR etc.)</t>
  </si>
  <si>
    <t xml:space="preserve">8 (Repeat assurance point, Assurance Action Plan (AAP), NAO, PAC, SGAR etc.)</t>
  </si>
  <si>
    <t xml:space="preserve">9 (Repeat assurance point, Assurance Action Plan (AAP), NAO, PAC, SGAR etc.)</t>
  </si>
  <si>
    <t xml:space="preserve">10 (Repeat assurance point, Assurance Action Plan (AAP), NAO, PAC, SGAR etc.)</t>
  </si>
  <si>
    <t xml:space="preserve">IAAP SRO assessment of assurance activities</t>
  </si>
  <si>
    <t xml:space="preserve">This section is fro the SRO to make an assessment of the Confidence / Quality element of the assurance reviews undertaken on the project and the projects / programme's response to any recommendations following these assurance activities (assurance action plans). This should be taken from the IAAP summary tab.</t>
  </si>
  <si>
    <t xml:space="preserve">Assurance / Approvals</t>
  </si>
  <si>
    <t xml:space="preserve">SRO Confidence / Quality RAG Rating - Assurance Activities </t>
  </si>
  <si>
    <t xml:space="preserve">Internal</t>
  </si>
  <si>
    <t xml:space="preserve">External</t>
  </si>
  <si>
    <t xml:space="preserve">This section is fro the SRO to make an assessment of the coverage of the assurance and approvals activities that is planned over the next two years or to the end of the programme / project whichever is sooner.</t>
  </si>
  <si>
    <t xml:space="preserve">Quarter</t>
  </si>
  <si>
    <t xml:space="preserve">Joining Qtr. (BICC &amp;GMPP)</t>
  </si>
  <si>
    <t xml:space="preserve">Classification</t>
  </si>
  <si>
    <t xml:space="preserve">Entity format</t>
  </si>
  <si>
    <t xml:space="preserve">Methodology</t>
  </si>
  <si>
    <t xml:space="preserve">Category</t>
  </si>
  <si>
    <t xml:space="preserve">Scope Changed</t>
  </si>
  <si>
    <t xml:space="preserve">Monetised / Non Monetised Benefits</t>
  </si>
  <si>
    <t xml:space="preserve">RAG</t>
  </si>
  <si>
    <t xml:space="preserve">RAG 2</t>
  </si>
  <si>
    <t xml:space="preserve">RPA</t>
  </si>
  <si>
    <t xml:space="preserve">Capability RAG</t>
  </si>
  <si>
    <t xml:space="preserve">MPLA / PLP</t>
  </si>
  <si>
    <t xml:space="preserve">PL Changes</t>
  </si>
  <si>
    <t xml:space="preserve">Stage</t>
  </si>
  <si>
    <t xml:space="preserve">Business Cases</t>
  </si>
  <si>
    <t xml:space="preserve">Milestone Types</t>
  </si>
  <si>
    <t xml:space="preserve">Finance figures format</t>
  </si>
  <si>
    <t xml:space="preserve">Index Years</t>
  </si>
  <si>
    <t xml:space="preserve">Discount Rate</t>
  </si>
  <si>
    <t xml:space="preserve">Finance type</t>
  </si>
  <si>
    <t xml:space="preserve">Years (Spend)</t>
  </si>
  <si>
    <t xml:space="preserve">Years (Benefits)</t>
  </si>
  <si>
    <t xml:space="preserve">Snapshot Dates</t>
  </si>
  <si>
    <t xml:space="preserve">%age of time</t>
  </si>
  <si>
    <t xml:space="preserve">AR Category</t>
  </si>
  <si>
    <t xml:space="preserve">Project Lifecycle</t>
  </si>
  <si>
    <t xml:space="preserve">Programme Lifecycle</t>
  </si>
  <si>
    <t xml:space="preserve">Start / Year end - FY</t>
  </si>
  <si>
    <t xml:space="preserve">VFM</t>
  </si>
  <si>
    <t xml:space="preserve">Agency</t>
  </si>
  <si>
    <t xml:space="preserve">High Speed Rail Group</t>
  </si>
  <si>
    <t xml:space="preserve">Rail Group</t>
  </si>
  <si>
    <t xml:space="preserve">Roads, Devolution &amp; Motoring</t>
  </si>
  <si>
    <t xml:space="preserve">International, Security and Environment</t>
  </si>
  <si>
    <t xml:space="preserve">Resource and Strategy</t>
  </si>
  <si>
    <t xml:space="preserve">Non-Group</t>
  </si>
  <si>
    <t xml:space="preserve">GMPP Annual Report Category </t>
  </si>
  <si>
    <t xml:space="preserve">SDP</t>
  </si>
  <si>
    <t xml:space="preserve">Q1 1516</t>
  </si>
  <si>
    <t xml:space="preserve">Q1 1112</t>
  </si>
  <si>
    <t xml:space="preserve">Official</t>
  </si>
  <si>
    <t xml:space="preserve">Project</t>
  </si>
  <si>
    <t xml:space="preserve">Waterfall</t>
  </si>
  <si>
    <r>
      <rPr>
        <sz val="11"/>
        <color rgb="FF000000"/>
        <rFont val="Arial"/>
        <family val="2"/>
        <charset val="1"/>
      </rPr>
      <t xml:space="preserve">Asset </t>
    </r>
    <r>
      <rPr>
        <sz val="11"/>
        <color rgb="FF000000"/>
        <rFont val="Calibri"/>
        <family val="2"/>
        <charset val="1"/>
      </rPr>
      <t xml:space="preserve">Realisation</t>
    </r>
  </si>
  <si>
    <t xml:space="preserve">No</t>
  </si>
  <si>
    <t xml:space="preserve">Monetised Benefit</t>
  </si>
  <si>
    <t xml:space="preserve">High</t>
  </si>
  <si>
    <t xml:space="preserve">Not Eligible - Master Builder</t>
  </si>
  <si>
    <t xml:space="preserve">Career break</t>
  </si>
  <si>
    <t xml:space="preserve">Concept</t>
  </si>
  <si>
    <t xml:space="preserve">Strategic Outline Case</t>
  </si>
  <si>
    <t xml:space="preserve">Real</t>
  </si>
  <si>
    <t xml:space="preserve">Levy Control</t>
  </si>
  <si>
    <t xml:space="preserve">Yes</t>
  </si>
  <si>
    <t xml:space="preserve">No Spend</t>
  </si>
  <si>
    <t xml:space="preserve">No Monetised Benefits</t>
  </si>
  <si>
    <t xml:space="preserve">Government Transformation and Service Delivery</t>
  </si>
  <si>
    <t xml:space="preserve">Identification phase</t>
  </si>
  <si>
    <t xml:space="preserve">Very Poor</t>
  </si>
  <si>
    <t xml:space="preserve">HS2 Phase 1</t>
  </si>
  <si>
    <t xml:space="preserve">DfT - DfTc</t>
  </si>
  <si>
    <t xml:space="preserve">Major Projects</t>
  </si>
  <si>
    <t xml:space="preserve">Northern Transport Strategy</t>
  </si>
  <si>
    <t xml:space="preserve">Airports Capacity Delivery</t>
  </si>
  <si>
    <t xml:space="preserve">Group Commercial Services</t>
  </si>
  <si>
    <t xml:space="preserve">Boosting Economic Growth and Opportunity </t>
  </si>
  <si>
    <t xml:space="preserve">Q2 1516</t>
  </si>
  <si>
    <t xml:space="preserve">Q2 1112</t>
  </si>
  <si>
    <t xml:space="preserve">Official - Sensitive</t>
  </si>
  <si>
    <t xml:space="preserve">Programme</t>
  </si>
  <si>
    <t xml:space="preserve">Agile</t>
  </si>
  <si>
    <t xml:space="preserve">Increase</t>
  </si>
  <si>
    <t xml:space="preserve">Non-Monetised Benefit</t>
  </si>
  <si>
    <t xml:space="preserve">Amber/Green</t>
  </si>
  <si>
    <t xml:space="preserve">Medium</t>
  </si>
  <si>
    <t xml:space="preserve">Not Eligible - Contractor</t>
  </si>
  <si>
    <t xml:space="preserve">Consolidation of projects, resulting in one SRO / PD</t>
  </si>
  <si>
    <t xml:space="preserve">Feasibility</t>
  </si>
  <si>
    <t xml:space="preserve">Outline Business Case</t>
  </si>
  <si>
    <t xml:space="preserve">Procurement</t>
  </si>
  <si>
    <t xml:space="preserve">Nominal</t>
  </si>
  <si>
    <t xml:space="preserve">PFI</t>
  </si>
  <si>
    <t xml:space="preserve">SOBC Costs being calculated</t>
  </si>
  <si>
    <t xml:space="preserve">SOBC Monetised Benefits being calculated</t>
  </si>
  <si>
    <t xml:space="preserve">ICT</t>
  </si>
  <si>
    <t xml:space="preserve">Definition phase</t>
  </si>
  <si>
    <t xml:space="preserve">Poor</t>
  </si>
  <si>
    <t xml:space="preserve">HS2 Phase 2</t>
  </si>
  <si>
    <t xml:space="preserve">DfT - Driver and Vehicle Licensing Agency (DVLA)</t>
  </si>
  <si>
    <t xml:space="preserve">Passenger Service</t>
  </si>
  <si>
    <t xml:space="preserve">Strategic Roads</t>
  </si>
  <si>
    <t xml:space="preserve">Maritime</t>
  </si>
  <si>
    <t xml:space="preserve">Building a One Nation Britain </t>
  </si>
  <si>
    <t xml:space="preserve">Q3 1516</t>
  </si>
  <si>
    <t xml:space="preserve">Q3 1112</t>
  </si>
  <si>
    <t xml:space="preserve">Official - Commercial</t>
  </si>
  <si>
    <t xml:space="preserve">Hybrid</t>
  </si>
  <si>
    <t xml:space="preserve">Decommissioning</t>
  </si>
  <si>
    <t xml:space="preserve">Decrease</t>
  </si>
  <si>
    <t xml:space="preserve">Low</t>
  </si>
  <si>
    <t xml:space="preserve">Not Eligible - Interim Appointment</t>
  </si>
  <si>
    <t xml:space="preserve">Consolidation of SROs / PDs, resulting in one SRO / PD</t>
  </si>
  <si>
    <t xml:space="preserve">Appraise &amp; Select</t>
  </si>
  <si>
    <t xml:space="preserve">Full Business Case</t>
  </si>
  <si>
    <t xml:space="preserve">Other </t>
  </si>
  <si>
    <t xml:space="preserve">Public</t>
  </si>
  <si>
    <t xml:space="preserve">-</t>
  </si>
  <si>
    <t xml:space="preserve">Pre 2015/2016</t>
  </si>
  <si>
    <t xml:space="preserve">Infrastructure and Construction</t>
  </si>
  <si>
    <t xml:space="preserve">Delivery phase</t>
  </si>
  <si>
    <t xml:space="preserve">Rolling Stock &amp; depot</t>
  </si>
  <si>
    <t xml:space="preserve">DfT - Highways England</t>
  </si>
  <si>
    <t xml:space="preserve">Network Services</t>
  </si>
  <si>
    <t xml:space="preserve">Motor, Freight &amp; London</t>
  </si>
  <si>
    <t xml:space="preserve">Energy, Technology &amp; Innovation</t>
  </si>
  <si>
    <t xml:space="preserve">Improving Journeys</t>
  </si>
  <si>
    <t xml:space="preserve">Q4 1516</t>
  </si>
  <si>
    <t xml:space="preserve">Q4 1112</t>
  </si>
  <si>
    <t xml:space="preserve">Hybrid - Programme (between projects)</t>
  </si>
  <si>
    <t xml:space="preserve">Government Operations Reform (Transformation)</t>
  </si>
  <si>
    <t xml:space="preserve">Amber/Red</t>
  </si>
  <si>
    <t xml:space="preserve">Not Eligible - Leaving role</t>
  </si>
  <si>
    <t xml:space="preserve">Departmental (or equivalent) Organisational change</t>
  </si>
  <si>
    <t xml:space="preserve">Define and refine plan</t>
  </si>
  <si>
    <t xml:space="preserve">Initial Gate Business Case (IGBC)</t>
  </si>
  <si>
    <t xml:space="preserve">Private</t>
  </si>
  <si>
    <t xml:space="preserve">Military Capability</t>
  </si>
  <si>
    <t xml:space="preserve">Closure phase</t>
  </si>
  <si>
    <t xml:space="preserve">DfT - Maritime and Coastguard Agency (MCA)</t>
  </si>
  <si>
    <t xml:space="preserve">Local Authority</t>
  </si>
  <si>
    <t xml:space="preserve">A Safe, Secure and Sustainable transport system</t>
  </si>
  <si>
    <t xml:space="preserve">Q1 1617</t>
  </si>
  <si>
    <t xml:space="preserve">Q1 1213</t>
  </si>
  <si>
    <t xml:space="preserve">Hybrid - Programme (within Projects)</t>
  </si>
  <si>
    <t xml:space="preserve">ICT Development and Refresh</t>
  </si>
  <si>
    <t xml:space="preserve">Not Eligible - Project Leaving GMPP</t>
  </si>
  <si>
    <t xml:space="preserve">Directorate (or equivalent) Organisational change</t>
  </si>
  <si>
    <t xml:space="preserve">Execute</t>
  </si>
  <si>
    <t xml:space="preserve">Main Gate Business Case (MGBC)</t>
  </si>
  <si>
    <t xml:space="preserve">Execute (Delivery)</t>
  </si>
  <si>
    <t xml:space="preserve">Benefits Realisation phase</t>
  </si>
  <si>
    <t xml:space="preserve">DfT - Driver and Vehicle Standards Agency (DVSA)</t>
  </si>
  <si>
    <t xml:space="preserve">Q2 1617</t>
  </si>
  <si>
    <t xml:space="preserve">Q2 1213</t>
  </si>
  <si>
    <t xml:space="preserve">Hybrid - programme (between and within projects)</t>
  </si>
  <si>
    <t xml:space="preserve">Infrastructure</t>
  </si>
  <si>
    <t xml:space="preserve">Reset</t>
  </si>
  <si>
    <t xml:space="preserve">Not Eligible - Agreed with IPA</t>
  </si>
  <si>
    <t xml:space="preserve">End of loan / secondment from Other Government dept</t>
  </si>
  <si>
    <t xml:space="preserve">Operate</t>
  </si>
  <si>
    <t xml:space="preserve">PBC (or equivalent)</t>
  </si>
  <si>
    <t xml:space="preserve">Very High</t>
  </si>
  <si>
    <t xml:space="preserve">Non-Group </t>
  </si>
  <si>
    <t xml:space="preserve">DfT - HS2 Ltd</t>
  </si>
  <si>
    <t xml:space="preserve">Q3 1617</t>
  </si>
  <si>
    <t xml:space="preserve">Q3 1213</t>
  </si>
  <si>
    <t xml:space="preserve">Eligible - awaiting cohort</t>
  </si>
  <si>
    <t xml:space="preserve">End of loan / secondment from Other Non-Government organisation</t>
  </si>
  <si>
    <t xml:space="preserve">Embed in BAU. Review and lessons Learnt</t>
  </si>
  <si>
    <t xml:space="preserve">On Hold</t>
  </si>
  <si>
    <t xml:space="preserve">Economically Efficient / Cost Saving</t>
  </si>
  <si>
    <t xml:space="preserve">Network Rail</t>
  </si>
  <si>
    <t xml:space="preserve">Q4 1617</t>
  </si>
  <si>
    <t xml:space="preserve">Q4 1213</t>
  </si>
  <si>
    <t xml:space="preserve">Cohort 0</t>
  </si>
  <si>
    <t xml:space="preserve">End of SRO letter stated tenure</t>
  </si>
  <si>
    <t xml:space="preserve">Completion Benefits realisation (steady state)</t>
  </si>
  <si>
    <t xml:space="preserve">No Business Case</t>
  </si>
  <si>
    <t xml:space="preserve">Financially Positive</t>
  </si>
  <si>
    <t xml:space="preserve">TfL</t>
  </si>
  <si>
    <t xml:space="preserve">Q1 1718</t>
  </si>
  <si>
    <t xml:space="preserve">Q1 1314</t>
  </si>
  <si>
    <t xml:space="preserve">Public Service Delivery Reform (Transformation)</t>
  </si>
  <si>
    <t xml:space="preserve">Cohort 1</t>
  </si>
  <si>
    <t xml:space="preserve">End of temporary promotion</t>
  </si>
  <si>
    <t xml:space="preserve">No Business Case required</t>
  </si>
  <si>
    <t xml:space="preserve">No Category</t>
  </si>
  <si>
    <t xml:space="preserve">Q2 1718</t>
  </si>
  <si>
    <t xml:space="preserve">Q2 1314</t>
  </si>
  <si>
    <t xml:space="preserve">Cohort 2</t>
  </si>
  <si>
    <t xml:space="preserve">Internal governance restructure</t>
  </si>
  <si>
    <t xml:space="preserve">SOBC being developed</t>
  </si>
  <si>
    <t xml:space="preserve">Q3 1718</t>
  </si>
  <si>
    <t xml:space="preserve">Q3 1314</t>
  </si>
  <si>
    <t xml:space="preserve">Cohort 3</t>
  </si>
  <si>
    <t xml:space="preserve">Left due to not being an MPLA graduate</t>
  </si>
  <si>
    <t xml:space="preserve">Q4 1718</t>
  </si>
  <si>
    <t xml:space="preserve">Q4 1314</t>
  </si>
  <si>
    <t xml:space="preserve">Cohort 4</t>
  </si>
  <si>
    <t xml:space="preserve">Left due to not being an PLP graduate</t>
  </si>
  <si>
    <t xml:space="preserve">Q1 1819</t>
  </si>
  <si>
    <t xml:space="preserve">Q1 1415</t>
  </si>
  <si>
    <t xml:space="preserve">Cohort 5</t>
  </si>
  <si>
    <t xml:space="preserve">Left for new role in current department</t>
  </si>
  <si>
    <t xml:space="preserve">Q2 1819</t>
  </si>
  <si>
    <t xml:space="preserve">Q2 1415</t>
  </si>
  <si>
    <t xml:space="preserve">Cohort 6</t>
  </si>
  <si>
    <t xml:space="preserve">Left for new role in government</t>
  </si>
  <si>
    <t xml:space="preserve">Q3 1819</t>
  </si>
  <si>
    <t xml:space="preserve">Q3 1415</t>
  </si>
  <si>
    <t xml:space="preserve">Cohort 7</t>
  </si>
  <si>
    <t xml:space="preserve">Left for new role in private sector</t>
  </si>
  <si>
    <t xml:space="preserve">Define</t>
  </si>
  <si>
    <t xml:space="preserve">Q4 1819</t>
  </si>
  <si>
    <t xml:space="preserve">Q4 1415</t>
  </si>
  <si>
    <t xml:space="preserve">Cohort 8</t>
  </si>
  <si>
    <t xml:space="preserve">Left for new role on promotion in current department</t>
  </si>
  <si>
    <t xml:space="preserve">Categorise</t>
  </si>
  <si>
    <t xml:space="preserve">Cohort 9</t>
  </si>
  <si>
    <t xml:space="preserve">Left for new role on promotion in government</t>
  </si>
  <si>
    <t xml:space="preserve">2028/2029</t>
  </si>
  <si>
    <t xml:space="preserve">Prioritise</t>
  </si>
  <si>
    <t xml:space="preserve">Cohort 10</t>
  </si>
  <si>
    <t xml:space="preserve">Life Cycle based change</t>
  </si>
  <si>
    <t xml:space="preserve">2029/2030</t>
  </si>
  <si>
    <t xml:space="preserve">Balance</t>
  </si>
  <si>
    <t xml:space="preserve">Cohort 11</t>
  </si>
  <si>
    <t xml:space="preserve">Maternity Leave</t>
  </si>
  <si>
    <t xml:space="preserve">2030/2031</t>
  </si>
  <si>
    <t xml:space="preserve">Cohort 12</t>
  </si>
  <si>
    <t xml:space="preserve">Paternity Leave</t>
  </si>
  <si>
    <t xml:space="preserve">2031/2032</t>
  </si>
  <si>
    <t xml:space="preserve">Cohort 13</t>
  </si>
  <si>
    <t xml:space="preserve">Post Rotation</t>
  </si>
  <si>
    <t xml:space="preserve">2032/2033</t>
  </si>
  <si>
    <t xml:space="preserve">Cohort 14</t>
  </si>
  <si>
    <t xml:space="preserve">Project transferred to other government entity</t>
  </si>
  <si>
    <t xml:space="preserve">2033/2034</t>
  </si>
  <si>
    <t xml:space="preserve">Cohort 15</t>
  </si>
  <si>
    <t xml:space="preserve">Retirement</t>
  </si>
  <si>
    <t xml:space="preserve">2034/2035</t>
  </si>
  <si>
    <t xml:space="preserve">Cohort 16</t>
  </si>
  <si>
    <t xml:space="preserve">Review recommended departure</t>
  </si>
  <si>
    <t xml:space="preserve">2035/2036</t>
  </si>
  <si>
    <t xml:space="preserve">Cohort 17</t>
  </si>
  <si>
    <t xml:space="preserve">Secondment outside Civil Service</t>
  </si>
  <si>
    <t xml:space="preserve">2036/2037</t>
  </si>
  <si>
    <t xml:space="preserve">Cohort 18</t>
  </si>
  <si>
    <t xml:space="preserve">Secondment within Civil Service</t>
  </si>
  <si>
    <t xml:space="preserve">2037/2038</t>
  </si>
  <si>
    <t xml:space="preserve">Cohort 19</t>
  </si>
  <si>
    <t xml:space="preserve">Temporary / Interim Assignment only</t>
  </si>
  <si>
    <t xml:space="preserve">2038/2039</t>
  </si>
  <si>
    <t xml:space="preserve">Cohort 20</t>
  </si>
  <si>
    <t xml:space="preserve">2039/2040</t>
  </si>
  <si>
    <t xml:space="preserve">2040/2041</t>
  </si>
  <si>
    <t xml:space="preserve">2041/2042</t>
  </si>
  <si>
    <t xml:space="preserve">2042/2043</t>
  </si>
  <si>
    <t xml:space="preserve">2043/2044</t>
  </si>
  <si>
    <t xml:space="preserve">2044/2045</t>
  </si>
  <si>
    <t xml:space="preserve">2045/2046</t>
  </si>
  <si>
    <t xml:space="preserve">2046/2047</t>
  </si>
  <si>
    <t xml:space="preserve">2047/2048</t>
  </si>
  <si>
    <t xml:space="preserve">2048/2049</t>
  </si>
  <si>
    <t xml:space="preserve">2049/2050</t>
  </si>
  <si>
    <t xml:space="preserve">2050/2051</t>
  </si>
  <si>
    <t xml:space="preserve">2051/2052</t>
  </si>
  <si>
    <t xml:space="preserve">2052/2053</t>
  </si>
  <si>
    <t xml:space="preserve">2053/2054</t>
  </si>
  <si>
    <t xml:space="preserve">2054/2055</t>
  </si>
  <si>
    <t xml:space="preserve">2055/2056</t>
  </si>
  <si>
    <t xml:space="preserve">2056/2057</t>
  </si>
  <si>
    <t xml:space="preserve">2057/2058</t>
  </si>
  <si>
    <t xml:space="preserve">2058/2059</t>
  </si>
  <si>
    <t xml:space="preserve">2059/2060</t>
  </si>
  <si>
    <t xml:space="preserve">2060/2061</t>
  </si>
  <si>
    <t xml:space="preserve">2061/2062</t>
  </si>
  <si>
    <t xml:space="preserve">2062/2063</t>
  </si>
  <si>
    <t xml:space="preserve">2063/2064</t>
  </si>
  <si>
    <t xml:space="preserve">2064/2065</t>
  </si>
  <si>
    <t xml:space="preserve">2065/2066</t>
  </si>
  <si>
    <t xml:space="preserve">2066/2067</t>
  </si>
  <si>
    <t xml:space="preserve">2067/2068</t>
  </si>
  <si>
    <t xml:space="preserve">2068/2069</t>
  </si>
  <si>
    <t xml:space="preserve">2069/2070</t>
  </si>
  <si>
    <t xml:space="preserve">2070/2071</t>
  </si>
  <si>
    <t xml:space="preserve">2071/2072</t>
  </si>
  <si>
    <t xml:space="preserve">2072/2073</t>
  </si>
  <si>
    <t xml:space="preserve">2073/2074</t>
  </si>
  <si>
    <t xml:space="preserve">2074/2075</t>
  </si>
  <si>
    <t xml:space="preserve">2075/2076</t>
  </si>
  <si>
    <t xml:space="preserve">2076/2077</t>
  </si>
  <si>
    <t xml:space="preserve">2077/2078</t>
  </si>
  <si>
    <t xml:space="preserve">2078/2079</t>
  </si>
  <si>
    <t xml:space="preserve">2079/2080</t>
  </si>
  <si>
    <t xml:space="preserve">2080/2081</t>
  </si>
  <si>
    <t xml:space="preserve">2081/2082</t>
  </si>
  <si>
    <t xml:space="preserve">2082/2083</t>
  </si>
  <si>
    <t xml:space="preserve">2083/2084</t>
  </si>
  <si>
    <t xml:space="preserve">2084/2085</t>
  </si>
  <si>
    <t xml:space="preserve">2085/2086</t>
  </si>
  <si>
    <t xml:space="preserve">2086/2087</t>
  </si>
  <si>
    <t xml:space="preserve">2087/2088</t>
  </si>
  <si>
    <t xml:space="preserve">2088/2089</t>
  </si>
  <si>
    <t xml:space="preserve">2089/2090</t>
  </si>
  <si>
    <t xml:space="preserve">2090/2091</t>
  </si>
  <si>
    <t xml:space="preserve">2091/2092</t>
  </si>
  <si>
    <t xml:space="preserve">2092/2093</t>
  </si>
  <si>
    <t xml:space="preserve">2093/2094</t>
  </si>
  <si>
    <t xml:space="preserve">2094/2095</t>
  </si>
  <si>
    <t xml:space="preserve">2095/2096</t>
  </si>
  <si>
    <t xml:space="preserve">2096/2097</t>
  </si>
  <si>
    <t xml:space="preserve">2097/2098</t>
  </si>
  <si>
    <t xml:space="preserve">2098/2099</t>
  </si>
  <si>
    <t xml:space="preserve">2099/2100</t>
  </si>
  <si>
    <t xml:space="preserve">Post 2100</t>
  </si>
  <si>
    <t xml:space="preserve">IPA ID Number</t>
  </si>
  <si>
    <t xml:space="preserve">IPA ID Number 2</t>
  </si>
  <si>
    <t xml:space="preserve">Dept</t>
  </si>
  <si>
    <t xml:space="preserve">Main Reason for Joining GMPP</t>
  </si>
  <si>
    <t xml:space="preserve">IPA DCA </t>
  </si>
  <si>
    <t xml:space="preserve">IPA DCA Commentary</t>
  </si>
  <si>
    <t xml:space="preserve">SRO ID</t>
  </si>
  <si>
    <t xml:space="preserve">PD ID</t>
  </si>
  <si>
    <t xml:space="preserve">GMPP Annual Report Category</t>
  </si>
  <si>
    <t xml:space="preserve">Not currently being used</t>
  </si>
  <si>
    <t xml:space="preserve">this data is from the GMPP that is IPA specific</t>
  </si>
  <si>
    <t xml:space="preserve">version</t>
  </si>
  <si>
    <t xml:space="preserve">Editor</t>
  </si>
  <si>
    <t xml:space="preserve">Notes</t>
  </si>
  <si>
    <t xml:space="preserve">V0.1</t>
  </si>
  <si>
    <t xml:space="preserve">Michelle Jennings</t>
  </si>
  <si>
    <t xml:space="preserve">start of new template, added tabs and subsequent data fields any typos from old template in red.
New tab added design for notes on format etc</t>
  </si>
  <si>
    <t xml:space="preserve">V0.2</t>
  </si>
  <si>
    <t xml:space="preserve">added formula's and functions those in yellow need to be corrected - completed 13/04/217</t>
  </si>
  <si>
    <t xml:space="preserve">V0.3</t>
  </si>
  <si>
    <t xml:space="preserve">added dropdown lists, prep for GMPP changes see benefits section - need to check with Andy Potthurst that this is how they will be collecting the information</t>
  </si>
  <si>
    <t xml:space="preserve">V0.4</t>
  </si>
  <si>
    <t xml:space="preserve">finalised templates and updated printing options</t>
  </si>
  <si>
    <t xml:space="preserve">All cell colours where possible have been taken from the pallet or stand colour chart</t>
  </si>
  <si>
    <t xml:space="preserve">Data Title boxes</t>
  </si>
  <si>
    <t xml:space="preserve">Dark Teal
Red - 0
Green - 128
Blue - 128</t>
  </si>
  <si>
    <t xml:space="preserve">Project Response Cell</t>
  </si>
  <si>
    <t xml:space="preserve">Aqua
Red - 204
Green - 228
Blue - 150</t>
  </si>
  <si>
    <t xml:space="preserve">BICC Portfolio Office Data Title</t>
  </si>
  <si>
    <t xml:space="preserve">Blue, Accent 5, Dark 25%
Red - 48
Green - 84
Blue - 150</t>
  </si>
  <si>
    <t xml:space="preserve">BICC Portfolio Office Data </t>
  </si>
  <si>
    <t xml:space="preserve">Blue, Accent 5, Lighter 80%
Red - 217
Green - 225
Blue - 242</t>
  </si>
  <si>
    <t xml:space="preserve">Gold, Accent 4
Red - 225
Green - 195
Blue - 0</t>
  </si>
  <si>
    <t xml:space="preserve">Finance budget/forecast</t>
  </si>
  <si>
    <t xml:space="preserve">Teal 
Red -135
Green - 191
Blue - 182</t>
  </si>
  <si>
    <t xml:space="preserve">CELL BOARDERS</t>
  </si>
  <si>
    <t xml:space="preserve">THICK WHITE</t>
  </si>
  <si>
    <t xml:space="preserve">FONT</t>
  </si>
  <si>
    <t xml:space="preserve">data cells</t>
  </si>
  <si>
    <t xml:space="preserve">Arial - 11</t>
  </si>
  <si>
    <t xml:space="preserve">Title</t>
  </si>
  <si>
    <t xml:space="preserve">Arial - 14</t>
  </si>
  <si>
    <t xml:space="preserve">Part /section title</t>
  </si>
  <si>
    <t xml:space="preserve">Arial - 16</t>
  </si>
  <si>
    <t xml:space="preserve">colour</t>
  </si>
  <si>
    <t xml:space="preserve">white or black</t>
  </si>
  <si>
    <t xml:space="preserve">Summary tab - text box length</t>
  </si>
  <si>
    <t xml:space="preserve">Strategic Alignment, Project Scope and short description</t>
  </si>
  <si>
    <t xml:space="preserve">less than 5001 characters (350 words)</t>
  </si>
  <si>
    <t xml:space="preserve">project scope change and SRO RAG</t>
  </si>
  <si>
    <t xml:space="preserve">less than 7001 characters (500 words)</t>
  </si>
  <si>
    <t xml:space="preserve">To Note that some formulas have been copied over but without =IF </t>
  </si>
  <si>
    <t xml:space="preserve">Summary Tab scope</t>
  </si>
  <si>
    <t xml:space="preserve">(AND(OR(G35="increase",G35="decrease"),H35=""),"Please complete as scope change","")</t>
  </si>
  <si>
    <t xml:space="preserve">Finance tab</t>
  </si>
  <si>
    <t xml:space="preserve">note that the finance breakdowns do not allow negative figures (see Data validation) expect where applicable and are set for accounting (format cell).</t>
  </si>
  <si>
    <t xml:space="preserve">Finance Tab source of Finance - BC or other document should be used not both. </t>
  </si>
  <si>
    <t xml:space="preserve">(AND(C9="",C10="",D11=""),"Please complete source of finance figures",IF(OR(C9="",C10="",D11=""),"Please add Business Case version number in cell C12",IF(OR(C9="",C10="",D11=""),"Please complete only C9 or C10, not both","")))</t>
  </si>
  <si>
    <r>
      <rPr>
        <b val="true"/>
        <sz val="12"/>
        <color rgb="FF000000"/>
        <rFont val="Arial"/>
        <family val="2"/>
        <charset val="1"/>
      </rPr>
      <t xml:space="preserve">Finance Tab Forecast project to end date </t>
    </r>
    <r>
      <rPr>
        <sz val="12"/>
        <color rgb="FF000000"/>
        <rFont val="Arial"/>
        <family val="2"/>
        <charset val="1"/>
      </rPr>
      <t xml:space="preserve">(this formula checks the project and BC end dates against WLC. In short forecast project cost to end cannot be more than WLC)</t>
    </r>
  </si>
  <si>
    <t xml:space="preserve">(OR('Approval &amp; Project Mileston'!BD29="",'Approval &amp; Project Mileston'!D30=""),"",IF(AND('Approval &amp; Project Mileston'!B29='Approval &amp; Project Mileston'!B30,B23&lt;&gt;D80),"Cell B23 and Cell D80 MUST be the same due to the two END DATEs being the same",IF(AND('Approval &amp; Project Mileston'!D29&lt;'Approval &amp; Project Mileston'!D30,B23=D80),"Cell B23 and Cell D80 MUST be different as the two END DATEs are different",IF('Approval &amp; Project Mileston'!D29&gt;'Approval &amp; Project Mileston'!D30,"There is an error in the two END DATES Project End Date must not be after BC End Date - please relook at the dates",IF(D80&lt;B23,"Forecast Project costs to closure must not be greater than Forecast WLC, please check","")))))</t>
  </si>
  <si>
    <t xml:space="preserve">Finance Tab Annual steady state</t>
  </si>
  <si>
    <t xml:space="preserve">(AND(OR(D44&gt;0,D45&gt;0,)),"Please complete annual steady state","")</t>
  </si>
  <si>
    <t xml:space="preserve">Milestones and Assurance Tab</t>
  </si>
  <si>
    <t xml:space="preserve">for the formula for checking the milestones dates use formula in cell 'c' adding =IF at the front and change the cell numbers</t>
  </si>
  <si>
    <t xml:space="preserve">(OR(B9="",D9=""),"Please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t>
  </si>
  <si>
    <t xml:space="preserve">Milestones Tab </t>
  </si>
  <si>
    <t xml:space="preserve">Delivery Structure' dropdown is dependant on summary tab 'Project Methodology' dropdown</t>
  </si>
  <si>
    <t xml:space="preserve">to create a dependent dropdown use this method - </t>
  </si>
  <si>
    <t xml:space="preserve">Dates</t>
  </si>
  <si>
    <t xml:space="preserve">to ensure that dates are only added to cells use the Data Validation and great than 01/01/1900</t>
  </si>
  <si>
    <t xml:space="preserve">Project stage</t>
  </si>
  <si>
    <t xml:space="preserve">This is an indirect dropdown</t>
  </si>
  <si>
    <t xml:space="preserve">In the dropdown list tab name the list this needs to correspond to the delivery structure list</t>
  </si>
  <si>
    <t xml:space="preserve">in summary select the dropdown in the normal way</t>
  </si>
  <si>
    <t xml:space="preserve">in the approvals &amp; project milestones select datavalidation and write =INDIRECT(Summary!G32)</t>
  </si>
  <si>
    <t xml:space="preserve">https://www.ablebits.com/office-addins-blog/2014/09/30/dependent-cascading-dropdown-lists-excel/</t>
  </si>
</sst>
</file>

<file path=xl/styles.xml><?xml version="1.0" encoding="utf-8"?>
<styleSheet xmlns="http://schemas.openxmlformats.org/spreadsheetml/2006/main">
  <numFmts count="6">
    <numFmt numFmtId="164" formatCode="General"/>
    <numFmt numFmtId="165" formatCode="0%"/>
    <numFmt numFmtId="166" formatCode="DD/MM/YYYY"/>
    <numFmt numFmtId="167" formatCode="0.0"/>
    <numFmt numFmtId="168" formatCode="_-\£* #,##0.0_-;&quot;-£&quot;* #,##0.0_-;_-\£* \-?_-;_-@_-"/>
    <numFmt numFmtId="169" formatCode="0.0%"/>
  </numFmts>
  <fonts count="40">
    <font>
      <sz val="12"/>
      <color rgb="FF000000"/>
      <name val="Arial"/>
      <family val="2"/>
      <charset val="1"/>
    </font>
    <font>
      <sz val="10"/>
      <name val="Arial"/>
      <family val="0"/>
    </font>
    <font>
      <sz val="10"/>
      <name val="Arial"/>
      <family val="0"/>
    </font>
    <font>
      <sz val="10"/>
      <name val="Arial"/>
      <family val="0"/>
    </font>
    <font>
      <b val="true"/>
      <sz val="24"/>
      <color rgb="FF000000"/>
      <name val="Arial"/>
      <family val="2"/>
      <charset val="1"/>
    </font>
    <font>
      <sz val="18"/>
      <color rgb="FF000000"/>
      <name val="Arial"/>
      <family val="2"/>
      <charset val="1"/>
    </font>
    <font>
      <sz val="10"/>
      <color rgb="FF333333"/>
      <name val="Arial"/>
      <family val="2"/>
      <charset val="1"/>
    </font>
    <font>
      <i val="true"/>
      <sz val="10"/>
      <color rgb="FF808080"/>
      <name val="Arial"/>
      <family val="2"/>
      <charset val="1"/>
    </font>
    <font>
      <sz val="10"/>
      <color rgb="FF006600"/>
      <name val="Arial"/>
      <family val="2"/>
      <charset val="1"/>
    </font>
    <font>
      <sz val="10"/>
      <color rgb="FF996600"/>
      <name val="Arial"/>
      <family val="2"/>
      <charset val="1"/>
    </font>
    <font>
      <sz val="10"/>
      <color rgb="FFCC0000"/>
      <name val="Arial"/>
      <family val="2"/>
      <charset val="1"/>
    </font>
    <font>
      <b val="true"/>
      <sz val="10"/>
      <color rgb="FFFFFFFF"/>
      <name val="Arial"/>
      <family val="2"/>
      <charset val="1"/>
    </font>
    <font>
      <b val="true"/>
      <sz val="10"/>
      <color rgb="FF000000"/>
      <name val="Arial"/>
      <family val="2"/>
      <charset val="1"/>
    </font>
    <font>
      <sz val="10"/>
      <color rgb="FFFFFFFF"/>
      <name val="Arial"/>
      <family val="2"/>
      <charset val="1"/>
    </font>
    <font>
      <sz val="11"/>
      <color rgb="FF000000"/>
      <name val="Calibri"/>
      <family val="2"/>
      <charset val="1"/>
    </font>
    <font>
      <b val="true"/>
      <sz val="12"/>
      <color rgb="FF000000"/>
      <name val="Arial"/>
      <family val="2"/>
      <charset val="1"/>
    </font>
    <font>
      <b val="true"/>
      <sz val="12"/>
      <color rgb="FFFFFFFF"/>
      <name val="Arial"/>
      <family val="2"/>
      <charset val="1"/>
    </font>
    <font>
      <b val="true"/>
      <sz val="14"/>
      <color rgb="FF000000"/>
      <name val="Arial"/>
      <family val="2"/>
      <charset val="1"/>
    </font>
    <font>
      <b val="true"/>
      <sz val="16"/>
      <color rgb="FF000000"/>
      <name val="Arial"/>
      <family val="2"/>
      <charset val="1"/>
    </font>
    <font>
      <i val="true"/>
      <sz val="12"/>
      <color rgb="FF000000"/>
      <name val="Arial"/>
      <family val="2"/>
      <charset val="1"/>
    </font>
    <font>
      <b val="true"/>
      <sz val="11"/>
      <color rgb="FFFFFFFF"/>
      <name val="Arial"/>
      <family val="2"/>
      <charset val="1"/>
    </font>
    <font>
      <sz val="11"/>
      <color rgb="FF000000"/>
      <name val="Arial"/>
      <family val="2"/>
      <charset val="1"/>
    </font>
    <font>
      <sz val="11"/>
      <color rgb="FFFF0000"/>
      <name val="Arial"/>
      <family val="2"/>
      <charset val="1"/>
    </font>
    <font>
      <b val="true"/>
      <sz val="11"/>
      <color rgb="FFFF0000"/>
      <name val="Arial"/>
      <family val="2"/>
      <charset val="1"/>
    </font>
    <font>
      <sz val="11"/>
      <name val="Arial"/>
      <family val="2"/>
      <charset val="1"/>
    </font>
    <font>
      <sz val="11"/>
      <color rgb="FFFFFFFF"/>
      <name val="Arial"/>
      <family val="2"/>
      <charset val="1"/>
    </font>
    <font>
      <i val="true"/>
      <sz val="11"/>
      <color rgb="FF000000"/>
      <name val="Arial"/>
      <family val="2"/>
      <charset val="1"/>
    </font>
    <font>
      <u val="single"/>
      <sz val="11"/>
      <color rgb="FF0563C1"/>
      <name val="Arial"/>
      <family val="2"/>
      <charset val="1"/>
    </font>
    <font>
      <u val="single"/>
      <sz val="12"/>
      <color rgb="FF0563C1"/>
      <name val="Arial"/>
      <family val="2"/>
      <charset val="1"/>
    </font>
    <font>
      <b val="true"/>
      <sz val="11"/>
      <name val="Arial"/>
      <family val="2"/>
      <charset val="1"/>
    </font>
    <font>
      <b val="true"/>
      <sz val="12"/>
      <color rgb="FFFF0000"/>
      <name val="Arial"/>
      <family val="2"/>
      <charset val="1"/>
    </font>
    <font>
      <b val="true"/>
      <sz val="11"/>
      <color rgb="FF000000"/>
      <name val="Arial"/>
      <family val="2"/>
      <charset val="1"/>
    </font>
    <font>
      <b val="true"/>
      <sz val="11"/>
      <color rgb="FF2F5597"/>
      <name val="Arial"/>
      <family val="2"/>
      <charset val="1"/>
    </font>
    <font>
      <sz val="10"/>
      <color rgb="FF000000"/>
      <name val="Calibri"/>
      <family val="2"/>
      <charset val="1"/>
    </font>
    <font>
      <b val="true"/>
      <sz val="11"/>
      <color rgb="FF000000"/>
      <name val="Calibri"/>
      <family val="2"/>
      <charset val="1"/>
    </font>
    <font>
      <b val="true"/>
      <sz val="10"/>
      <color rgb="FF000000"/>
      <name val="Calibri"/>
      <family val="2"/>
      <charset val="1"/>
    </font>
    <font>
      <b val="true"/>
      <sz val="10"/>
      <name val="Calibri"/>
      <family val="2"/>
      <charset val="1"/>
    </font>
    <font>
      <sz val="10"/>
      <name val="Calibri"/>
      <family val="2"/>
      <charset val="1"/>
    </font>
    <font>
      <sz val="10"/>
      <color rgb="FF0000FF"/>
      <name val="Calibri"/>
      <family val="2"/>
      <charset val="1"/>
    </font>
    <font>
      <strike val="true"/>
      <sz val="11"/>
      <color rgb="FF000000"/>
      <name val="Calibri"/>
      <family val="2"/>
      <charset val="1"/>
    </font>
  </fonts>
  <fills count="26">
    <fill>
      <patternFill patternType="none"/>
    </fill>
    <fill>
      <patternFill patternType="gray125"/>
    </fill>
    <fill>
      <patternFill patternType="solid">
        <fgColor rgb="FFFFFFCC"/>
        <bgColor rgb="FFFFFFFF"/>
      </patternFill>
    </fill>
    <fill>
      <patternFill patternType="solid">
        <fgColor rgb="FFCCFFCC"/>
        <bgColor rgb="FFCCE4E0"/>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A6A6A6"/>
      </patternFill>
    </fill>
    <fill>
      <patternFill patternType="solid">
        <fgColor rgb="FFDDDDDD"/>
        <bgColor rgb="FFDAE3F3"/>
      </patternFill>
    </fill>
    <fill>
      <patternFill patternType="solid">
        <fgColor rgb="FF008080"/>
        <bgColor rgb="FF008080"/>
      </patternFill>
    </fill>
    <fill>
      <patternFill patternType="solid">
        <fgColor rgb="FFFFFFFF"/>
        <bgColor rgb="FFFFFFCC"/>
      </patternFill>
    </fill>
    <fill>
      <patternFill patternType="solid">
        <fgColor rgb="FF2F5597"/>
        <bgColor rgb="FF44546A"/>
      </patternFill>
    </fill>
    <fill>
      <patternFill patternType="solid">
        <fgColor rgb="FFDAE3F3"/>
        <bgColor rgb="FFDEEBF7"/>
      </patternFill>
    </fill>
    <fill>
      <patternFill patternType="solid">
        <fgColor rgb="FFFFC000"/>
        <bgColor rgb="FFFF9900"/>
      </patternFill>
    </fill>
    <fill>
      <patternFill patternType="solid">
        <fgColor rgb="FFCCE4E0"/>
        <bgColor rgb="FFDAE3F3"/>
      </patternFill>
    </fill>
    <fill>
      <patternFill patternType="solid">
        <fgColor rgb="FF7030A0"/>
        <bgColor rgb="FF993366"/>
      </patternFill>
    </fill>
    <fill>
      <patternFill patternType="solid">
        <fgColor rgb="FF87BFB6"/>
        <bgColor rgb="FF8FAADC"/>
      </patternFill>
    </fill>
    <fill>
      <patternFill patternType="solid">
        <fgColor rgb="FFDEEBF7"/>
        <bgColor rgb="FFDAE3F3"/>
      </patternFill>
    </fill>
    <fill>
      <patternFill patternType="solid">
        <fgColor rgb="FF8FAADC"/>
        <bgColor rgb="FF87BFB6"/>
      </patternFill>
    </fill>
    <fill>
      <patternFill patternType="solid">
        <fgColor rgb="FFA6A6A6"/>
        <bgColor rgb="FF8FAADC"/>
      </patternFill>
    </fill>
    <fill>
      <patternFill patternType="solid">
        <fgColor rgb="FFFFFF00"/>
        <bgColor rgb="FFFFFF00"/>
      </patternFill>
    </fill>
    <fill>
      <patternFill patternType="solid">
        <fgColor rgb="FFFF0000"/>
        <bgColor rgb="FFCC0000"/>
      </patternFill>
    </fill>
    <fill>
      <patternFill patternType="solid">
        <fgColor rgb="FF00B050"/>
        <bgColor rgb="FF008080"/>
      </patternFill>
    </fill>
    <fill>
      <patternFill patternType="solid">
        <fgColor rgb="FFB4C7E7"/>
        <bgColor rgb="FFC9C9C9"/>
      </patternFill>
    </fill>
    <fill>
      <patternFill patternType="solid">
        <fgColor rgb="FFC9C9C9"/>
        <bgColor rgb="FFB4C7E7"/>
      </patternFill>
    </fill>
    <fill>
      <patternFill patternType="solid">
        <fgColor rgb="FFC5E0B4"/>
        <bgColor rgb="FFCCE4E0"/>
      </patternFill>
    </fill>
  </fills>
  <borders count="41">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style="medium">
        <color rgb="FFFFFFFF"/>
      </left>
      <right style="medium">
        <color rgb="FFFFFFFF"/>
      </right>
      <top/>
      <bottom/>
      <diagonal/>
    </border>
    <border diagonalUp="false" diagonalDown="false">
      <left/>
      <right/>
      <top style="medium">
        <color rgb="FFFFFFFF"/>
      </top>
      <bottom/>
      <diagonal/>
    </border>
    <border diagonalUp="false" diagonalDown="false">
      <left/>
      <right style="medium">
        <color rgb="FFFFFFFF"/>
      </right>
      <top style="medium">
        <color rgb="FFFFFFFF"/>
      </top>
      <bottom/>
      <diagonal/>
    </border>
    <border diagonalUp="false" diagonalDown="false">
      <left/>
      <right style="medium">
        <color rgb="FFFFFFFF"/>
      </right>
      <top/>
      <bottom/>
      <diagonal/>
    </border>
    <border diagonalUp="false" diagonalDown="false">
      <left/>
      <right/>
      <top/>
      <bottom style="medium">
        <color rgb="FFFFFFFF"/>
      </bottom>
      <diagonal/>
    </border>
    <border diagonalUp="false" diagonalDown="false">
      <left/>
      <right style="medium">
        <color rgb="FFFFFFFF"/>
      </right>
      <top/>
      <bottom style="medium">
        <color rgb="FFFFFFFF"/>
      </bottom>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top/>
      <bottom/>
      <diagonal/>
    </border>
    <border diagonalUp="false" diagonalDown="false">
      <left style="medium">
        <color rgb="FFFFFFFF"/>
      </left>
      <right/>
      <top/>
      <bottom style="medium">
        <color rgb="FFFFFFFF"/>
      </bottom>
      <diagonal/>
    </border>
    <border diagonalUp="false" diagonalDown="false">
      <left style="medium">
        <color rgb="FFFFFFFF"/>
      </left>
      <right style="medium">
        <color rgb="FFFFFFFF"/>
      </right>
      <top style="medium">
        <color rgb="FFFFFFFF"/>
      </top>
      <bottom/>
      <diagonal/>
    </border>
    <border diagonalUp="false" diagonalDown="false">
      <left/>
      <right style="medium">
        <color rgb="FFFFFFFF"/>
      </right>
      <top style="medium">
        <color rgb="FFFFFFFF"/>
      </top>
      <bottom style="mediumDashed">
        <color rgb="FF2F5597"/>
      </bottom>
      <diagonal/>
    </border>
    <border diagonalUp="false" diagonalDown="false">
      <left style="medium">
        <color rgb="FFFFFFFF"/>
      </left>
      <right style="medium">
        <color rgb="FFFFFFFF"/>
      </right>
      <top style="mediumDashed">
        <color rgb="FF2F5597"/>
      </top>
      <bottom style="medium">
        <color rgb="FFFFFFFF"/>
      </bottom>
      <diagonal/>
    </border>
    <border diagonalUp="false" diagonalDown="false">
      <left style="medium">
        <color rgb="FFFFFFFF"/>
      </left>
      <right style="mediumDashed">
        <color rgb="FF2F5597"/>
      </right>
      <top style="mediumDashed">
        <color rgb="FF2F5597"/>
      </top>
      <bottom style="medium">
        <color rgb="FFFFFFFF"/>
      </bottom>
      <diagonal/>
    </border>
    <border diagonalUp="false" diagonalDown="false">
      <left style="medium">
        <color rgb="FFFFFFFF"/>
      </left>
      <right style="mediumDashed">
        <color rgb="FF2F5597"/>
      </right>
      <top/>
      <bottom style="medium">
        <color rgb="FFFFFFFF"/>
      </bottom>
      <diagonal/>
    </border>
    <border diagonalUp="false" diagonalDown="false">
      <left style="medium">
        <color rgb="FFFFFFFF"/>
      </left>
      <right style="mediumDashed">
        <color rgb="FF2F5597"/>
      </right>
      <top style="medium">
        <color rgb="FFFFFFFF"/>
      </top>
      <bottom style="medium">
        <color rgb="FFFFFFFF"/>
      </bottom>
      <diagonal/>
    </border>
    <border diagonalUp="false" diagonalDown="false">
      <left style="mediumDashed">
        <color rgb="FF2F5597"/>
      </left>
      <right style="medium">
        <color rgb="FFFFFFFF"/>
      </right>
      <top style="medium">
        <color rgb="FFFFFFFF"/>
      </top>
      <bottom style="medium">
        <color rgb="FFFFFFFF"/>
      </bottom>
      <diagonal/>
    </border>
    <border diagonalUp="false" diagonalDown="false">
      <left style="mediumDashed">
        <color rgb="FF2F5597"/>
      </left>
      <right style="medium">
        <color rgb="FFFFFFFF"/>
      </right>
      <top style="medium">
        <color rgb="FFFFFFFF"/>
      </top>
      <bottom style="mediumDashed">
        <color rgb="FF2F5597"/>
      </bottom>
      <diagonal/>
    </border>
    <border diagonalUp="false" diagonalDown="false">
      <left/>
      <right style="mediumDashed">
        <color rgb="FF2F5597"/>
      </right>
      <top style="medium">
        <color rgb="FFFFFFFF"/>
      </top>
      <bottom style="medium">
        <color rgb="FFFFFFFF"/>
      </bottom>
      <diagonal/>
    </border>
    <border diagonalUp="false" diagonalDown="false">
      <left style="mediumDashed">
        <color rgb="FF2F5597"/>
      </left>
      <right style="medium">
        <color rgb="FFFFFFFF"/>
      </right>
      <top style="mediumDashed">
        <color rgb="FF2F5597"/>
      </top>
      <bottom style="medium">
        <color rgb="FFFFFFFF"/>
      </bottom>
      <diagonal/>
    </border>
    <border diagonalUp="false" diagonalDown="false">
      <left style="medium">
        <color rgb="FFFFFFFF"/>
      </left>
      <right style="medium">
        <color rgb="FFFFFFFF"/>
      </right>
      <top style="medium">
        <color rgb="FFFFFFFF"/>
      </top>
      <bottom style="mediumDashed">
        <color rgb="FF2F5597"/>
      </bottom>
      <diagonal/>
    </border>
    <border diagonalUp="false" diagonalDown="false">
      <left/>
      <right style="mediumDashed">
        <color rgb="FF2F5597"/>
      </right>
      <top style="medium">
        <color rgb="FFFFFFFF"/>
      </top>
      <bottom style="mediumDashed">
        <color rgb="FF2F5597"/>
      </bottom>
      <diagonal/>
    </border>
    <border diagonalUp="false" diagonalDown="false">
      <left style="medium">
        <color rgb="FFFFFFFF"/>
      </left>
      <right style="mediumDashed">
        <color rgb="FF2F5597"/>
      </right>
      <top style="medium">
        <color rgb="FFFFFFFF"/>
      </top>
      <bottom style="mediumDashed">
        <color rgb="FF2F5597"/>
      </bottom>
      <diagonal/>
    </border>
    <border diagonalUp="false" diagonalDown="false">
      <left style="medium">
        <color rgb="FFFFFFFF"/>
      </left>
      <right/>
      <top style="medium">
        <color rgb="FFFFFFFF"/>
      </top>
      <bottom/>
      <diagonal/>
    </border>
    <border diagonalUp="false" diagonalDown="false">
      <left style="mediumDashed">
        <color rgb="FF2F5597"/>
      </left>
      <right/>
      <top/>
      <bottom/>
      <diagonal/>
    </border>
    <border diagonalUp="false" diagonalDown="false">
      <left style="mediumDashDotDot">
        <color rgb="FF44546A"/>
      </left>
      <right style="medium">
        <color rgb="FFFFFFFF"/>
      </right>
      <top style="medium">
        <color rgb="FFFFFFFF"/>
      </top>
      <bottom style="medium">
        <color rgb="FFFFFFFF"/>
      </bottom>
      <diagonal/>
    </border>
    <border diagonalUp="false" diagonalDown="false">
      <left style="mediumDashDotDot">
        <color rgb="FF44546A"/>
      </left>
      <right style="medium">
        <color rgb="FFFFFFFF"/>
      </right>
      <top style="medium">
        <color rgb="FFFFFFFF"/>
      </top>
      <bottom style="mediumDashDotDot">
        <color rgb="FF44546A"/>
      </bottom>
      <diagonal/>
    </border>
    <border diagonalUp="false" diagonalDown="false">
      <left style="medium">
        <color rgb="FFFFFFFF"/>
      </left>
      <right style="medium">
        <color rgb="FFFFFFFF"/>
      </right>
      <top style="medium">
        <color rgb="FFFFFFFF"/>
      </top>
      <bottom style="mediumDashDotDot">
        <color rgb="FF222A35"/>
      </bottom>
      <diagonal/>
    </border>
    <border diagonalUp="false" diagonalDown="false">
      <left style="thin"/>
      <right style="thin"/>
      <top style="thin"/>
      <bottom style="thin"/>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color rgb="FFFF0000"/>
      </left>
      <right style="medium">
        <color rgb="FFFF0000"/>
      </right>
      <top style="medium">
        <color rgb="FFFF0000"/>
      </top>
      <bottom style="medium">
        <color rgb="FFFF0000"/>
      </bottom>
      <diagonal/>
    </border>
  </borders>
  <cellStyleXfs count="3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6"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2" fillId="8" borderId="0" applyFont="true" applyBorder="false" applyAlignment="true" applyProtection="false">
      <alignment horizontal="general" vertical="bottom" textRotation="0" wrapText="false" indent="0" shrinkToFit="false"/>
    </xf>
    <xf numFmtId="164" fontId="14"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cellStyleXfs>
  <cellXfs count="312">
    <xf numFmtId="164"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16" fillId="9" borderId="0" xfId="0" applyFont="true" applyBorder="true" applyAlignment="true" applyProtection="false">
      <alignment horizontal="center" vertical="center" textRotation="0" wrapText="tru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17" fillId="10" borderId="0" xfId="0" applyFont="true" applyBorder="true" applyAlignment="true" applyProtection="false">
      <alignment horizontal="left" vertical="bottom" textRotation="0" wrapText="false" indent="0" shrinkToFit="false"/>
      <protection locked="true" hidden="false"/>
    </xf>
    <xf numFmtId="164" fontId="18" fillId="10" borderId="0" xfId="0" applyFont="true" applyBorder="false" applyAlignment="false" applyProtection="false">
      <alignment horizontal="general" vertical="bottom" textRotation="0" wrapText="false" indent="0" shrinkToFit="false"/>
      <protection locked="true" hidden="false"/>
    </xf>
    <xf numFmtId="164" fontId="16" fillId="11" borderId="2" xfId="0" applyFont="true" applyBorder="true" applyAlignment="true" applyProtection="false">
      <alignment horizontal="general" vertical="center" textRotation="0" wrapText="false" indent="0" shrinkToFit="false"/>
      <protection locked="true" hidden="false"/>
    </xf>
    <xf numFmtId="164" fontId="0" fillId="12" borderId="0" xfId="0" applyFont="false" applyBorder="false" applyAlignment="true" applyProtection="false">
      <alignment horizontal="center" vertical="center" textRotation="0" wrapText="false" indent="0" shrinkToFit="false"/>
      <protection locked="true" hidden="false"/>
    </xf>
    <xf numFmtId="164" fontId="12" fillId="13" borderId="0" xfId="0" applyFont="true" applyBorder="tru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19" fillId="10" borderId="0" xfId="0" applyFont="true" applyBorder="false" applyAlignment="true" applyProtection="false">
      <alignment horizontal="general" vertical="bottom" textRotation="0" wrapText="false" indent="0" shrinkToFit="false"/>
      <protection locked="true" hidden="false"/>
    </xf>
    <xf numFmtId="164" fontId="20" fillId="11" borderId="2" xfId="0" applyFont="true" applyBorder="true" applyAlignment="true" applyProtection="false">
      <alignment horizontal="left" vertical="center" textRotation="0" wrapText="false" indent="0" shrinkToFit="false"/>
      <protection locked="true" hidden="false"/>
    </xf>
    <xf numFmtId="164" fontId="21" fillId="12" borderId="2" xfId="0" applyFont="true" applyBorder="true" applyAlignment="true" applyProtection="false">
      <alignment horizontal="left" vertical="center" textRotation="0" wrapText="false" indent="0" shrinkToFit="false"/>
      <protection locked="true" hidden="false"/>
    </xf>
    <xf numFmtId="164" fontId="22" fillId="10" borderId="0" xfId="0" applyFont="true" applyBorder="false" applyAlignment="false" applyProtection="false">
      <alignment horizontal="general" vertical="bottom" textRotation="0" wrapText="false" indent="0" shrinkToFit="false"/>
      <protection locked="true" hidden="false"/>
    </xf>
    <xf numFmtId="164" fontId="20" fillId="11" borderId="0" xfId="0" applyFont="true" applyBorder="false" applyAlignment="false" applyProtection="false">
      <alignment horizontal="general" vertical="bottom" textRotation="0" wrapText="false" indent="0" shrinkToFit="false"/>
      <protection locked="true" hidden="false"/>
    </xf>
    <xf numFmtId="164" fontId="20" fillId="9" borderId="2" xfId="0" applyFont="true" applyBorder="true" applyAlignment="false" applyProtection="false">
      <alignment horizontal="general" vertical="bottom" textRotation="0" wrapText="false" indent="0" shrinkToFit="false"/>
      <protection locked="true" hidden="false"/>
    </xf>
    <xf numFmtId="164" fontId="21" fillId="14" borderId="2" xfId="0" applyFont="true" applyBorder="true" applyAlignment="true" applyProtection="true">
      <alignment horizontal="center" vertical="center" textRotation="0" wrapText="false" indent="0" shrinkToFit="false"/>
      <protection locked="false" hidden="false"/>
    </xf>
    <xf numFmtId="164" fontId="21" fillId="1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1" fillId="10" borderId="0" xfId="0" applyFont="true" applyBorder="false" applyAlignment="true" applyProtection="false">
      <alignment horizontal="left" vertical="center" textRotation="0" wrapText="false" indent="0" shrinkToFit="false"/>
      <protection locked="true" hidden="false"/>
    </xf>
    <xf numFmtId="164" fontId="20" fillId="9" borderId="2" xfId="0" applyFont="true" applyBorder="true" applyAlignment="true" applyProtection="false">
      <alignment horizontal="left" vertical="center" textRotation="0" wrapText="false" indent="0" shrinkToFit="false"/>
      <protection locked="true" hidden="false"/>
    </xf>
    <xf numFmtId="164" fontId="21" fillId="14" borderId="2" xfId="0" applyFont="true" applyBorder="true" applyAlignment="true" applyProtection="true">
      <alignment horizontal="left" vertical="center" textRotation="0" wrapText="false" indent="0" shrinkToFit="false"/>
      <protection locked="false" hidden="false"/>
    </xf>
    <xf numFmtId="164" fontId="20" fillId="9" borderId="2" xfId="0" applyFont="true" applyBorder="true" applyAlignment="true" applyProtection="false">
      <alignment horizontal="center" vertical="center" textRotation="0" wrapText="false" indent="0" shrinkToFit="false"/>
      <protection locked="true" hidden="false"/>
    </xf>
    <xf numFmtId="164" fontId="20" fillId="9" borderId="3" xfId="0" applyFont="true" applyBorder="true" applyAlignment="false" applyProtection="false">
      <alignment horizontal="general" vertical="bottom" textRotation="0" wrapText="false" indent="0" shrinkToFit="false"/>
      <protection locked="true" hidden="false"/>
    </xf>
    <xf numFmtId="164" fontId="20" fillId="9" borderId="2" xfId="0" applyFont="true" applyBorder="true" applyAlignment="true" applyProtection="false">
      <alignment horizontal="center" vertical="center" textRotation="0" wrapText="true" indent="0" shrinkToFit="false"/>
      <protection locked="true" hidden="false"/>
    </xf>
    <xf numFmtId="164" fontId="20" fillId="9" borderId="2" xfId="0" applyFont="true" applyBorder="true" applyAlignment="true" applyProtection="false">
      <alignment horizontal="left" vertical="center" textRotation="0" wrapText="true" indent="0" shrinkToFit="false"/>
      <protection locked="true" hidden="false"/>
    </xf>
    <xf numFmtId="164" fontId="21" fillId="14" borderId="4" xfId="0" applyFont="true" applyBorder="true" applyAlignment="true" applyProtection="true">
      <alignment horizontal="left" vertical="center" textRotation="0" wrapText="false" indent="0" shrinkToFit="false"/>
      <protection locked="false" hidden="false"/>
    </xf>
    <xf numFmtId="164" fontId="21" fillId="14" borderId="5" xfId="0" applyFont="true" applyBorder="true" applyAlignment="true" applyProtection="true">
      <alignment horizontal="left" vertical="center" textRotation="0" wrapText="false" indent="0" shrinkToFit="false"/>
      <protection locked="false" hidden="false"/>
    </xf>
    <xf numFmtId="166" fontId="21" fillId="14" borderId="2" xfId="0" applyFont="true" applyBorder="true" applyAlignment="true" applyProtection="true">
      <alignment horizontal="center" vertical="center" textRotation="0" wrapText="false" indent="0" shrinkToFit="false"/>
      <protection locked="false" hidden="false"/>
    </xf>
    <xf numFmtId="164" fontId="21" fillId="10" borderId="2" xfId="0" applyFont="true" applyBorder="true" applyAlignment="false" applyProtection="false">
      <alignment horizontal="general" vertical="bottom" textRotation="0" wrapText="false" indent="0" shrinkToFit="false"/>
      <protection locked="true" hidden="false"/>
    </xf>
    <xf numFmtId="164" fontId="23" fillId="10" borderId="6" xfId="0" applyFont="true" applyBorder="true" applyAlignment="true" applyProtection="false">
      <alignment horizontal="left" vertical="top" textRotation="0" wrapText="true" indent="0" shrinkToFit="false"/>
      <protection locked="true" hidden="false"/>
    </xf>
    <xf numFmtId="164" fontId="23" fillId="10" borderId="0" xfId="0" applyFont="true" applyBorder="false" applyAlignment="false" applyProtection="false">
      <alignment horizontal="general" vertical="bottom" textRotation="0" wrapText="false" indent="0" shrinkToFit="false"/>
      <protection locked="true" hidden="false"/>
    </xf>
    <xf numFmtId="164" fontId="21" fillId="0" borderId="5" xfId="0" applyFont="true" applyBorder="true" applyAlignment="true" applyProtection="false">
      <alignment horizontal="center" vertical="bottom" textRotation="0" wrapText="false" indent="0" shrinkToFit="false"/>
      <protection locked="true" hidden="false"/>
    </xf>
    <xf numFmtId="164" fontId="24" fillId="14" borderId="2" xfId="0" applyFont="true" applyBorder="true" applyAlignment="true" applyProtection="true">
      <alignment horizontal="left" vertical="top" textRotation="0" wrapText="true" indent="0" shrinkToFit="false"/>
      <protection locked="false" hidden="false"/>
    </xf>
    <xf numFmtId="164" fontId="21" fillId="14" borderId="2" xfId="0" applyFont="true" applyBorder="true" applyAlignment="true" applyProtection="true">
      <alignment horizontal="left" vertical="top" textRotation="0" wrapText="true" indent="0" shrinkToFit="false"/>
      <protection locked="false" hidden="false"/>
    </xf>
    <xf numFmtId="164" fontId="23" fillId="10" borderId="0" xfId="0" applyFont="true" applyBorder="false" applyAlignment="true" applyProtection="false">
      <alignment horizontal="general" vertical="top" textRotation="0" wrapText="true" indent="0" shrinkToFit="false"/>
      <protection locked="true" hidden="false"/>
    </xf>
    <xf numFmtId="164" fontId="23" fillId="10" borderId="5" xfId="0" applyFont="true" applyBorder="true" applyAlignment="true" applyProtection="false">
      <alignment horizontal="left" vertical="bottom" textRotation="0" wrapText="false" indent="0" shrinkToFit="false"/>
      <protection locked="true" hidden="false"/>
    </xf>
    <xf numFmtId="164" fontId="21" fillId="14" borderId="2" xfId="0" applyFont="true" applyBorder="true" applyAlignment="true" applyProtection="true">
      <alignment horizontal="left" vertical="bottom" textRotation="0" wrapText="false" indent="0" shrinkToFit="false"/>
      <protection locked="false" hidden="false"/>
    </xf>
    <xf numFmtId="164" fontId="20" fillId="9" borderId="3" xfId="0" applyFont="true" applyBorder="true" applyAlignment="true" applyProtection="false">
      <alignment horizontal="center" vertical="center" textRotation="0" wrapText="true" indent="0" shrinkToFit="false"/>
      <protection locked="true" hidden="false"/>
    </xf>
    <xf numFmtId="164" fontId="21" fillId="14" borderId="0" xfId="0" applyFont="true" applyBorder="false" applyAlignment="true" applyProtection="true">
      <alignment horizontal="center" vertical="center" textRotation="0" wrapText="false" indent="0" shrinkToFit="false"/>
      <protection locked="false" hidden="false"/>
    </xf>
    <xf numFmtId="164" fontId="23" fillId="10" borderId="5" xfId="0" applyFont="true" applyBorder="true" applyAlignment="true" applyProtection="false">
      <alignment horizontal="left" vertical="bottom" textRotation="0" wrapText="true" indent="0" shrinkToFit="false"/>
      <protection locked="true" hidden="false"/>
    </xf>
    <xf numFmtId="164" fontId="21" fillId="14" borderId="2" xfId="0" applyFont="true" applyBorder="true" applyAlignment="true" applyProtection="true">
      <alignment horizontal="center" vertical="center" textRotation="0" wrapText="true" indent="0" shrinkToFit="false"/>
      <protection locked="false" hidden="false"/>
    </xf>
    <xf numFmtId="164" fontId="21" fillId="14" borderId="2" xfId="0" applyFont="true" applyBorder="true" applyAlignment="true" applyProtection="true">
      <alignment horizontal="left" vertical="center" textRotation="0" wrapText="true" indent="0" shrinkToFit="false"/>
      <protection locked="false" hidden="false"/>
    </xf>
    <xf numFmtId="164" fontId="21" fillId="10" borderId="0" xfId="0" applyFont="true" applyBorder="false" applyAlignment="true" applyProtection="false">
      <alignment horizontal="general" vertical="bottom" textRotation="0" wrapText="true" indent="0" shrinkToFit="false"/>
      <protection locked="true" hidden="false"/>
    </xf>
    <xf numFmtId="164" fontId="26" fillId="10" borderId="0" xfId="0" applyFont="true" applyBorder="true" applyAlignment="true" applyProtection="false">
      <alignment horizontal="left" vertical="bottom" textRotation="0" wrapText="false" indent="0" shrinkToFit="false"/>
      <protection locked="true" hidden="false"/>
    </xf>
    <xf numFmtId="164" fontId="21" fillId="14" borderId="3" xfId="0" applyFont="true" applyBorder="true" applyAlignment="true" applyProtection="true">
      <alignment horizontal="center" vertical="center" textRotation="0" wrapText="true" indent="0" shrinkToFit="false"/>
      <protection locked="false" hidden="false"/>
    </xf>
    <xf numFmtId="164" fontId="21" fillId="14" borderId="2" xfId="0" applyFont="true" applyBorder="true" applyAlignment="true" applyProtection="true">
      <alignment horizontal="left" vertical="top" textRotation="0" wrapText="false" indent="0" shrinkToFit="false"/>
      <protection locked="false" hidden="false"/>
    </xf>
    <xf numFmtId="164" fontId="21" fillId="10" borderId="7" xfId="0" applyFont="true" applyBorder="true" applyAlignment="true" applyProtection="true">
      <alignment horizontal="left" vertical="top" textRotation="0" wrapText="false" indent="0" shrinkToFit="false"/>
      <protection locked="false" hidden="false"/>
    </xf>
    <xf numFmtId="164" fontId="21" fillId="10" borderId="8" xfId="0" applyFont="true" applyBorder="true" applyAlignment="true" applyProtection="true">
      <alignment horizontal="left" vertical="top" textRotation="0" wrapText="false" indent="0" shrinkToFit="false"/>
      <protection locked="false" hidden="false"/>
    </xf>
    <xf numFmtId="164" fontId="21" fillId="10" borderId="0" xfId="0" applyFont="true" applyBorder="true" applyAlignment="true" applyProtection="true">
      <alignment horizontal="left" vertical="top" textRotation="0" wrapText="false" indent="0" shrinkToFit="false"/>
      <protection locked="false" hidden="false"/>
    </xf>
    <xf numFmtId="164" fontId="21" fillId="10" borderId="9" xfId="0" applyFont="true" applyBorder="true" applyAlignment="true" applyProtection="true">
      <alignment horizontal="left" vertical="top" textRotation="0" wrapText="false" indent="0" shrinkToFit="false"/>
      <protection locked="false" hidden="false"/>
    </xf>
    <xf numFmtId="164" fontId="21" fillId="10" borderId="10" xfId="0" applyFont="true" applyBorder="true" applyAlignment="true" applyProtection="true">
      <alignment horizontal="left" vertical="top" textRotation="0" wrapText="false" indent="0" shrinkToFit="false"/>
      <protection locked="false" hidden="false"/>
    </xf>
    <xf numFmtId="164" fontId="21" fillId="10" borderId="11" xfId="0" applyFont="true" applyBorder="true" applyAlignment="true" applyProtection="true">
      <alignment horizontal="left" vertical="top" textRotation="0" wrapText="false" indent="0" shrinkToFit="false"/>
      <protection locked="false" hidden="false"/>
    </xf>
    <xf numFmtId="164" fontId="20" fillId="9" borderId="12" xfId="0" applyFont="true" applyBorder="true" applyAlignment="true" applyProtection="false">
      <alignment horizontal="left" vertical="center" textRotation="0" wrapText="true" indent="0" shrinkToFit="false"/>
      <protection locked="true" hidden="false"/>
    </xf>
    <xf numFmtId="164" fontId="21" fillId="14" borderId="12" xfId="0" applyFont="true" applyBorder="true" applyAlignment="true" applyProtection="true">
      <alignment horizontal="general" vertical="top" textRotation="0" wrapText="true" indent="0" shrinkToFit="false"/>
      <protection locked="false" hidden="false"/>
    </xf>
    <xf numFmtId="164" fontId="20" fillId="9" borderId="13" xfId="0" applyFont="true" applyBorder="true" applyAlignment="true" applyProtection="false">
      <alignment horizontal="center" vertical="center" textRotation="0" wrapText="true" indent="0" shrinkToFit="false"/>
      <protection locked="true" hidden="false"/>
    </xf>
    <xf numFmtId="164" fontId="21" fillId="14" borderId="4" xfId="0" applyFont="true" applyBorder="true" applyAlignment="true" applyProtection="true">
      <alignment horizontal="left" vertical="top" textRotation="0" wrapText="true" indent="0" shrinkToFit="false"/>
      <protection locked="false" hidden="false"/>
    </xf>
    <xf numFmtId="164" fontId="21" fillId="10" borderId="3" xfId="0" applyFont="true" applyBorder="true" applyAlignment="true" applyProtection="true">
      <alignment horizontal="left" vertical="top" textRotation="0" wrapText="true" indent="0" shrinkToFit="false"/>
      <protection locked="false" hidden="false"/>
    </xf>
    <xf numFmtId="164" fontId="21" fillId="14" borderId="2" xfId="0" applyFont="true" applyBorder="true" applyAlignment="true" applyProtection="true">
      <alignment horizontal="center" vertical="bottom" textRotation="0" wrapText="false" indent="0" shrinkToFit="false"/>
      <protection locked="false" hidden="false"/>
    </xf>
    <xf numFmtId="164" fontId="20" fillId="9" borderId="2" xfId="0" applyFont="true" applyBorder="true" applyAlignment="true" applyProtection="false">
      <alignment horizontal="general" vertical="bottom" textRotation="0" wrapText="true" indent="0" shrinkToFit="false"/>
      <protection locked="true" hidden="false"/>
    </xf>
    <xf numFmtId="164" fontId="21" fillId="10" borderId="5" xfId="0" applyFont="true" applyBorder="true" applyAlignment="true" applyProtection="false">
      <alignment horizontal="center" vertical="bottom" textRotation="0" wrapText="false" indent="0" shrinkToFit="false"/>
      <protection locked="true" hidden="false"/>
    </xf>
    <xf numFmtId="164" fontId="23" fillId="0" borderId="7" xfId="0" applyFont="true" applyBorder="true" applyAlignment="true" applyProtection="false">
      <alignment horizontal="left" vertical="bottom" textRotation="0" wrapText="false" indent="0" shrinkToFit="false"/>
      <protection locked="true" hidden="false"/>
    </xf>
    <xf numFmtId="164" fontId="16" fillId="9" borderId="0" xfId="0" applyFont="true" applyBorder="false" applyAlignment="true" applyProtection="false">
      <alignment horizontal="center" vertical="center" textRotation="0" wrapText="true" indent="0" shrinkToFit="false"/>
      <protection locked="true" hidden="false"/>
    </xf>
    <xf numFmtId="164" fontId="16" fillId="15" borderId="0" xfId="0" applyFont="true" applyBorder="false" applyAlignment="false" applyProtection="false">
      <alignment horizontal="general" vertical="bottom" textRotation="0" wrapText="false" indent="0" shrinkToFit="false"/>
      <protection locked="true" hidden="false"/>
    </xf>
    <xf numFmtId="164" fontId="20" fillId="9" borderId="2" xfId="0" applyFont="true" applyBorder="true" applyAlignment="true" applyProtection="false">
      <alignment horizontal="left" vertical="bottom" textRotation="0" wrapText="false" indent="0" shrinkToFit="false"/>
      <protection locked="true" hidden="false"/>
    </xf>
    <xf numFmtId="164" fontId="20" fillId="9" borderId="2" xfId="0" applyFont="true" applyBorder="true" applyAlignment="true" applyProtection="false">
      <alignment horizontal="general" vertical="center" textRotation="0" wrapText="true" indent="0" shrinkToFit="false"/>
      <protection locked="true" hidden="false"/>
    </xf>
    <xf numFmtId="164" fontId="23" fillId="10" borderId="13" xfId="0" applyFont="true" applyBorder="true" applyAlignment="true" applyProtection="false">
      <alignment horizontal="left" vertical="top" textRotation="0" wrapText="true" indent="0" shrinkToFit="false"/>
      <protection locked="true" hidden="false"/>
    </xf>
    <xf numFmtId="164" fontId="20" fillId="9" borderId="2" xfId="0" applyFont="true" applyBorder="true" applyAlignment="true" applyProtection="false">
      <alignment horizontal="general" vertical="center" textRotation="0" wrapText="false" indent="0" shrinkToFit="false"/>
      <protection locked="true" hidden="false"/>
    </xf>
    <xf numFmtId="164" fontId="23" fillId="10" borderId="13" xfId="0" applyFont="true" applyBorder="true" applyAlignment="true" applyProtection="false">
      <alignment horizontal="left" vertical="top" textRotation="0" wrapText="false" indent="0" shrinkToFit="false"/>
      <protection locked="true" hidden="false"/>
    </xf>
    <xf numFmtId="164" fontId="20" fillId="9" borderId="0" xfId="0" applyFont="true" applyBorder="true" applyAlignment="true" applyProtection="false">
      <alignment horizontal="left" vertical="center" textRotation="0" wrapText="false" indent="0" shrinkToFit="false"/>
      <protection locked="true" hidden="false"/>
    </xf>
    <xf numFmtId="164" fontId="21" fillId="14" borderId="0" xfId="0" applyFont="true" applyBorder="false" applyAlignment="false" applyProtection="true">
      <alignment horizontal="general" vertical="bottom" textRotation="0" wrapText="false" indent="0" shrinkToFit="false"/>
      <protection locked="false" hidden="false"/>
    </xf>
    <xf numFmtId="164" fontId="27" fillId="0" borderId="0" xfId="20" applyFont="true" applyBorder="true" applyAlignment="true" applyProtection="true">
      <alignment horizontal="center"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7" fontId="21" fillId="14" borderId="2" xfId="0" applyFont="true" applyBorder="true" applyAlignment="true" applyProtection="true">
      <alignment horizontal="center" vertical="center" textRotation="0" wrapText="false" indent="0" shrinkToFit="false"/>
      <protection locked="false" hidden="false"/>
    </xf>
    <xf numFmtId="167" fontId="24" fillId="14" borderId="2" xfId="0" applyFont="true" applyBorder="true" applyAlignment="true" applyProtection="true">
      <alignment horizontal="center" vertical="center" textRotation="0" wrapText="false" indent="0" shrinkToFit="false"/>
      <protection locked="false" hidden="false"/>
    </xf>
    <xf numFmtId="164" fontId="22" fillId="10" borderId="13" xfId="0" applyFont="true" applyBorder="true" applyAlignment="true" applyProtection="false">
      <alignment horizontal="center" vertical="bottom" textRotation="0" wrapText="false" indent="0" shrinkToFit="false"/>
      <protection locked="true" hidden="false"/>
    </xf>
    <xf numFmtId="164" fontId="16" fillId="15" borderId="14" xfId="0" applyFont="true" applyBorder="true" applyAlignment="true" applyProtection="false">
      <alignment horizontal="left" vertical="center" textRotation="0" wrapText="true" indent="0" shrinkToFit="false"/>
      <protection locked="true" hidden="false"/>
    </xf>
    <xf numFmtId="164" fontId="16" fillId="10" borderId="0" xfId="0" applyFont="true" applyBorder="true" applyAlignment="true" applyProtection="false">
      <alignment horizontal="center" vertical="bottom" textRotation="0" wrapText="true" indent="0" shrinkToFit="false"/>
      <protection locked="true" hidden="false"/>
    </xf>
    <xf numFmtId="164" fontId="20" fillId="9" borderId="2" xfId="0" applyFont="true" applyBorder="true" applyAlignment="true" applyProtection="false">
      <alignment horizontal="general" vertical="top" textRotation="0" wrapText="true" indent="0" shrinkToFit="false"/>
      <protection locked="true" hidden="false"/>
    </xf>
    <xf numFmtId="164" fontId="20" fillId="9" borderId="15" xfId="0" applyFont="true" applyBorder="true" applyAlignment="true" applyProtection="false">
      <alignment horizontal="general" vertical="center" textRotation="0" wrapText="true" indent="0" shrinkToFit="false"/>
      <protection locked="true" hidden="false"/>
    </xf>
    <xf numFmtId="164" fontId="20" fillId="11" borderId="15" xfId="0" applyFont="true" applyBorder="true" applyAlignment="true" applyProtection="false">
      <alignment horizontal="general" vertical="center" textRotation="0" wrapText="true" indent="0" shrinkToFit="false"/>
      <protection locked="true" hidden="false"/>
    </xf>
    <xf numFmtId="164" fontId="20" fillId="9" borderId="12" xfId="0" applyFont="true" applyBorder="true" applyAlignment="true" applyProtection="false">
      <alignment horizontal="general" vertical="center" textRotation="0" wrapText="true" indent="0" shrinkToFit="false"/>
      <protection locked="true" hidden="false"/>
    </xf>
    <xf numFmtId="164" fontId="20" fillId="9" borderId="3" xfId="0" applyFont="true" applyBorder="true" applyAlignment="true" applyProtection="false">
      <alignment horizontal="general" vertical="center" textRotation="0" wrapText="false" indent="0" shrinkToFit="false"/>
      <protection locked="true" hidden="false"/>
    </xf>
    <xf numFmtId="164" fontId="21" fillId="16" borderId="4" xfId="0" applyFont="true" applyBorder="true" applyAlignment="true" applyProtection="false">
      <alignment horizontal="left" vertical="center" textRotation="0" wrapText="false" indent="0" shrinkToFit="false"/>
      <protection locked="true" hidden="false"/>
    </xf>
    <xf numFmtId="168" fontId="21" fillId="14" borderId="2" xfId="0" applyFont="true" applyBorder="true" applyAlignment="true" applyProtection="true">
      <alignment horizontal="center" vertical="center" textRotation="0" wrapText="false" indent="0" shrinkToFit="false"/>
      <protection locked="false" hidden="false"/>
    </xf>
    <xf numFmtId="168" fontId="21" fillId="17" borderId="2" xfId="0" applyFont="true" applyBorder="true" applyAlignment="true" applyProtection="false">
      <alignment horizontal="center" vertical="center" textRotation="0" wrapText="false" indent="0" shrinkToFit="false"/>
      <protection locked="true" hidden="false"/>
    </xf>
    <xf numFmtId="168" fontId="24" fillId="14" borderId="11" xfId="0" applyFont="true" applyBorder="true" applyAlignment="true" applyProtection="true">
      <alignment horizontal="center" vertical="center" textRotation="0" wrapText="false" indent="0" shrinkToFit="false"/>
      <protection locked="false" hidden="false"/>
    </xf>
    <xf numFmtId="168" fontId="24" fillId="14" borderId="3" xfId="0" applyFont="true" applyBorder="true" applyAlignment="true" applyProtection="true">
      <alignment horizontal="center" vertical="center" textRotation="0" wrapText="false" indent="0" shrinkToFit="false"/>
      <protection locked="false" hidden="false"/>
    </xf>
    <xf numFmtId="167" fontId="24" fillId="14" borderId="16" xfId="0" applyFont="true" applyBorder="true" applyAlignment="true" applyProtection="true">
      <alignment horizontal="center" vertical="center" textRotation="0" wrapText="false" indent="0" shrinkToFit="false"/>
      <protection locked="false" hidden="false"/>
    </xf>
    <xf numFmtId="164" fontId="20" fillId="9" borderId="7" xfId="0" applyFont="true" applyBorder="true" applyAlignment="true" applyProtection="false">
      <alignment horizontal="left" vertical="center" textRotation="0" wrapText="false" indent="0" shrinkToFit="false"/>
      <protection locked="true" hidden="false"/>
    </xf>
    <xf numFmtId="168" fontId="21" fillId="14" borderId="17" xfId="0" applyFont="true" applyBorder="true" applyAlignment="true" applyProtection="true">
      <alignment horizontal="center" vertical="center" textRotation="0" wrapText="false" indent="0" shrinkToFit="false"/>
      <protection locked="false" hidden="false"/>
    </xf>
    <xf numFmtId="168" fontId="21" fillId="17" borderId="18" xfId="0" applyFont="true" applyBorder="true" applyAlignment="true" applyProtection="false">
      <alignment horizontal="center" vertical="center" textRotation="0" wrapText="false" indent="0" shrinkToFit="false"/>
      <protection locked="true" hidden="false"/>
    </xf>
    <xf numFmtId="164" fontId="20" fillId="11" borderId="0" xfId="0" applyFont="true" applyBorder="true" applyAlignment="true" applyProtection="false">
      <alignment horizontal="center" vertical="center" textRotation="90" wrapText="true" indent="0" shrinkToFit="false"/>
      <protection locked="true" hidden="false"/>
    </xf>
    <xf numFmtId="168" fontId="24" fillId="14" borderId="19" xfId="0" applyFont="true" applyBorder="true" applyAlignment="true" applyProtection="true">
      <alignment horizontal="center" vertical="center" textRotation="0" wrapText="false" indent="0" shrinkToFit="false"/>
      <protection locked="false" hidden="false"/>
    </xf>
    <xf numFmtId="168" fontId="21" fillId="17" borderId="20" xfId="0" applyFont="true" applyBorder="true" applyAlignment="true" applyProtection="false">
      <alignment horizontal="center" vertical="center" textRotation="0" wrapText="false" indent="0" shrinkToFit="false"/>
      <protection locked="true" hidden="false"/>
    </xf>
    <xf numFmtId="168" fontId="24" fillId="14" borderId="20" xfId="0" applyFont="true" applyBorder="true" applyAlignment="true" applyProtection="true">
      <alignment horizontal="center" vertical="center" textRotation="0" wrapText="false" indent="0" shrinkToFit="false"/>
      <protection locked="false" hidden="false"/>
    </xf>
    <xf numFmtId="167" fontId="21" fillId="14" borderId="21" xfId="0" applyFont="true" applyBorder="true" applyAlignment="true" applyProtection="true">
      <alignment horizontal="center" vertical="center" textRotation="0" wrapText="false" indent="0" shrinkToFit="false"/>
      <protection locked="false" hidden="false"/>
    </xf>
    <xf numFmtId="167" fontId="24" fillId="14" borderId="22" xfId="0" applyFont="true" applyBorder="true" applyAlignment="true" applyProtection="true">
      <alignment horizontal="center" vertical="center" textRotation="0" wrapText="false" indent="0" shrinkToFit="false"/>
      <protection locked="false" hidden="false"/>
    </xf>
    <xf numFmtId="168" fontId="21" fillId="14" borderId="21" xfId="0" applyFont="true" applyBorder="true" applyAlignment="true" applyProtection="true">
      <alignment horizontal="center" vertical="center" textRotation="0" wrapText="false" indent="0" shrinkToFit="false"/>
      <protection locked="false" hidden="false"/>
    </xf>
    <xf numFmtId="168" fontId="21" fillId="17" borderId="23" xfId="0" applyFont="true" applyBorder="true" applyAlignment="true" applyProtection="false">
      <alignment horizontal="center" vertical="center" textRotation="0" wrapText="false" indent="0" shrinkToFit="false"/>
      <protection locked="true" hidden="false"/>
    </xf>
    <xf numFmtId="168" fontId="24" fillId="14" borderId="24" xfId="0" applyFont="true" applyBorder="true" applyAlignment="true" applyProtection="true">
      <alignment horizontal="center" vertical="center" textRotation="0" wrapText="false" indent="0" shrinkToFit="false"/>
      <protection locked="false" hidden="false"/>
    </xf>
    <xf numFmtId="168" fontId="24" fillId="14" borderId="18" xfId="0" applyFont="true" applyBorder="true" applyAlignment="true" applyProtection="true">
      <alignment horizontal="center" vertical="center" textRotation="0" wrapText="false" indent="0" shrinkToFit="false"/>
      <protection locked="false" hidden="false"/>
    </xf>
    <xf numFmtId="168" fontId="24" fillId="14" borderId="21" xfId="0" applyFont="true" applyBorder="true" applyAlignment="true" applyProtection="true">
      <alignment horizontal="center" vertical="center" textRotation="0" wrapText="false" indent="0" shrinkToFit="false"/>
      <protection locked="false" hidden="false"/>
    </xf>
    <xf numFmtId="168" fontId="21" fillId="17" borderId="3" xfId="0" applyFont="true" applyBorder="true" applyAlignment="true" applyProtection="false">
      <alignment horizontal="center" vertical="center" textRotation="0" wrapText="false" indent="0" shrinkToFit="false"/>
      <protection locked="true" hidden="false"/>
    </xf>
    <xf numFmtId="168" fontId="21" fillId="14" borderId="22" xfId="0" applyFont="true" applyBorder="true" applyAlignment="true" applyProtection="true">
      <alignment horizontal="center" vertical="center" textRotation="0" wrapText="false" indent="0" shrinkToFit="false"/>
      <protection locked="false" hidden="false"/>
    </xf>
    <xf numFmtId="168" fontId="21" fillId="14" borderId="25" xfId="0" applyFont="true" applyBorder="true" applyAlignment="true" applyProtection="true">
      <alignment horizontal="center" vertical="center" textRotation="0" wrapText="false" indent="0" shrinkToFit="false"/>
      <protection locked="false" hidden="false"/>
    </xf>
    <xf numFmtId="168" fontId="21" fillId="17" borderId="26" xfId="0" applyFont="true" applyBorder="true" applyAlignment="true" applyProtection="false">
      <alignment horizontal="center" vertical="center" textRotation="0" wrapText="false" indent="0" shrinkToFit="false"/>
      <protection locked="true" hidden="false"/>
    </xf>
    <xf numFmtId="168" fontId="24" fillId="14" borderId="22" xfId="0" applyFont="true" applyBorder="true" applyAlignment="true" applyProtection="true">
      <alignment horizontal="center" vertical="center" textRotation="0" wrapText="false" indent="0" shrinkToFit="false"/>
      <protection locked="false" hidden="false"/>
    </xf>
    <xf numFmtId="168" fontId="24" fillId="14" borderId="27" xfId="0" applyFont="true" applyBorder="true" applyAlignment="true" applyProtection="true">
      <alignment horizontal="center" vertical="center" textRotation="0" wrapText="false" indent="0" shrinkToFit="false"/>
      <protection locked="false" hidden="false"/>
    </xf>
    <xf numFmtId="168" fontId="21" fillId="14" borderId="9" xfId="0" applyFont="true" applyBorder="true" applyAlignment="true" applyProtection="true">
      <alignment horizontal="center" vertical="center" textRotation="0" wrapText="false" indent="0" shrinkToFit="false"/>
      <protection locked="false" hidden="false"/>
    </xf>
    <xf numFmtId="168" fontId="21" fillId="14" borderId="6" xfId="0" applyFont="true" applyBorder="true" applyAlignment="true" applyProtection="true">
      <alignment horizontal="center" vertical="center" textRotation="0" wrapText="false" indent="0" shrinkToFit="false"/>
      <protection locked="false" hidden="false"/>
    </xf>
    <xf numFmtId="168" fontId="24" fillId="14" borderId="9" xfId="0" applyFont="true" applyBorder="true" applyAlignment="true" applyProtection="true">
      <alignment horizontal="center" vertical="center" textRotation="0" wrapText="false" indent="0" shrinkToFit="false"/>
      <protection locked="false" hidden="false"/>
    </xf>
    <xf numFmtId="168" fontId="24" fillId="14" borderId="13" xfId="0" applyFont="true" applyBorder="true" applyAlignment="true" applyProtection="true">
      <alignment horizontal="center" vertical="center" textRotation="0" wrapText="false" indent="0" shrinkToFit="false"/>
      <protection locked="false" hidden="false"/>
    </xf>
    <xf numFmtId="164" fontId="21" fillId="16" borderId="2" xfId="0" applyFont="true" applyBorder="true" applyAlignment="true" applyProtection="false">
      <alignment horizontal="left" vertical="center" textRotation="0" wrapText="false" indent="0" shrinkToFit="false"/>
      <protection locked="true" hidden="false"/>
    </xf>
    <xf numFmtId="168" fontId="21" fillId="14" borderId="12" xfId="0" applyFont="true" applyBorder="true" applyAlignment="true" applyProtection="true">
      <alignment horizontal="center" vertical="center" textRotation="0" wrapText="false" indent="0" shrinkToFit="false"/>
      <protection locked="false" hidden="false"/>
    </xf>
    <xf numFmtId="168" fontId="21" fillId="17" borderId="12" xfId="0" applyFont="true" applyBorder="true" applyAlignment="true" applyProtection="false">
      <alignment horizontal="center" vertical="center" textRotation="0" wrapText="false" indent="0" shrinkToFit="false"/>
      <protection locked="true" hidden="false"/>
    </xf>
    <xf numFmtId="168" fontId="24" fillId="14" borderId="12" xfId="0" applyFont="true" applyBorder="true" applyAlignment="true" applyProtection="true">
      <alignment horizontal="center" vertical="center" textRotation="0" wrapText="false" indent="0" shrinkToFit="false"/>
      <protection locked="false" hidden="false"/>
    </xf>
    <xf numFmtId="168" fontId="24" fillId="14" borderId="2" xfId="0" applyFont="true" applyBorder="true" applyAlignment="true" applyProtection="true">
      <alignment horizontal="center" vertical="center" textRotation="0" wrapText="false" indent="0" shrinkToFit="false"/>
      <protection locked="false" hidden="false"/>
    </xf>
    <xf numFmtId="164" fontId="24" fillId="16" borderId="2" xfId="0" applyFont="true" applyBorder="true" applyAlignment="true" applyProtection="false">
      <alignment horizontal="left" vertical="center" textRotation="0" wrapText="false" indent="0" shrinkToFit="false"/>
      <protection locked="true" hidden="false"/>
    </xf>
    <xf numFmtId="164" fontId="20" fillId="11" borderId="15" xfId="0" applyFont="true" applyBorder="true" applyAlignment="true" applyProtection="false">
      <alignment horizontal="center" vertical="center" textRotation="0" wrapText="true" indent="0" shrinkToFit="false"/>
      <protection locked="true" hidden="false"/>
    </xf>
    <xf numFmtId="164" fontId="29" fillId="11" borderId="2" xfId="0" applyFont="true" applyBorder="true" applyAlignment="true" applyProtection="false">
      <alignment horizontal="left" vertical="center" textRotation="0" wrapText="true" indent="0" shrinkToFit="false"/>
      <protection locked="true" hidden="false"/>
    </xf>
    <xf numFmtId="168" fontId="21" fillId="18" borderId="2" xfId="0" applyFont="true" applyBorder="true" applyAlignment="true" applyProtection="false">
      <alignment horizontal="center" vertical="center" textRotation="0" wrapText="false" indent="0" shrinkToFit="false"/>
      <protection locked="true" hidden="false"/>
    </xf>
    <xf numFmtId="164" fontId="29" fillId="11" borderId="15" xfId="0" applyFont="true" applyBorder="true" applyAlignment="true" applyProtection="false">
      <alignment horizontal="left" vertical="center"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8" fontId="21" fillId="14" borderId="15" xfId="0" applyFont="true" applyBorder="true" applyAlignment="true" applyProtection="true">
      <alignment horizontal="center" vertical="center" textRotation="0" wrapText="false" indent="0" shrinkToFit="false"/>
      <protection locked="false" hidden="false"/>
    </xf>
    <xf numFmtId="164" fontId="30" fillId="10" borderId="28" xfId="0" applyFont="true" applyBorder="true" applyAlignment="true" applyProtection="false">
      <alignment horizontal="left" vertical="center" textRotation="0" wrapText="false" indent="0" shrinkToFit="false"/>
      <protection locked="true" hidden="false"/>
    </xf>
    <xf numFmtId="164" fontId="0" fillId="14" borderId="2" xfId="0" applyFont="false" applyBorder="true" applyAlignment="true" applyProtection="true">
      <alignment horizontal="center" vertical="center" textRotation="0" wrapText="false" indent="0" shrinkToFit="false"/>
      <protection locked="false" hidden="false"/>
    </xf>
    <xf numFmtId="164" fontId="30" fillId="10" borderId="0" xfId="0" applyFont="true" applyBorder="false" applyAlignment="true" applyProtection="false">
      <alignment horizontal="general" vertical="center" textRotation="0" wrapText="false" indent="0" shrinkToFit="false"/>
      <protection locked="true" hidden="false"/>
    </xf>
    <xf numFmtId="164" fontId="20" fillId="14" borderId="2" xfId="0" applyFont="true" applyBorder="true" applyAlignment="true" applyProtection="true">
      <alignment horizontal="left" vertical="top" textRotation="0" wrapText="true" indent="0" shrinkToFit="false"/>
      <protection locked="false" hidden="false"/>
    </xf>
    <xf numFmtId="168" fontId="21" fillId="14" borderId="3" xfId="0" applyFont="true" applyBorder="true" applyAlignment="true" applyProtection="true">
      <alignment horizontal="center" vertical="center" textRotation="0" wrapText="false" indent="0" shrinkToFit="false"/>
      <protection locked="false" hidden="false"/>
    </xf>
    <xf numFmtId="164" fontId="20" fillId="11" borderId="29" xfId="0" applyFont="true" applyBorder="true" applyAlignment="true" applyProtection="false">
      <alignment horizontal="center" vertical="center" textRotation="90" wrapText="true" indent="0" shrinkToFit="false"/>
      <protection locked="true" hidden="false"/>
    </xf>
    <xf numFmtId="167" fontId="21" fillId="14" borderId="3" xfId="0" applyFont="true" applyBorder="true" applyAlignment="true" applyProtection="true">
      <alignment horizontal="center" vertical="center" textRotation="0" wrapText="false" indent="0" shrinkToFit="false"/>
      <protection locked="false" hidden="false"/>
    </xf>
    <xf numFmtId="168" fontId="21" fillId="17" borderId="27" xfId="0" applyFont="true" applyBorder="true" applyAlignment="true" applyProtection="false">
      <alignment horizontal="center" vertical="center" textRotation="0" wrapText="false" indent="0" shrinkToFit="false"/>
      <protection locked="true" hidden="false"/>
    </xf>
    <xf numFmtId="168" fontId="21" fillId="14" borderId="30" xfId="0" applyFont="true" applyBorder="true" applyAlignment="true" applyProtection="true">
      <alignment horizontal="center" vertical="center" textRotation="0" wrapText="false" indent="0" shrinkToFit="false"/>
      <protection locked="false" hidden="false"/>
    </xf>
    <xf numFmtId="168" fontId="21" fillId="14" borderId="31" xfId="0" applyFont="true" applyBorder="true" applyAlignment="true" applyProtection="true">
      <alignment horizontal="center" vertical="center" textRotation="0" wrapText="false" indent="0" shrinkToFit="false"/>
      <protection locked="false" hidden="false"/>
    </xf>
    <xf numFmtId="168" fontId="21" fillId="14" borderId="32" xfId="0" applyFont="true" applyBorder="true" applyAlignment="true" applyProtection="true">
      <alignment horizontal="center" vertical="center" textRotation="0" wrapText="false" indent="0" shrinkToFit="false"/>
      <protection locked="false" hidden="false"/>
    </xf>
    <xf numFmtId="168" fontId="21" fillId="17" borderId="4" xfId="0" applyFont="true" applyBorder="true" applyAlignment="true" applyProtection="false">
      <alignment horizontal="center" vertical="center" textRotation="0" wrapText="false" indent="0" shrinkToFit="false"/>
      <protection locked="true" hidden="false"/>
    </xf>
    <xf numFmtId="164" fontId="0" fillId="10" borderId="0" xfId="0" applyFont="false" applyBorder="true" applyAlignment="false" applyProtection="false">
      <alignment horizontal="general" vertical="bottom" textRotation="0" wrapText="false" indent="0" shrinkToFit="false"/>
      <protection locked="true" hidden="false"/>
    </xf>
    <xf numFmtId="168" fontId="21" fillId="1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7" fontId="21" fillId="14" borderId="15" xfId="0" applyFont="true" applyBorder="true" applyAlignment="true" applyProtection="true">
      <alignment horizontal="center" vertical="center" textRotation="0" wrapText="false" indent="0" shrinkToFit="false"/>
      <protection locked="false" hidden="false"/>
    </xf>
    <xf numFmtId="164" fontId="30" fillId="10" borderId="0" xfId="0" applyFont="true" applyBorder="false" applyAlignment="false" applyProtection="false">
      <alignment horizontal="general" vertical="bottom" textRotation="0" wrapText="false" indent="0" shrinkToFit="false"/>
      <protection locked="true" hidden="false"/>
    </xf>
    <xf numFmtId="164" fontId="20" fillId="11" borderId="2" xfId="0" applyFont="true" applyBorder="true" applyAlignment="true" applyProtection="false">
      <alignment horizontal="general" vertical="center" textRotation="0" wrapText="true" indent="0" shrinkToFit="false"/>
      <protection locked="true" hidden="false"/>
    </xf>
    <xf numFmtId="164" fontId="23" fillId="11" borderId="2" xfId="0" applyFont="true" applyBorder="true" applyAlignment="true" applyProtection="false">
      <alignment horizontal="general" vertical="center" textRotation="0" wrapText="true" indent="0" shrinkToFit="false"/>
      <protection locked="true" hidden="false"/>
    </xf>
    <xf numFmtId="164" fontId="23" fillId="15" borderId="2" xfId="0" applyFont="true" applyBorder="true" applyAlignment="true" applyProtection="false">
      <alignment horizontal="general" vertical="center" textRotation="0" wrapText="true" indent="0" shrinkToFit="false"/>
      <protection locked="true" hidden="false"/>
    </xf>
    <xf numFmtId="164" fontId="20" fillId="15" borderId="2" xfId="0" applyFont="true" applyBorder="true" applyAlignment="true" applyProtection="false">
      <alignment horizontal="general" vertical="center" textRotation="0" wrapText="true" indent="0" shrinkToFit="false"/>
      <protection locked="true" hidden="false"/>
    </xf>
    <xf numFmtId="164" fontId="17" fillId="20" borderId="13" xfId="0" applyFont="true" applyBorder="true" applyAlignment="true" applyProtection="false">
      <alignment horizontal="left" vertical="top" textRotation="0" wrapText="true" indent="0" shrinkToFit="false"/>
      <protection locked="true" hidden="false"/>
    </xf>
    <xf numFmtId="168" fontId="21" fillId="12" borderId="2" xfId="0" applyFont="true" applyBorder="true" applyAlignment="true" applyProtection="false">
      <alignment horizontal="center" vertical="center" textRotation="0" wrapText="false" indent="0" shrinkToFit="false"/>
      <protection locked="true" hidden="false"/>
    </xf>
    <xf numFmtId="165" fontId="21" fillId="12" borderId="2" xfId="0" applyFont="true" applyBorder="true" applyAlignment="true" applyProtection="false">
      <alignment horizontal="center" vertical="center" textRotation="0" wrapText="false" indent="0" shrinkToFit="false"/>
      <protection locked="true" hidden="false"/>
    </xf>
    <xf numFmtId="164" fontId="20" fillId="15" borderId="4" xfId="0" applyFont="true" applyBorder="true" applyAlignment="true" applyProtection="false">
      <alignment horizontal="left" vertical="center" textRotation="0" wrapText="true" indent="0" shrinkToFit="false"/>
      <protection locked="true" hidden="false"/>
    </xf>
    <xf numFmtId="168" fontId="21" fillId="15" borderId="2" xfId="0" applyFont="true" applyBorder="true" applyAlignment="true" applyProtection="false">
      <alignment horizontal="center" vertical="center" textRotation="0" wrapText="false" indent="0" shrinkToFit="false"/>
      <protection locked="true" hidden="false"/>
    </xf>
    <xf numFmtId="164" fontId="20" fillId="15" borderId="4" xfId="0" applyFont="true" applyBorder="true" applyAlignment="true" applyProtection="false">
      <alignment horizontal="left" vertical="center" textRotation="0" wrapText="false" indent="0" shrinkToFit="false"/>
      <protection locked="true" hidden="false"/>
    </xf>
    <xf numFmtId="164" fontId="16" fillId="15" borderId="0" xfId="0" applyFont="true" applyBorder="false" applyAlignment="true" applyProtection="false">
      <alignment horizontal="general" vertical="center" textRotation="0" wrapText="false" indent="0" shrinkToFit="false"/>
      <protection locked="true" hidden="false"/>
    </xf>
    <xf numFmtId="164" fontId="20" fillId="9" borderId="13" xfId="0" applyFont="true" applyBorder="tru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21" fillId="16" borderId="4" xfId="0" applyFont="true" applyBorder="true" applyAlignment="false" applyProtection="false">
      <alignment horizontal="general" vertical="bottom" textRotation="0" wrapText="false" indent="0" shrinkToFit="false"/>
      <protection locked="true" hidden="false"/>
    </xf>
    <xf numFmtId="164" fontId="20" fillId="9" borderId="7" xfId="0" applyFont="true" applyBorder="true" applyAlignment="true" applyProtection="false">
      <alignment horizontal="left" vertical="center" textRotation="0" wrapText="true" indent="0" shrinkToFit="false"/>
      <protection locked="true" hidden="false"/>
    </xf>
    <xf numFmtId="164" fontId="20" fillId="11" borderId="2" xfId="0" applyFont="true" applyBorder="true" applyAlignment="true" applyProtection="false">
      <alignment horizontal="general" vertical="bottom" textRotation="0" wrapText="true" indent="0" shrinkToFit="false"/>
      <protection locked="true" hidden="false"/>
    </xf>
    <xf numFmtId="168" fontId="0" fillId="18" borderId="2" xfId="0" applyFont="false" applyBorder="true" applyAlignment="true" applyProtection="false">
      <alignment horizontal="center" vertical="center" textRotation="0" wrapText="false" indent="0" shrinkToFit="false"/>
      <protection locked="true" hidden="false"/>
    </xf>
    <xf numFmtId="164" fontId="20" fillId="11" borderId="15" xfId="0" applyFont="true" applyBorder="true" applyAlignment="false" applyProtection="false">
      <alignment horizontal="general" vertical="bottom" textRotation="0" wrapText="false" indent="0" shrinkToFit="false"/>
      <protection locked="true" hidden="false"/>
    </xf>
    <xf numFmtId="164" fontId="29" fillId="9" borderId="2" xfId="0" applyFont="true" applyBorder="true" applyAlignment="true" applyProtection="false">
      <alignment horizontal="left" vertical="center" textRotation="0" wrapText="false" indent="0" shrinkToFit="false"/>
      <protection locked="true" hidden="false"/>
    </xf>
    <xf numFmtId="164" fontId="22" fillId="14" borderId="4" xfId="0" applyFont="true" applyBorder="true" applyAlignment="true" applyProtection="true">
      <alignment horizontal="center" vertical="center" textRotation="0" wrapText="false" indent="0" shrinkToFit="false"/>
      <protection locked="false" hidden="false"/>
    </xf>
    <xf numFmtId="164" fontId="29" fillId="9" borderId="15" xfId="0" applyFont="true" applyBorder="true" applyAlignment="true" applyProtection="false">
      <alignment horizontal="center" vertical="center" textRotation="0" wrapText="true" indent="0" shrinkToFit="false"/>
      <protection locked="true" hidden="false"/>
    </xf>
    <xf numFmtId="164" fontId="22" fillId="14" borderId="2" xfId="0" applyFont="true" applyBorder="true" applyAlignment="true" applyProtection="true">
      <alignment horizontal="center" vertical="center" textRotation="0" wrapText="false" indent="0" shrinkToFit="false"/>
      <protection locked="false" hidden="false"/>
    </xf>
    <xf numFmtId="164" fontId="29" fillId="9" borderId="2" xfId="0" applyFont="true" applyBorder="true" applyAlignment="true" applyProtection="false">
      <alignment horizontal="general" vertical="center" textRotation="0" wrapText="true" indent="0" shrinkToFit="false"/>
      <protection locked="true" hidden="false"/>
    </xf>
    <xf numFmtId="164" fontId="29" fillId="9" borderId="12" xfId="0" applyFont="true" applyBorder="true" applyAlignment="true" applyProtection="false">
      <alignment horizontal="general" vertical="center" textRotation="0" wrapText="false" indent="0" shrinkToFit="false"/>
      <protection locked="true" hidden="false"/>
    </xf>
    <xf numFmtId="164" fontId="22" fillId="14" borderId="15" xfId="0" applyFont="true" applyBorder="true" applyAlignment="true" applyProtection="true">
      <alignment horizontal="center" vertical="center" textRotation="0" wrapText="false" indent="0" shrinkToFit="false"/>
      <protection locked="false" hidden="false"/>
    </xf>
    <xf numFmtId="164" fontId="29" fillId="10" borderId="0" xfId="0" applyFont="true" applyBorder="false" applyAlignment="true" applyProtection="false">
      <alignment horizontal="general" vertical="bottom" textRotation="0" wrapText="true" indent="0" shrinkToFit="false"/>
      <protection locked="true" hidden="false"/>
    </xf>
    <xf numFmtId="164" fontId="24" fillId="16" borderId="15" xfId="0" applyFont="true" applyBorder="true" applyAlignment="true" applyProtection="false">
      <alignment horizontal="left" vertical="center" textRotation="0" wrapText="false" indent="0" shrinkToFit="false"/>
      <protection locked="true" hidden="false"/>
    </xf>
    <xf numFmtId="164" fontId="29" fillId="9" borderId="15" xfId="0" applyFont="true" applyBorder="true" applyAlignment="true" applyProtection="false">
      <alignment horizontal="general" vertical="center" textRotation="0" wrapText="true" indent="0" shrinkToFit="false"/>
      <protection locked="true" hidden="false"/>
    </xf>
    <xf numFmtId="164" fontId="21" fillId="14" borderId="15" xfId="0" applyFont="true" applyBorder="true" applyAlignment="true" applyProtection="true">
      <alignment horizontal="center" vertical="center" textRotation="0" wrapText="false" indent="0" shrinkToFit="false"/>
      <protection locked="false" hidden="false"/>
    </xf>
    <xf numFmtId="164" fontId="20" fillId="10" borderId="0" xfId="0" applyFont="true" applyBorder="true" applyAlignment="true" applyProtection="false">
      <alignment horizontal="general" vertical="center" textRotation="0" wrapText="false" indent="0" shrinkToFit="false"/>
      <protection locked="true" hidden="false"/>
    </xf>
    <xf numFmtId="164" fontId="21" fillId="10" borderId="28" xfId="0" applyFont="true" applyBorder="true" applyAlignment="true" applyProtection="true">
      <alignment horizontal="center" vertical="center" textRotation="0" wrapText="false" indent="0" shrinkToFit="false"/>
      <protection locked="false" hidden="false"/>
    </xf>
    <xf numFmtId="164" fontId="20" fillId="10" borderId="0" xfId="0" applyFont="true" applyBorder="true" applyAlignment="true" applyProtection="false">
      <alignment horizontal="center" vertical="center" textRotation="0" wrapText="true" indent="0" shrinkToFit="false"/>
      <protection locked="true" hidden="false"/>
    </xf>
    <xf numFmtId="164" fontId="21" fillId="10" borderId="7" xfId="0" applyFont="true" applyBorder="true" applyAlignment="true" applyProtection="false">
      <alignment horizontal="left" vertical="center" textRotation="0" wrapText="false" indent="0" shrinkToFit="false"/>
      <protection locked="true" hidden="false"/>
    </xf>
    <xf numFmtId="164" fontId="21" fillId="10" borderId="7" xfId="0" applyFont="true" applyBorder="true" applyAlignment="true" applyProtection="true">
      <alignment horizontal="center" vertical="center" textRotation="0" wrapText="false" indent="0" shrinkToFit="false"/>
      <protection locked="false" hidden="false"/>
    </xf>
    <xf numFmtId="164" fontId="20" fillId="10" borderId="7" xfId="0" applyFont="true" applyBorder="true" applyAlignment="true" applyProtection="false">
      <alignment horizontal="general" vertical="center" textRotation="0" wrapText="true" indent="0" shrinkToFit="false"/>
      <protection locked="true" hidden="false"/>
    </xf>
    <xf numFmtId="164" fontId="21" fillId="10" borderId="8" xfId="0" applyFont="true" applyBorder="true" applyAlignment="true" applyProtection="true">
      <alignment horizontal="center" vertical="center" textRotation="0" wrapText="false" indent="0" shrinkToFit="false"/>
      <protection locked="fals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31" fillId="13" borderId="8" xfId="0" applyFont="true" applyBorder="true" applyAlignment="true" applyProtection="false">
      <alignment horizontal="left" vertical="center" textRotation="0" wrapText="true" indent="0" shrinkToFit="false"/>
      <protection locked="true" hidden="false"/>
    </xf>
    <xf numFmtId="164" fontId="21" fillId="16" borderId="2" xfId="0" applyFont="true" applyBorder="true" applyAlignment="true" applyProtection="false">
      <alignment horizontal="general" vertical="center" textRotation="0" wrapText="true" indent="0" shrinkToFit="false"/>
      <protection locked="true" hidden="false"/>
    </xf>
    <xf numFmtId="164" fontId="20" fillId="0" borderId="0" xfId="0" applyFont="true" applyBorder="true" applyAlignment="true" applyProtection="false">
      <alignment horizontal="general" vertical="center" textRotation="0" wrapText="false" indent="0" shrinkToFit="false"/>
      <protection locked="true" hidden="false"/>
    </xf>
    <xf numFmtId="164" fontId="29" fillId="9" borderId="0" xfId="0" applyFont="true" applyBorder="false" applyAlignment="true" applyProtection="false">
      <alignment horizontal="general" vertical="center" textRotation="0" wrapText="false" indent="0" shrinkToFit="false"/>
      <protection locked="true" hidden="false"/>
    </xf>
    <xf numFmtId="164" fontId="15" fillId="10" borderId="0" xfId="0" applyFont="true" applyBorder="true" applyAlignment="true" applyProtection="false">
      <alignment horizontal="center" vertical="center" textRotation="0" wrapText="false" indent="0" shrinkToFit="false"/>
      <protection locked="true" hidden="false"/>
    </xf>
    <xf numFmtId="164" fontId="18" fillId="10" borderId="0" xfId="0" applyFont="true" applyBorder="true" applyAlignment="true" applyProtection="false">
      <alignment horizontal="center" vertical="bottom" textRotation="0" wrapText="false" indent="0" shrinkToFit="false"/>
      <protection locked="true" hidden="false"/>
    </xf>
    <xf numFmtId="164" fontId="16" fillId="15" borderId="0" xfId="0" applyFont="true" applyBorder="true" applyAlignment="true" applyProtection="false">
      <alignment horizontal="center" vertical="bottom" textRotation="0" wrapText="false" indent="0" shrinkToFit="false"/>
      <protection locked="true" hidden="false"/>
    </xf>
    <xf numFmtId="164" fontId="21" fillId="10" borderId="0" xfId="0" applyFont="true" applyBorder="false" applyAlignment="true" applyProtection="false">
      <alignment horizontal="left" vertical="center" textRotation="0" wrapText="true" indent="0" shrinkToFit="false"/>
      <protection locked="true" hidden="false"/>
    </xf>
    <xf numFmtId="164" fontId="20" fillId="11" borderId="2" xfId="0" applyFont="true" applyBorder="true" applyAlignment="true" applyProtection="false">
      <alignment horizontal="left" vertical="center" textRotation="0" wrapText="true" indent="0" shrinkToFit="false"/>
      <protection locked="true" hidden="false"/>
    </xf>
    <xf numFmtId="164" fontId="21" fillId="0" borderId="0" xfId="0" applyFont="true" applyBorder="false" applyAlignment="true" applyProtection="false">
      <alignment horizontal="left" vertical="center" textRotation="0" wrapText="true" indent="0" shrinkToFit="false"/>
      <protection locked="true" hidden="false"/>
    </xf>
    <xf numFmtId="164" fontId="21" fillId="10" borderId="0" xfId="0" applyFont="true" applyBorder="false" applyAlignment="true" applyProtection="false">
      <alignment horizontal="center" vertical="center" textRotation="0" wrapText="false" indent="0" shrinkToFit="false"/>
      <protection locked="true" hidden="false"/>
    </xf>
    <xf numFmtId="164" fontId="21" fillId="12" borderId="2" xfId="0" applyFont="true" applyBorder="true" applyAlignment="true" applyProtection="false">
      <alignment horizontal="center" vertical="center" textRotation="0" wrapText="false" indent="0" shrinkToFit="false"/>
      <protection locked="true" hidden="false"/>
    </xf>
    <xf numFmtId="164" fontId="20" fillId="11" borderId="2" xfId="0" applyFont="true" applyBorder="true" applyAlignment="true" applyProtection="false">
      <alignment horizontal="center" vertical="center" textRotation="0" wrapText="true" indent="0" shrinkToFit="false"/>
      <protection locked="true" hidden="false"/>
    </xf>
    <xf numFmtId="164" fontId="21" fillId="18" borderId="0" xfId="0" applyFont="true" applyBorder="false" applyAlignment="true" applyProtection="false">
      <alignment horizontal="center" vertical="center" textRotation="0" wrapText="false" indent="0" shrinkToFit="false"/>
      <protection locked="true" hidden="false"/>
    </xf>
    <xf numFmtId="164" fontId="21" fillId="14" borderId="13" xfId="0" applyFont="true" applyBorder="true" applyAlignment="true" applyProtection="true">
      <alignment horizontal="left" vertical="top" textRotation="0" wrapText="true" indent="0" shrinkToFit="false"/>
      <protection locked="false" hidden="false"/>
    </xf>
    <xf numFmtId="164" fontId="20" fillId="15" borderId="0" xfId="0" applyFont="true" applyBorder="false" applyAlignment="true" applyProtection="false">
      <alignment horizontal="center" vertical="center" textRotation="0" wrapText="true" indent="0" shrinkToFit="false"/>
      <protection locked="true" hidden="false"/>
    </xf>
    <xf numFmtId="164" fontId="20" fillId="9" borderId="0" xfId="0" applyFont="true" applyBorder="true" applyAlignment="true" applyProtection="false">
      <alignment horizontal="center" vertical="center" textRotation="0" wrapText="false" indent="0" shrinkToFit="false"/>
      <protection locked="true" hidden="false"/>
    </xf>
    <xf numFmtId="164" fontId="20" fillId="9" borderId="0" xfId="0" applyFont="true" applyBorder="true" applyAlignment="true" applyProtection="false">
      <alignment horizontal="center" vertical="center" textRotation="0" wrapText="true" indent="0" shrinkToFit="false"/>
      <protection locked="true" hidden="false"/>
    </xf>
    <xf numFmtId="164" fontId="20" fillId="9" borderId="0" xfId="0" applyFont="true" applyBorder="false" applyAlignment="true" applyProtection="false">
      <alignment horizontal="center" vertical="center" textRotation="0" wrapText="false" indent="0" shrinkToFit="false"/>
      <protection locked="true" hidden="false"/>
    </xf>
    <xf numFmtId="164" fontId="21" fillId="14" borderId="4" xfId="0" applyFont="true" applyBorder="true" applyAlignment="true" applyProtection="true">
      <alignment horizontal="center" vertical="center" textRotation="0" wrapText="false" indent="0" shrinkToFit="false"/>
      <protection locked="false" hidden="false"/>
    </xf>
    <xf numFmtId="164" fontId="21" fillId="21" borderId="33" xfId="0" applyFont="true" applyBorder="true" applyAlignment="true" applyProtection="false">
      <alignment horizontal="center" vertical="center" textRotation="0" wrapText="false" indent="0" shrinkToFit="false"/>
      <protection locked="true" hidden="false"/>
    </xf>
    <xf numFmtId="164" fontId="21" fillId="0" borderId="33" xfId="0" applyFont="true" applyBorder="true" applyAlignment="true" applyProtection="false">
      <alignment horizontal="left" vertical="top" textRotation="0" wrapText="true" indent="0" shrinkToFit="false"/>
      <protection locked="true" hidden="false"/>
    </xf>
    <xf numFmtId="164" fontId="21" fillId="13" borderId="33" xfId="0" applyFont="true" applyBorder="true" applyAlignment="true" applyProtection="false">
      <alignment horizontal="center" vertical="center" textRotation="0" wrapText="false" indent="0" shrinkToFit="false"/>
      <protection locked="true" hidden="false"/>
    </xf>
    <xf numFmtId="164" fontId="21" fillId="22" borderId="33" xfId="0" applyFont="true" applyBorder="true" applyAlignment="true" applyProtection="false">
      <alignment horizontal="center" vertical="center" textRotation="0" wrapText="false" indent="0" shrinkToFit="false"/>
      <protection locked="true" hidden="false"/>
    </xf>
    <xf numFmtId="164" fontId="21" fillId="0" borderId="33" xfId="0" applyFont="true" applyBorder="true" applyAlignment="true" applyProtection="false">
      <alignment horizontal="center" vertical="center" textRotation="0" wrapText="false" indent="0" shrinkToFit="false"/>
      <protection locked="true" hidden="false"/>
    </xf>
    <xf numFmtId="164" fontId="29" fillId="16" borderId="2" xfId="0" applyFont="true" applyBorder="true" applyAlignment="true" applyProtection="false">
      <alignment horizontal="left" vertical="center" textRotation="0" wrapText="true" indent="0" shrinkToFit="false"/>
      <protection locked="true" hidden="false"/>
    </xf>
    <xf numFmtId="164" fontId="20" fillId="11" borderId="6" xfId="0" applyFont="true" applyBorder="true" applyAlignment="true" applyProtection="false">
      <alignment horizontal="left" vertical="center" textRotation="0" wrapText="true" indent="0" shrinkToFit="false"/>
      <protection locked="true" hidden="false"/>
    </xf>
    <xf numFmtId="164" fontId="21" fillId="18" borderId="15" xfId="0" applyFont="true" applyBorder="true" applyAlignment="true" applyProtection="false">
      <alignment horizontal="center" vertical="center" textRotation="0" wrapText="false" indent="0" shrinkToFit="false"/>
      <protection locked="true" hidden="false"/>
    </xf>
    <xf numFmtId="164" fontId="21" fillId="18" borderId="2" xfId="0" applyFont="true" applyBorder="true" applyAlignment="true" applyProtection="false">
      <alignment horizontal="center" vertical="center" textRotation="0" wrapText="false" indent="0" shrinkToFit="false"/>
      <protection locked="true" hidden="false"/>
    </xf>
    <xf numFmtId="164" fontId="26" fillId="23" borderId="2" xfId="0" applyFont="true" applyBorder="true" applyAlignment="true" applyProtection="false">
      <alignment horizontal="left" vertical="center" textRotation="0" wrapText="true" indent="0" shrinkToFit="false"/>
      <protection locked="true" hidden="false"/>
    </xf>
    <xf numFmtId="164" fontId="21" fillId="14" borderId="28" xfId="0" applyFont="true" applyBorder="true" applyAlignment="true" applyProtection="true">
      <alignment horizontal="left" vertical="top" textRotation="0" wrapText="true" indent="0" shrinkToFit="false"/>
      <protection locked="false" hidden="false"/>
    </xf>
    <xf numFmtId="164" fontId="16" fillId="15" borderId="0" xfId="0" applyFont="true" applyBorder="true" applyAlignment="true" applyProtection="false">
      <alignment horizontal="left" vertical="top" textRotation="0" wrapText="false" indent="0" shrinkToFit="false"/>
      <protection locked="true" hidden="false"/>
    </xf>
    <xf numFmtId="164" fontId="21" fillId="14" borderId="2" xfId="0" applyFont="true" applyBorder="true" applyAlignment="false" applyProtection="false">
      <alignment horizontal="general" vertical="bottom" textRotation="0" wrapText="false" indent="0" shrinkToFit="false"/>
      <protection locked="true" hidden="false"/>
    </xf>
    <xf numFmtId="164" fontId="20" fillId="9" borderId="2" xfId="0" applyFont="true" applyBorder="true" applyAlignment="true" applyProtection="false">
      <alignment horizontal="left" vertical="top" textRotation="0" wrapText="true" indent="0" shrinkToFit="false"/>
      <protection locked="true" hidden="false"/>
    </xf>
    <xf numFmtId="164" fontId="23" fillId="10" borderId="13" xfId="0" applyFont="true" applyBorder="true" applyAlignment="true" applyProtection="false">
      <alignment horizontal="general" vertical="center" textRotation="0" wrapText="true" indent="0" shrinkToFit="false"/>
      <protection locked="true" hidden="false"/>
    </xf>
    <xf numFmtId="164" fontId="20" fillId="9" borderId="15" xfId="0" applyFont="true" applyBorder="true" applyAlignment="true" applyProtection="false">
      <alignment horizontal="center" vertical="center" textRotation="0" wrapText="true" indent="0" shrinkToFit="false"/>
      <protection locked="true" hidden="false"/>
    </xf>
    <xf numFmtId="164" fontId="20" fillId="9" borderId="0" xfId="0" applyFont="true" applyBorder="false" applyAlignment="true" applyProtection="false">
      <alignment horizontal="center" vertical="center" textRotation="0" wrapText="true" indent="0" shrinkToFit="false"/>
      <protection locked="true" hidden="false"/>
    </xf>
    <xf numFmtId="164" fontId="20" fillId="10" borderId="0" xfId="0" applyFont="true" applyBorder="false" applyAlignment="true" applyProtection="false">
      <alignment horizontal="center" vertical="center" textRotation="0" wrapText="true" indent="0" shrinkToFit="false"/>
      <protection locked="true" hidden="false"/>
    </xf>
    <xf numFmtId="164" fontId="20" fillId="0" borderId="0" xfId="0" applyFont="true" applyBorder="false" applyAlignment="true" applyProtection="false">
      <alignment horizontal="center" vertical="center" textRotation="0" wrapText="true" indent="0" shrinkToFit="false"/>
      <protection locked="true" hidden="false"/>
    </xf>
    <xf numFmtId="164" fontId="20" fillId="21" borderId="2" xfId="0" applyFont="true" applyBorder="true" applyAlignment="false" applyProtection="false">
      <alignment horizontal="general" vertical="bottom" textRotation="0" wrapText="false" indent="0" shrinkToFit="false"/>
      <protection locked="true" hidden="false"/>
    </xf>
    <xf numFmtId="164" fontId="21" fillId="24" borderId="4" xfId="0" applyFont="true" applyBorder="true" applyAlignment="false" applyProtection="false">
      <alignment horizontal="general" vertical="bottom" textRotation="0" wrapText="false" indent="0" shrinkToFit="false"/>
      <protection locked="true" hidden="false"/>
    </xf>
    <xf numFmtId="164" fontId="21" fillId="24" borderId="5" xfId="0" applyFont="true" applyBorder="true" applyAlignment="false" applyProtection="false">
      <alignment horizontal="general" vertical="bottom" textRotation="0" wrapText="false" indent="0" shrinkToFit="false"/>
      <protection locked="true" hidden="false"/>
    </xf>
    <xf numFmtId="164" fontId="21" fillId="24" borderId="3" xfId="0" applyFont="true" applyBorder="true" applyAlignment="false" applyProtection="false">
      <alignment horizontal="general" vertical="bottom" textRotation="0" wrapText="false" indent="0" shrinkToFit="false"/>
      <protection locked="true" hidden="false"/>
    </xf>
    <xf numFmtId="164" fontId="32" fillId="14" borderId="2" xfId="0" applyFont="true" applyBorder="true" applyAlignment="true" applyProtection="false">
      <alignment horizontal="left" vertical="center" textRotation="0" wrapText="true" indent="0" shrinkToFit="false"/>
      <protection locked="true" hidden="false"/>
    </xf>
    <xf numFmtId="166" fontId="21" fillId="14" borderId="2" xfId="0" applyFont="true" applyBorder="true" applyAlignment="false" applyProtection="true">
      <alignment horizontal="general" vertical="bottom" textRotation="0" wrapText="false" indent="0" shrinkToFit="false"/>
      <protection locked="false" hidden="false"/>
    </xf>
    <xf numFmtId="164" fontId="21" fillId="14" borderId="2" xfId="0" applyFont="true" applyBorder="true" applyAlignment="true" applyProtection="true">
      <alignment horizontal="general" vertical="bottom" textRotation="0" wrapText="true" indent="0" shrinkToFit="false"/>
      <protection locked="false" hidden="false"/>
    </xf>
    <xf numFmtId="164" fontId="21" fillId="14" borderId="2" xfId="0" applyFont="true" applyBorder="true" applyAlignment="true" applyProtection="false">
      <alignment horizontal="general" vertical="bottom" textRotation="0" wrapText="true" indent="0" shrinkToFit="false"/>
      <protection locked="true" hidden="false"/>
    </xf>
    <xf numFmtId="164" fontId="21" fillId="14" borderId="2" xfId="0" applyFont="true" applyBorder="true" applyAlignment="true" applyProtection="false">
      <alignment horizontal="left" vertical="center" textRotation="0" wrapText="true" indent="0" shrinkToFit="false"/>
      <protection locked="true" hidden="false"/>
    </xf>
    <xf numFmtId="164" fontId="21" fillId="24" borderId="5" xfId="0" applyFont="true" applyBorder="true" applyAlignment="true" applyProtection="false">
      <alignment horizontal="general" vertical="bottom" textRotation="0" wrapText="true" indent="0" shrinkToFit="false"/>
      <protection locked="true" hidden="false"/>
    </xf>
    <xf numFmtId="164" fontId="21" fillId="24" borderId="3" xfId="0" applyFont="true" applyBorder="true" applyAlignment="true" applyProtection="false">
      <alignment horizontal="left" vertical="top" textRotation="0" wrapText="false" indent="0" shrinkToFit="false"/>
      <protection locked="true" hidden="false"/>
    </xf>
    <xf numFmtId="164" fontId="32" fillId="14" borderId="2" xfId="0" applyFont="true" applyBorder="true" applyAlignment="true" applyProtection="false">
      <alignment horizontal="general" vertical="center" textRotation="0" wrapText="true" indent="0" shrinkToFit="false"/>
      <protection locked="true" hidden="false"/>
    </xf>
    <xf numFmtId="164" fontId="21" fillId="14" borderId="2" xfId="0" applyFont="true" applyBorder="true" applyAlignment="true" applyProtection="false">
      <alignment horizontal="general" vertical="center" textRotation="0" wrapText="true" indent="0" shrinkToFit="false"/>
      <protection locked="true" hidden="false"/>
    </xf>
    <xf numFmtId="164" fontId="31" fillId="0" borderId="0" xfId="0" applyFont="true" applyBorder="true" applyAlignment="true" applyProtection="false">
      <alignment horizontal="center" vertical="center" textRotation="0" wrapText="false" indent="0" shrinkToFit="false"/>
      <protection locked="true" hidden="false"/>
    </xf>
    <xf numFmtId="164" fontId="31" fillId="0" borderId="0" xfId="0" applyFont="true" applyBorder="true" applyAlignment="true" applyProtection="false">
      <alignment horizontal="center" vertical="bottom" textRotation="0" wrapText="false" indent="0" shrinkToFit="false"/>
      <protection locked="true" hidden="false"/>
    </xf>
    <xf numFmtId="164" fontId="20" fillId="15" borderId="0" xfId="0" applyFont="true" applyBorder="false" applyAlignment="true" applyProtection="false">
      <alignment horizontal="general" vertical="top" textRotation="0" wrapText="false" indent="0" shrinkToFit="false"/>
      <protection locked="true" hidden="false"/>
    </xf>
    <xf numFmtId="164" fontId="20" fillId="10" borderId="0" xfId="0" applyFont="true" applyBorder="false" applyAlignment="true" applyProtection="false">
      <alignment horizontal="general" vertical="top" textRotation="0" wrapText="false" indent="0" shrinkToFit="false"/>
      <protection locked="true" hidden="false"/>
    </xf>
    <xf numFmtId="166" fontId="21" fillId="14" borderId="2" xfId="0" applyFont="true" applyBorder="true" applyAlignment="false" applyProtection="false">
      <alignment horizontal="general" vertical="bottom" textRotation="0" wrapText="false" indent="0" shrinkToFit="false"/>
      <protection locked="true" hidden="false"/>
    </xf>
    <xf numFmtId="164" fontId="21" fillId="14" borderId="2" xfId="0" applyFont="true" applyBorder="true" applyAlignment="false" applyProtection="false">
      <alignment horizontal="general" vertical="bottom" textRotation="0" wrapText="false" indent="0" shrinkToFit="false"/>
      <protection locked="true" hidden="false"/>
    </xf>
    <xf numFmtId="166" fontId="21" fillId="14" borderId="2" xfId="0" applyFont="true" applyBorder="true" applyAlignment="true" applyProtection="false">
      <alignment horizontal="center" vertical="center" textRotation="0" wrapText="false" indent="0" shrinkToFit="false"/>
      <protection locked="true" hidden="false"/>
    </xf>
    <xf numFmtId="164" fontId="32" fillId="14" borderId="2" xfId="0" applyFont="true" applyBorder="true" applyAlignment="true" applyProtection="false">
      <alignment horizontal="general" vertical="top" textRotation="0" wrapText="true" indent="0" shrinkToFit="false"/>
      <protection locked="true" hidden="false"/>
    </xf>
    <xf numFmtId="164" fontId="21" fillId="14" borderId="2" xfId="0" applyFont="true" applyBorder="true" applyAlignment="true" applyProtection="false">
      <alignment horizontal="center" vertical="center" textRotation="0" wrapText="false" indent="0" shrinkToFit="false"/>
      <protection locked="true" hidden="false"/>
    </xf>
    <xf numFmtId="164" fontId="21" fillId="14" borderId="2" xfId="0" applyFont="true" applyBorder="true" applyAlignment="true" applyProtection="false">
      <alignment horizontal="left" vertical="top" textRotation="0" wrapText="false" indent="0" shrinkToFit="false"/>
      <protection locked="true" hidden="false"/>
    </xf>
    <xf numFmtId="164" fontId="23" fillId="0" borderId="13" xfId="0" applyFont="true" applyBorder="true" applyAlignment="true" applyProtection="false">
      <alignment horizontal="left" vertical="top" textRotation="0" wrapText="true" indent="0" shrinkToFit="false"/>
      <protection locked="true" hidden="false"/>
    </xf>
    <xf numFmtId="164" fontId="16" fillId="15" borderId="0" xfId="0" applyFont="true" applyBorder="true" applyAlignment="true" applyProtection="false">
      <alignment horizontal="left" vertical="center" textRotation="0" wrapText="false" indent="0" shrinkToFit="false"/>
      <protection locked="true" hidden="false"/>
    </xf>
    <xf numFmtId="164" fontId="21" fillId="0" borderId="0" xfId="0" applyFont="true" applyBorder="true" applyAlignment="true" applyProtection="false">
      <alignment horizontal="left" vertical="top" textRotation="0" wrapText="true" indent="0" shrinkToFit="false"/>
      <protection locked="true" hidden="false"/>
    </xf>
    <xf numFmtId="164" fontId="20" fillId="9" borderId="4" xfId="0" applyFont="true" applyBorder="true" applyAlignment="true" applyProtection="false">
      <alignment horizontal="center" vertical="center" textRotation="0" wrapText="false" indent="0" shrinkToFit="false"/>
      <protection locked="true" hidden="false"/>
    </xf>
    <xf numFmtId="164" fontId="21" fillId="0" borderId="14" xfId="0" applyFont="true" applyBorder="true" applyAlignment="true" applyProtection="false">
      <alignment horizontal="general" vertical="bottom" textRotation="0" wrapText="false" indent="0" shrinkToFit="false"/>
      <protection locked="true" hidden="false"/>
    </xf>
    <xf numFmtId="164" fontId="21" fillId="0" borderId="10" xfId="0" applyFont="true" applyBorder="true" applyAlignment="true" applyProtection="false">
      <alignment horizontal="general" vertical="bottom" textRotation="0" wrapText="false" indent="0" shrinkToFit="false"/>
      <protection locked="true" hidden="false"/>
    </xf>
    <xf numFmtId="164" fontId="21" fillId="0" borderId="11" xfId="0" applyFont="true" applyBorder="true" applyAlignment="true" applyProtection="false">
      <alignment horizontal="general" vertical="bottom" textRotation="0" wrapText="false" indent="0" shrinkToFit="false"/>
      <protection locked="true" hidden="false"/>
    </xf>
    <xf numFmtId="164" fontId="21" fillId="14" borderId="28" xfId="0" applyFont="true" applyBorder="true" applyAlignment="true" applyProtection="false">
      <alignment horizontal="left" vertical="top" textRotation="0" wrapText="false" indent="0" shrinkToFit="false"/>
      <protection locked="true" hidden="false"/>
    </xf>
    <xf numFmtId="164" fontId="21" fillId="14" borderId="7" xfId="0" applyFont="true" applyBorder="true" applyAlignment="true" applyProtection="false">
      <alignment horizontal="left" vertical="top" textRotation="0" wrapText="false" indent="0" shrinkToFit="false"/>
      <protection locked="true" hidden="false"/>
    </xf>
    <xf numFmtId="164" fontId="21" fillId="14" borderId="8" xfId="0" applyFont="true" applyBorder="true" applyAlignment="true" applyProtection="false">
      <alignment horizontal="left" vertical="top" textRotation="0" wrapText="false" indent="0" shrinkToFit="false"/>
      <protection locked="true" hidden="false"/>
    </xf>
    <xf numFmtId="164" fontId="21" fillId="14" borderId="13" xfId="0" applyFont="true" applyBorder="true" applyAlignment="true" applyProtection="false">
      <alignment horizontal="left" vertical="top" textRotation="0" wrapText="false" indent="0" shrinkToFit="false"/>
      <protection locked="true" hidden="false"/>
    </xf>
    <xf numFmtId="164" fontId="21" fillId="14" borderId="0" xfId="0" applyFont="true" applyBorder="true" applyAlignment="true" applyProtection="false">
      <alignment horizontal="left" vertical="top" textRotation="0" wrapText="false" indent="0" shrinkToFit="false"/>
      <protection locked="true" hidden="false"/>
    </xf>
    <xf numFmtId="164" fontId="21" fillId="14" borderId="9" xfId="0" applyFont="true" applyBorder="true" applyAlignment="true" applyProtection="false">
      <alignment horizontal="left" vertical="top" textRotation="0" wrapText="false" indent="0" shrinkToFit="false"/>
      <protection locked="true" hidden="false"/>
    </xf>
    <xf numFmtId="164" fontId="21" fillId="14" borderId="14" xfId="0" applyFont="true" applyBorder="true" applyAlignment="true" applyProtection="false">
      <alignment horizontal="left" vertical="top" textRotation="0" wrapText="false" indent="0" shrinkToFit="false"/>
      <protection locked="true" hidden="false"/>
    </xf>
    <xf numFmtId="164" fontId="21" fillId="14" borderId="10" xfId="0" applyFont="true" applyBorder="true" applyAlignment="true" applyProtection="false">
      <alignment horizontal="left" vertical="top" textRotation="0" wrapText="false" indent="0" shrinkToFit="false"/>
      <protection locked="true" hidden="false"/>
    </xf>
    <xf numFmtId="164" fontId="21" fillId="14" borderId="11" xfId="0" applyFont="true" applyBorder="tru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true">
      <alignment horizontal="left" vertical="center" textRotation="0" wrapText="true" indent="0" shrinkToFit="false"/>
      <protection locked="true" hidden="false"/>
    </xf>
    <xf numFmtId="164" fontId="21" fillId="0" borderId="0" xfId="0" applyFont="true" applyBorder="false" applyAlignment="false" applyProtection="true">
      <alignment horizontal="general" vertical="bottom" textRotation="0" wrapText="false" indent="0" shrinkToFit="false"/>
      <protection locked="true" hidden="false"/>
    </xf>
    <xf numFmtId="164" fontId="33" fillId="0" borderId="0" xfId="0" applyFont="true" applyBorder="true" applyAlignment="true" applyProtection="true">
      <alignment horizontal="general" vertical="bottom" textRotation="0" wrapText="true" indent="0" shrinkToFit="false"/>
      <protection locked="true" hidden="false"/>
    </xf>
    <xf numFmtId="164" fontId="34" fillId="25" borderId="0" xfId="0" applyFont="true" applyBorder="false" applyAlignment="true" applyProtection="true">
      <alignment horizontal="left" vertical="center" textRotation="0" wrapText="true" indent="0" shrinkToFit="false"/>
      <protection locked="true" hidden="false"/>
    </xf>
    <xf numFmtId="164" fontId="35" fillId="0" borderId="0" xfId="0" applyFont="true" applyBorder="true" applyAlignment="true" applyProtection="true">
      <alignment horizontal="general" vertical="bottom" textRotation="0" wrapText="true" indent="0" shrinkToFit="false"/>
      <protection locked="true" hidden="false"/>
    </xf>
    <xf numFmtId="164" fontId="36" fillId="0" borderId="0" xfId="0" applyFont="true" applyBorder="true" applyAlignment="true" applyProtection="false">
      <alignment horizontal="general" vertical="bottom" textRotation="0" wrapText="false" indent="0" shrinkToFit="false"/>
      <protection locked="true" hidden="false"/>
    </xf>
    <xf numFmtId="164" fontId="36" fillId="0" borderId="0" xfId="0" applyFont="true" applyBorder="tru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true">
      <alignment horizontal="left" vertical="center" textRotation="0" wrapText="true" indent="0" shrinkToFit="false"/>
      <protection locked="true" hidden="false"/>
    </xf>
    <xf numFmtId="169" fontId="14" fillId="0" borderId="0" xfId="38" applyFont="true" applyBorder="true" applyAlignment="true" applyProtection="true">
      <alignment horizontal="left" vertical="center" textRotation="0" wrapText="true" indent="0" shrinkToFit="false"/>
      <protection locked="true" hidden="false"/>
    </xf>
    <xf numFmtId="164" fontId="34" fillId="0" borderId="0" xfId="0" applyFont="true" applyBorder="false" applyAlignment="true" applyProtection="true">
      <alignment horizontal="left" vertical="center" textRotation="0" wrapText="true" indent="0" shrinkToFit="false"/>
      <protection locked="true" hidden="false"/>
    </xf>
    <xf numFmtId="166" fontId="21" fillId="0" borderId="0" xfId="0" applyFont="true" applyBorder="false" applyAlignment="true" applyProtection="true">
      <alignment horizontal="general" vertical="center" textRotation="0" wrapText="false" indent="0" shrinkToFit="false"/>
      <protection locked="true" hidden="false"/>
    </xf>
    <xf numFmtId="165" fontId="14" fillId="0" borderId="0" xfId="38" applyFont="true" applyBorder="true" applyAlignment="true" applyProtection="true">
      <alignment horizontal="general" vertical="bottom" textRotation="0" wrapText="false" indent="0" shrinkToFit="false"/>
      <protection locked="true" hidden="false"/>
    </xf>
    <xf numFmtId="166" fontId="21" fillId="0" borderId="34" xfId="0" applyFont="true" applyBorder="true" applyAlignment="true" applyProtection="true">
      <alignment horizontal="left" vertical="center" textRotation="0" wrapText="true" indent="0" shrinkToFit="false"/>
      <protection locked="true" hidden="false"/>
    </xf>
    <xf numFmtId="164" fontId="21" fillId="0" borderId="35" xfId="0" applyFont="true" applyBorder="true" applyAlignment="true" applyProtection="true">
      <alignment horizontal="left" vertical="center" textRotation="0" wrapText="true" indent="0" shrinkToFit="false"/>
      <protection locked="true" hidden="false"/>
    </xf>
    <xf numFmtId="164" fontId="37" fillId="0" borderId="0"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true" applyAlignment="true" applyProtection="true">
      <alignment horizontal="left" vertical="center" textRotation="0" wrapText="true" indent="0" shrinkToFit="false"/>
      <protection locked="true" hidden="false"/>
    </xf>
    <xf numFmtId="166" fontId="21" fillId="0" borderId="36" xfId="0" applyFont="true" applyBorder="true" applyAlignment="true" applyProtection="true">
      <alignment horizontal="left" vertical="center" textRotation="0" wrapText="true" indent="0" shrinkToFit="false"/>
      <protection locked="true" hidden="false"/>
    </xf>
    <xf numFmtId="164" fontId="21" fillId="0" borderId="37" xfId="0" applyFont="true" applyBorder="true" applyAlignment="true" applyProtection="true">
      <alignment horizontal="left" vertical="center" textRotation="0" wrapText="true" indent="0" shrinkToFit="false"/>
      <protection locked="true" hidden="false"/>
    </xf>
    <xf numFmtId="164" fontId="14" fillId="0" borderId="0" xfId="0" applyFont="true" applyBorder="false" applyAlignment="true" applyProtection="true">
      <alignment horizontal="left" vertical="center" textRotation="0" wrapText="true" indent="0" shrinkToFit="false"/>
      <protection locked="true" hidden="false"/>
    </xf>
    <xf numFmtId="166" fontId="21" fillId="0" borderId="38" xfId="0" applyFont="true" applyBorder="true" applyAlignment="true" applyProtection="true">
      <alignment horizontal="left" vertical="center" textRotation="0" wrapText="true" indent="0" shrinkToFit="false"/>
      <protection locked="true" hidden="false"/>
    </xf>
    <xf numFmtId="164" fontId="21" fillId="0" borderId="39" xfId="0" applyFont="true" applyBorder="true" applyAlignment="true" applyProtection="true">
      <alignment horizontal="left" vertical="center" textRotation="0" wrapText="true" indent="0" shrinkToFit="false"/>
      <protection locked="true" hidden="false"/>
    </xf>
    <xf numFmtId="164" fontId="38" fillId="0" borderId="0" xfId="0" applyFont="true" applyBorder="true" applyAlignment="true" applyProtection="false">
      <alignment horizontal="general" vertical="bottom" textRotation="0" wrapText="false" indent="0" shrinkToFit="false"/>
      <protection locked="true" hidden="false"/>
    </xf>
    <xf numFmtId="166" fontId="33" fillId="0" borderId="0" xfId="0" applyFont="true" applyBorder="true" applyAlignment="true" applyProtection="true">
      <alignment horizontal="general" vertical="bottom" textRotation="0" wrapText="true" indent="0" shrinkToFit="false"/>
      <protection locked="true" hidden="false"/>
    </xf>
    <xf numFmtId="164" fontId="39" fillId="0" borderId="0" xfId="0" applyFont="true" applyBorder="false" applyAlignment="true" applyProtection="true">
      <alignment horizontal="left" vertical="center" textRotation="0" wrapText="true" indent="0" shrinkToFit="false"/>
      <protection locked="true" hidden="false"/>
    </xf>
    <xf numFmtId="164" fontId="21" fillId="0" borderId="0" xfId="0" applyFont="true" applyBorder="true" applyAlignment="true" applyProtection="true">
      <alignment horizontal="general" vertical="center" textRotation="0" wrapText="true" indent="0" shrinkToFit="false"/>
      <protection locked="true" hidden="false"/>
    </xf>
    <xf numFmtId="164" fontId="21" fillId="0" borderId="0" xfId="0" applyFont="true" applyBorder="false" applyAlignment="false" applyProtection="true">
      <alignment horizontal="general" vertical="bottom" textRotation="0" wrapText="false" indent="0" shrinkToFit="false"/>
      <protection locked="true" hidden="false"/>
    </xf>
    <xf numFmtId="166" fontId="21" fillId="0" borderId="0" xfId="0" applyFont="true" applyBorder="false" applyAlignment="true" applyProtection="true">
      <alignment horizontal="general" vertical="center" textRotation="0" wrapText="true" indent="0" shrinkToFit="false"/>
      <protection locked="true" hidden="false"/>
    </xf>
    <xf numFmtId="166" fontId="21" fillId="0" borderId="0" xfId="0" applyFont="true" applyBorder="false" applyAlignment="true" applyProtection="true">
      <alignment horizontal="left" vertical="center" textRotation="0" wrapText="true" indent="0" shrinkToFit="false"/>
      <protection locked="true" hidden="false"/>
    </xf>
    <xf numFmtId="164" fontId="21" fillId="0" borderId="0" xfId="0" applyFont="true" applyBorder="false" applyAlignment="true" applyProtection="true">
      <alignment horizontal="general" vertical="center" textRotation="0" wrapText="true" indent="0" shrinkToFit="false"/>
      <protection locked="true" hidden="false"/>
    </xf>
    <xf numFmtId="164" fontId="21" fillId="0" borderId="0" xfId="0" applyFont="true" applyBorder="false" applyAlignment="true" applyProtection="tru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30" fillId="0" borderId="40" xfId="0" applyFont="true" applyBorder="true" applyAlignment="true" applyProtection="false">
      <alignment horizontal="center"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center"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cellXfs>
  <cellStyles count="25">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Status" xfId="27" builtinId="53" customBuiltin="true"/>
    <cellStyle name="Good" xfId="28" builtinId="53" customBuiltin="true"/>
    <cellStyle name="Neutral" xfId="29" builtinId="53" customBuiltin="true"/>
    <cellStyle name="Bad" xfId="30" builtinId="53" customBuiltin="true"/>
    <cellStyle name="Warning" xfId="31" builtinId="53" customBuiltin="true"/>
    <cellStyle name="Error" xfId="32" builtinId="53" customBuiltin="true"/>
    <cellStyle name="Accent" xfId="33" builtinId="53" customBuiltin="true"/>
    <cellStyle name="Accent 1" xfId="34" builtinId="53" customBuiltin="true"/>
    <cellStyle name="Accent 2" xfId="35" builtinId="53" customBuiltin="true"/>
    <cellStyle name="Accent 3" xfId="36" builtinId="53" customBuiltin="true"/>
    <cellStyle name="Normal 2" xfId="37" builtinId="53" customBuiltin="true"/>
    <cellStyle name="Percent 2" xfId="38" builtinId="53" customBuiltin="true"/>
    <cellStyle name="*unknown*" xfId="20" builtinId="8" customBuiltin="false"/>
  </cellStyles>
  <dxfs count="6">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9C9C9"/>
      <rgbColor rgb="FF808080"/>
      <rgbColor rgb="FF8FAADC"/>
      <rgbColor rgb="FF7030A0"/>
      <rgbColor rgb="FFFFFFCC"/>
      <rgbColor rgb="FFDEEBF7"/>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E4E0"/>
      <rgbColor rgb="FFCCFFCC"/>
      <rgbColor rgb="FFDDDDDD"/>
      <rgbColor rgb="FF87BFB6"/>
      <rgbColor rgb="FFC5E0B4"/>
      <rgbColor rgb="FFDAE3F3"/>
      <rgbColor rgb="FFFFCCCC"/>
      <rgbColor rgb="FF3366FF"/>
      <rgbColor rgb="FF33CCCC"/>
      <rgbColor rgb="FF7FB828"/>
      <rgbColor rgb="FFFFC000"/>
      <rgbColor rgb="FFFF9900"/>
      <rgbColor rgb="FFFF6000"/>
      <rgbColor rgb="FF44546A"/>
      <rgbColor rgb="FFA6A6A6"/>
      <rgbColor rgb="FF003366"/>
      <rgbColor rgb="FF00B050"/>
      <rgbColor rgb="FF003300"/>
      <rgbColor rgb="FF222A35"/>
      <rgbColor rgb="FF993300"/>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1.jpeg"/>
</Relationships>
</file>

<file path=xl/drawings/_rels/drawing2.xml.rels><?xml version="1.0" encoding="UTF-8"?>
<Relationships xmlns="http://schemas.openxmlformats.org/package/2006/relationships"><Relationship Id="rId1" Type="http://schemas.openxmlformats.org/officeDocument/2006/relationships/image" Target="../media/image12.jpeg"/>
</Relationships>
</file>

<file path=xl/drawings/_rels/drawing3.xml.rels><?xml version="1.0" encoding="UTF-8"?>
<Relationships xmlns="http://schemas.openxmlformats.org/package/2006/relationships"><Relationship Id="rId1" Type="http://schemas.openxmlformats.org/officeDocument/2006/relationships/image" Target="../media/image13.jpeg"/>
</Relationships>
</file>

<file path=xl/drawings/_rels/drawing4.xml.rels><?xml version="1.0" encoding="UTF-8"?>
<Relationships xmlns="http://schemas.openxmlformats.org/package/2006/relationships"><Relationship Id="rId1" Type="http://schemas.openxmlformats.org/officeDocument/2006/relationships/image" Target="../media/image14.jpeg"/>
</Relationships>
</file>

<file path=xl/drawings/_rels/drawing5.xml.rels><?xml version="1.0" encoding="UTF-8"?>
<Relationships xmlns="http://schemas.openxmlformats.org/package/2006/relationships"><Relationship Id="rId1" Type="http://schemas.openxmlformats.org/officeDocument/2006/relationships/image" Target="../media/image15.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1561680</xdr:colOff>
      <xdr:row>0</xdr:row>
      <xdr:rowOff>951840</xdr:rowOff>
    </xdr:to>
    <xdr:pic>
      <xdr:nvPicPr>
        <xdr:cNvPr id="0" name="Picture 1" descr=""/>
        <xdr:cNvPicPr/>
      </xdr:nvPicPr>
      <xdr:blipFill>
        <a:blip r:embed="rId1"/>
        <a:stretch/>
      </xdr:blipFill>
      <xdr:spPr>
        <a:xfrm>
          <a:off x="0" y="0"/>
          <a:ext cx="1561680" cy="9518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1561680</xdr:colOff>
      <xdr:row>1</xdr:row>
      <xdr:rowOff>18360</xdr:rowOff>
    </xdr:to>
    <xdr:pic>
      <xdr:nvPicPr>
        <xdr:cNvPr id="1" name="Picture 1" descr=""/>
        <xdr:cNvPicPr/>
      </xdr:nvPicPr>
      <xdr:blipFill>
        <a:blip r:embed="rId1"/>
        <a:stretch/>
      </xdr:blipFill>
      <xdr:spPr>
        <a:xfrm>
          <a:off x="0" y="0"/>
          <a:ext cx="1561680" cy="9993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1551240</xdr:colOff>
      <xdr:row>0</xdr:row>
      <xdr:rowOff>961560</xdr:rowOff>
    </xdr:to>
    <xdr:pic>
      <xdr:nvPicPr>
        <xdr:cNvPr id="2" name="Picture 1" descr=""/>
        <xdr:cNvPicPr/>
      </xdr:nvPicPr>
      <xdr:blipFill>
        <a:blip r:embed="rId1"/>
        <a:stretch/>
      </xdr:blipFill>
      <xdr:spPr>
        <a:xfrm>
          <a:off x="0" y="0"/>
          <a:ext cx="1551240" cy="9615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1561680</xdr:colOff>
      <xdr:row>0</xdr:row>
      <xdr:rowOff>961560</xdr:rowOff>
    </xdr:to>
    <xdr:pic>
      <xdr:nvPicPr>
        <xdr:cNvPr id="3" name="Picture 1" descr=""/>
        <xdr:cNvPicPr/>
      </xdr:nvPicPr>
      <xdr:blipFill>
        <a:blip r:embed="rId1"/>
        <a:stretch/>
      </xdr:blipFill>
      <xdr:spPr>
        <a:xfrm>
          <a:off x="0" y="0"/>
          <a:ext cx="1561680" cy="96156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1561680</xdr:colOff>
      <xdr:row>0</xdr:row>
      <xdr:rowOff>961560</xdr:rowOff>
    </xdr:to>
    <xdr:pic>
      <xdr:nvPicPr>
        <xdr:cNvPr id="4" name="Picture 1" descr=""/>
        <xdr:cNvPicPr/>
      </xdr:nvPicPr>
      <xdr:blipFill>
        <a:blip r:embed="rId1"/>
        <a:stretch/>
      </xdr:blipFill>
      <xdr:spPr>
        <a:xfrm>
          <a:off x="0" y="0"/>
          <a:ext cx="1561680" cy="961560"/>
        </a:xfrm>
        <a:prstGeom prst="rect">
          <a:avLst/>
        </a:prstGeom>
        <a:ln>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smb://Dfs52620.link2.gpn.gov.uk/10027568$/Users/Benjamin.Harris/Desktop/GMPP%20mk2%20return.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Basic Project Information"/>
      <sheetName val="Milestones"/>
      <sheetName val="Finances and Benefits"/>
      <sheetName val="Risk Profile"/>
      <sheetName val="Resourcing"/>
      <sheetName val="Categories"/>
    </sheetNames>
    <sheetDataSet>
      <sheetData sheetId="0"/>
      <sheetData sheetId="1"/>
      <sheetData sheetId="2"/>
      <sheetData sheetId="3"/>
      <sheetData sheetId="4"/>
      <sheetData sheetId="5"/>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gov.uk/government/publications/procurement-policy-note-1615-procuring-steel-in-major-projects" TargetMode="External"/><Relationship Id="rId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hyperlink" Target="javascript:submitAction_win0(document.win0,&apos;DIVISION$0&apo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49"/>
  <sheetViews>
    <sheetView showFormulas="false" showGridLines="true" showRowColHeaders="true" showZeros="true" rightToLeft="false" tabSelected="false" showOutlineSymbols="true" defaultGridColor="true" view="pageBreakPreview" topLeftCell="A1" colorId="64" zoomScale="73" zoomScaleNormal="62" zoomScalePageLayoutView="73" workbookViewId="0">
      <selection pane="topLeft" activeCell="B5" activeCellId="0" sqref="B5"/>
    </sheetView>
  </sheetViews>
  <sheetFormatPr defaultRowHeight="15" zeroHeight="false" outlineLevelRow="0" outlineLevelCol="0"/>
  <cols>
    <col collapsed="false" customWidth="true" hidden="false" outlineLevel="0" max="1" min="1" style="0" width="22.11"/>
    <col collapsed="false" customWidth="true" hidden="false" outlineLevel="0" max="2" min="2" style="0" width="20.11"/>
    <col collapsed="false" customWidth="true" hidden="false" outlineLevel="0" max="3" min="3" style="0" width="29.77"/>
    <col collapsed="false" customWidth="true" hidden="false" outlineLevel="0" max="5" min="4" style="0" width="9.22"/>
    <col collapsed="false" customWidth="true" hidden="false" outlineLevel="0" max="6" min="6" style="0" width="28.11"/>
    <col collapsed="false" customWidth="true" hidden="false" outlineLevel="0" max="7" min="7" style="0" width="23.67"/>
    <col collapsed="false" customWidth="true" hidden="false" outlineLevel="0" max="8" min="8" style="0" width="28.11"/>
    <col collapsed="false" customWidth="true" hidden="false" outlineLevel="0" max="9" min="9" style="0" width="23.67"/>
    <col collapsed="false" customWidth="true" hidden="false" outlineLevel="0" max="11" min="10" style="0" width="8.57"/>
    <col collapsed="false" customWidth="true" hidden="false" outlineLevel="0" max="12" min="12" style="0" width="55.11"/>
    <col collapsed="false" customWidth="true" hidden="false" outlineLevel="0" max="1025" min="13" style="0" width="8.57"/>
  </cols>
  <sheetData>
    <row r="1" customFormat="false" ht="83.25" hidden="false" customHeight="true" outlineLevel="0" collapsed="false">
      <c r="A1" s="1" t="s">
        <v>0</v>
      </c>
      <c r="B1" s="1"/>
      <c r="C1" s="1"/>
      <c r="D1" s="1"/>
      <c r="E1" s="1"/>
      <c r="F1" s="1"/>
      <c r="G1" s="1"/>
      <c r="H1" s="1"/>
      <c r="I1" s="1"/>
      <c r="J1" s="2" t="s">
        <v>1</v>
      </c>
      <c r="K1" s="2"/>
      <c r="L1" s="3"/>
    </row>
    <row r="2" customFormat="false" ht="18.75" hidden="false" customHeight="false" outlineLevel="0" collapsed="false">
      <c r="A2" s="4" t="s">
        <v>2</v>
      </c>
      <c r="B2" s="4"/>
      <c r="C2" s="4"/>
      <c r="D2" s="4"/>
      <c r="E2" s="4"/>
      <c r="F2" s="4"/>
      <c r="G2" s="4"/>
      <c r="H2" s="4"/>
      <c r="I2" s="3"/>
      <c r="J2" s="3"/>
      <c r="K2" s="3"/>
      <c r="L2" s="3"/>
    </row>
    <row r="3" customFormat="false" ht="21" hidden="false" customHeight="true" outlineLevel="0" collapsed="false">
      <c r="A3" s="5" t="s">
        <v>3</v>
      </c>
      <c r="B3" s="3"/>
      <c r="C3" s="3"/>
      <c r="D3" s="3"/>
      <c r="E3" s="3"/>
      <c r="F3" s="6" t="s">
        <v>4</v>
      </c>
      <c r="G3" s="7"/>
      <c r="H3" s="6" t="s">
        <v>5</v>
      </c>
      <c r="I3" s="7"/>
      <c r="J3" s="3"/>
      <c r="K3" s="8" t="s">
        <v>6</v>
      </c>
      <c r="L3" s="3"/>
    </row>
    <row r="4" customFormat="false" ht="15.75" hidden="false" customHeight="false" outlineLevel="0" collapsed="false">
      <c r="A4" s="3"/>
      <c r="B4" s="3"/>
      <c r="C4" s="3"/>
      <c r="D4" s="3"/>
      <c r="E4" s="3"/>
      <c r="F4" s="9" t="s">
        <v>7</v>
      </c>
      <c r="G4" s="10"/>
      <c r="H4" s="10"/>
      <c r="I4" s="3"/>
      <c r="J4" s="3"/>
      <c r="K4" s="8"/>
      <c r="L4" s="3"/>
    </row>
    <row r="5" s="18" customFormat="true" ht="15.75" hidden="false" customHeight="false" outlineLevel="0" collapsed="false">
      <c r="A5" s="11" t="s">
        <v>8</v>
      </c>
      <c r="B5" s="12"/>
      <c r="C5" s="12"/>
      <c r="D5" s="13"/>
      <c r="E5" s="13"/>
      <c r="F5" s="14" t="s">
        <v>9</v>
      </c>
      <c r="G5" s="7"/>
      <c r="H5" s="15" t="s">
        <v>10</v>
      </c>
      <c r="I5" s="16"/>
      <c r="J5" s="17"/>
      <c r="K5" s="17"/>
      <c r="L5" s="17"/>
    </row>
    <row r="6" s="18" customFormat="true" ht="15.75" hidden="false" customHeight="false" outlineLevel="0" collapsed="false">
      <c r="A6" s="11" t="s">
        <v>11</v>
      </c>
      <c r="B6" s="12"/>
      <c r="C6" s="12"/>
      <c r="D6" s="17"/>
      <c r="E6" s="17"/>
      <c r="F6" s="15" t="s">
        <v>12</v>
      </c>
      <c r="G6" s="16"/>
      <c r="H6" s="15" t="s">
        <v>13</v>
      </c>
      <c r="I6" s="16"/>
      <c r="J6" s="17"/>
      <c r="K6" s="17"/>
      <c r="L6" s="17"/>
    </row>
    <row r="7" s="18" customFormat="true" ht="6.75" hidden="false" customHeight="true" outlineLevel="0" collapsed="false">
      <c r="A7" s="19"/>
      <c r="B7" s="19"/>
      <c r="C7" s="19"/>
      <c r="D7" s="17"/>
      <c r="E7" s="17"/>
      <c r="F7" s="17"/>
      <c r="G7" s="17"/>
      <c r="H7" s="17"/>
      <c r="I7" s="17"/>
      <c r="J7" s="17"/>
      <c r="K7" s="17"/>
      <c r="L7" s="17"/>
    </row>
    <row r="8" s="18" customFormat="true" ht="15.75" hidden="false" customHeight="false" outlineLevel="0" collapsed="false">
      <c r="A8" s="20" t="s">
        <v>14</v>
      </c>
      <c r="B8" s="21"/>
      <c r="C8" s="21"/>
      <c r="D8" s="17"/>
      <c r="E8" s="17"/>
      <c r="F8" s="22" t="s">
        <v>15</v>
      </c>
      <c r="G8" s="23" t="s">
        <v>16</v>
      </c>
      <c r="H8" s="21"/>
      <c r="I8" s="21"/>
      <c r="J8" s="17"/>
      <c r="K8" s="17"/>
      <c r="L8" s="17"/>
    </row>
    <row r="9" s="18" customFormat="true" ht="15.75" hidden="false" customHeight="false" outlineLevel="0" collapsed="false">
      <c r="A9" s="20" t="s">
        <v>17</v>
      </c>
      <c r="B9" s="21"/>
      <c r="C9" s="21"/>
      <c r="D9" s="17"/>
      <c r="E9" s="17"/>
      <c r="F9" s="22"/>
      <c r="G9" s="23" t="s">
        <v>18</v>
      </c>
      <c r="H9" s="21"/>
      <c r="I9" s="21"/>
      <c r="J9" s="17"/>
      <c r="K9" s="17"/>
      <c r="L9" s="17"/>
    </row>
    <row r="10" s="18" customFormat="true" ht="15.75" hidden="false" customHeight="false" outlineLevel="0" collapsed="false">
      <c r="A10" s="20" t="s">
        <v>19</v>
      </c>
      <c r="B10" s="21"/>
      <c r="C10" s="21"/>
      <c r="D10" s="17"/>
      <c r="E10" s="17"/>
      <c r="F10" s="22"/>
      <c r="G10" s="23" t="s">
        <v>20</v>
      </c>
      <c r="H10" s="21"/>
      <c r="I10" s="21"/>
      <c r="J10" s="17"/>
      <c r="K10" s="17"/>
      <c r="L10" s="17"/>
    </row>
    <row r="11" s="18" customFormat="true" ht="15" hidden="false" customHeight="false" outlineLevel="0" collapsed="false">
      <c r="A11" s="17"/>
      <c r="B11" s="17"/>
      <c r="C11" s="17"/>
      <c r="D11" s="17"/>
      <c r="E11" s="17"/>
      <c r="F11" s="17"/>
      <c r="G11" s="17"/>
      <c r="H11" s="17"/>
      <c r="I11" s="17"/>
      <c r="J11" s="17"/>
      <c r="K11" s="17"/>
      <c r="L11" s="17"/>
    </row>
    <row r="12" s="18" customFormat="true" ht="30.2" hidden="false" customHeight="true" outlineLevel="0" collapsed="false">
      <c r="A12" s="24" t="s">
        <v>21</v>
      </c>
      <c r="B12" s="25" t="s">
        <v>16</v>
      </c>
      <c r="C12" s="21"/>
      <c r="D12" s="17"/>
      <c r="E12" s="17"/>
      <c r="F12" s="22" t="s">
        <v>22</v>
      </c>
      <c r="G12" s="25" t="s">
        <v>16</v>
      </c>
      <c r="H12" s="26"/>
      <c r="I12" s="24" t="s">
        <v>23</v>
      </c>
      <c r="J12" s="27"/>
      <c r="K12" s="27"/>
      <c r="L12" s="17"/>
    </row>
    <row r="13" s="18" customFormat="true" ht="30.2" hidden="false" customHeight="true" outlineLevel="0" collapsed="false">
      <c r="A13" s="24"/>
      <c r="B13" s="25" t="s">
        <v>24</v>
      </c>
      <c r="C13" s="21"/>
      <c r="D13" s="17"/>
      <c r="E13" s="17"/>
      <c r="F13" s="22"/>
      <c r="G13" s="25" t="s">
        <v>24</v>
      </c>
      <c r="H13" s="26"/>
      <c r="I13" s="24"/>
      <c r="J13" s="27"/>
      <c r="K13" s="27"/>
      <c r="L13" s="17"/>
    </row>
    <row r="14" s="18" customFormat="true" ht="30.2" hidden="false" customHeight="true" outlineLevel="0" collapsed="false">
      <c r="A14" s="24"/>
      <c r="B14" s="25" t="s">
        <v>20</v>
      </c>
      <c r="C14" s="21"/>
      <c r="D14" s="17"/>
      <c r="E14" s="17"/>
      <c r="F14" s="22"/>
      <c r="G14" s="25" t="s">
        <v>20</v>
      </c>
      <c r="H14" s="26"/>
      <c r="I14" s="17"/>
      <c r="J14" s="17"/>
      <c r="K14" s="17"/>
      <c r="L14" s="17"/>
    </row>
    <row r="15" s="18" customFormat="true" ht="30.2" hidden="false" customHeight="true" outlineLevel="0" collapsed="false">
      <c r="A15" s="24"/>
      <c r="B15" s="25" t="s">
        <v>25</v>
      </c>
      <c r="C15" s="28"/>
      <c r="D15" s="17"/>
      <c r="E15" s="17"/>
      <c r="F15" s="22"/>
      <c r="G15" s="25" t="s">
        <v>26</v>
      </c>
      <c r="H15" s="28"/>
      <c r="I15" s="17"/>
      <c r="J15" s="17"/>
      <c r="K15" s="17"/>
      <c r="L15" s="17"/>
    </row>
    <row r="16" s="18" customFormat="true" ht="30.2" hidden="false" customHeight="true" outlineLevel="0" collapsed="false">
      <c r="A16" s="24"/>
      <c r="B16" s="25" t="s">
        <v>27</v>
      </c>
      <c r="C16" s="28"/>
      <c r="D16" s="17"/>
      <c r="E16" s="17"/>
      <c r="F16" s="22"/>
      <c r="G16" s="25" t="s">
        <v>28</v>
      </c>
      <c r="H16" s="28"/>
      <c r="I16" s="17"/>
      <c r="J16" s="17"/>
      <c r="K16" s="17"/>
      <c r="L16" s="17"/>
    </row>
    <row r="17" s="18" customFormat="true" ht="30.2" hidden="false" customHeight="true" outlineLevel="0" collapsed="false">
      <c r="A17" s="24"/>
      <c r="B17" s="25" t="s">
        <v>29</v>
      </c>
      <c r="C17" s="28"/>
      <c r="D17" s="17"/>
      <c r="E17" s="17"/>
      <c r="F17" s="22"/>
      <c r="G17" s="25" t="s">
        <v>30</v>
      </c>
      <c r="H17" s="28"/>
      <c r="I17" s="29"/>
      <c r="J17" s="17"/>
      <c r="K17" s="17"/>
      <c r="L17" s="17"/>
    </row>
    <row r="18" s="18" customFormat="true" ht="30.2" hidden="false" customHeight="true" outlineLevel="0" collapsed="false">
      <c r="A18" s="24"/>
      <c r="B18" s="25" t="s">
        <v>31</v>
      </c>
      <c r="C18" s="21"/>
      <c r="D18" s="17"/>
      <c r="E18" s="17"/>
      <c r="F18" s="22"/>
      <c r="G18" s="25" t="s">
        <v>32</v>
      </c>
      <c r="H18" s="26"/>
      <c r="I18" s="17"/>
      <c r="J18" s="17"/>
      <c r="K18" s="17"/>
      <c r="L18" s="17"/>
    </row>
    <row r="19" s="18" customFormat="true" ht="30.2" hidden="false" customHeight="true" outlineLevel="0" collapsed="false">
      <c r="A19" s="24"/>
      <c r="B19" s="25" t="s">
        <v>33</v>
      </c>
      <c r="C19" s="21"/>
      <c r="D19" s="30" t="str">
        <f aca="false">IF(C19="Yes","Please provide reason for change","")</f>
        <v/>
      </c>
      <c r="E19" s="30"/>
      <c r="F19" s="22"/>
      <c r="G19" s="25" t="s">
        <v>34</v>
      </c>
      <c r="H19" s="26"/>
      <c r="I19" s="31" t="str">
        <f aca="false">IF(H19="Yes","Please provide reason for change","")</f>
        <v/>
      </c>
      <c r="J19" s="17"/>
      <c r="K19" s="17"/>
      <c r="L19" s="17"/>
    </row>
    <row r="20" s="18" customFormat="true" ht="30.2" hidden="false" customHeight="true" outlineLevel="0" collapsed="false">
      <c r="A20" s="24"/>
      <c r="B20" s="25" t="s">
        <v>35</v>
      </c>
      <c r="C20" s="21"/>
      <c r="D20" s="30"/>
      <c r="E20" s="30"/>
      <c r="F20" s="22"/>
      <c r="G20" s="25" t="s">
        <v>35</v>
      </c>
      <c r="H20" s="26"/>
      <c r="I20" s="17"/>
      <c r="J20" s="17"/>
      <c r="K20" s="17"/>
      <c r="L20" s="17"/>
    </row>
    <row r="21" s="18" customFormat="true" ht="30.2" hidden="false" customHeight="true" outlineLevel="0" collapsed="false">
      <c r="A21" s="24"/>
      <c r="B21" s="25" t="s">
        <v>36</v>
      </c>
      <c r="C21" s="21"/>
      <c r="D21" s="30" t="str">
        <f aca="false">IF(AND(C21="",C23=""),"Please complete either MPLA / PLP section by using the dropdown","")</f>
        <v>Please complete either MPLA / PLP section by using the dropdown</v>
      </c>
      <c r="E21" s="30"/>
      <c r="F21" s="22"/>
      <c r="G21" s="25" t="s">
        <v>37</v>
      </c>
      <c r="H21" s="26"/>
      <c r="I21" s="31" t="str">
        <f aca="false">IF(AND(H21="",H23=""),"Please complete either MPLA / PLP section by using the dropdown","")</f>
        <v>Please complete either MPLA / PLP section by using the dropdown</v>
      </c>
      <c r="J21" s="17"/>
      <c r="K21" s="17"/>
      <c r="L21" s="17"/>
    </row>
    <row r="22" s="18" customFormat="true" ht="30.2" hidden="false" customHeight="true" outlineLevel="0" collapsed="false">
      <c r="A22" s="24"/>
      <c r="B22" s="25" t="s">
        <v>38</v>
      </c>
      <c r="C22" s="21"/>
      <c r="D22" s="30"/>
      <c r="E22" s="30"/>
      <c r="F22" s="22"/>
      <c r="G22" s="25" t="s">
        <v>39</v>
      </c>
      <c r="H22" s="26"/>
      <c r="I22" s="17"/>
      <c r="J22" s="17"/>
      <c r="K22" s="17"/>
      <c r="L22" s="17"/>
    </row>
    <row r="23" s="18" customFormat="true" ht="30.2" hidden="false" customHeight="true" outlineLevel="0" collapsed="false">
      <c r="A23" s="24"/>
      <c r="B23" s="25" t="s">
        <v>40</v>
      </c>
      <c r="C23" s="21"/>
      <c r="D23" s="30"/>
      <c r="E23" s="30"/>
      <c r="F23" s="22"/>
      <c r="G23" s="25" t="s">
        <v>41</v>
      </c>
      <c r="H23" s="26"/>
      <c r="I23" s="17"/>
      <c r="J23" s="17"/>
      <c r="K23" s="17"/>
      <c r="L23" s="17"/>
    </row>
    <row r="24" s="18" customFormat="true" ht="30.2" hidden="false" customHeight="true" outlineLevel="0" collapsed="false">
      <c r="A24" s="24"/>
      <c r="B24" s="25" t="s">
        <v>42</v>
      </c>
      <c r="C24" s="21"/>
      <c r="D24" s="30"/>
      <c r="E24" s="30"/>
      <c r="F24" s="22"/>
      <c r="G24" s="25" t="s">
        <v>43</v>
      </c>
      <c r="H24" s="26"/>
      <c r="I24" s="17"/>
      <c r="J24" s="17"/>
      <c r="K24" s="17"/>
      <c r="L24" s="17"/>
    </row>
    <row r="25" s="18" customFormat="true" ht="15" hidden="false" customHeight="false" outlineLevel="0" collapsed="false">
      <c r="A25" s="17"/>
      <c r="B25" s="17"/>
      <c r="C25" s="17"/>
      <c r="D25" s="17"/>
      <c r="E25" s="17"/>
      <c r="F25" s="32"/>
      <c r="G25" s="32"/>
      <c r="H25" s="32"/>
      <c r="I25" s="17"/>
      <c r="J25" s="17"/>
      <c r="K25" s="17"/>
      <c r="L25" s="17"/>
    </row>
    <row r="26" s="18" customFormat="true" ht="135" hidden="false" customHeight="true" outlineLevel="0" collapsed="false">
      <c r="A26" s="25" t="s">
        <v>44</v>
      </c>
      <c r="B26" s="33"/>
      <c r="C26" s="33"/>
      <c r="D26" s="17"/>
      <c r="E26" s="17"/>
      <c r="F26" s="24" t="s">
        <v>45</v>
      </c>
      <c r="G26" s="34"/>
      <c r="H26" s="34"/>
      <c r="I26" s="34"/>
      <c r="J26" s="34"/>
      <c r="K26" s="34"/>
      <c r="L26" s="35" t="str">
        <f aca="false">IF(G26="","Please Complete and avoiding acronyms and technical language for GMPP projects this is used for the annual data publication","")</f>
        <v>Please Complete and avoiding acronyms and technical language for GMPP projects this is used for the annual data publication</v>
      </c>
    </row>
    <row r="27" s="18" customFormat="true" ht="69" hidden="false" customHeight="true" outlineLevel="0" collapsed="false">
      <c r="A27" s="17"/>
      <c r="B27" s="36" t="str">
        <f aca="false">IF(B28="","Please complete using dropdown","")</f>
        <v>Please complete using dropdown</v>
      </c>
      <c r="C27" s="36"/>
      <c r="D27" s="17"/>
      <c r="E27" s="17"/>
      <c r="F27" s="24" t="s">
        <v>46</v>
      </c>
      <c r="G27" s="34"/>
      <c r="H27" s="34"/>
      <c r="I27" s="34"/>
      <c r="J27" s="34"/>
      <c r="K27" s="34"/>
      <c r="L27" s="35" t="str">
        <f aca="false">IF(G27="","Please Complete and avoiding acronyms and technical language for GMPP projects this is used for the IPA annual publication","")</f>
        <v>Please Complete and avoiding acronyms and technical language for GMPP projects this is used for the IPA annual publication</v>
      </c>
    </row>
    <row r="28" s="18" customFormat="true" ht="15" hidden="false" customHeight="true" outlineLevel="0" collapsed="false">
      <c r="A28" s="24" t="s">
        <v>47</v>
      </c>
      <c r="B28" s="37"/>
      <c r="C28" s="37"/>
      <c r="D28" s="17"/>
      <c r="E28" s="17"/>
      <c r="F28" s="13"/>
      <c r="G28" s="13"/>
      <c r="H28" s="13"/>
      <c r="I28" s="13"/>
      <c r="J28" s="13"/>
      <c r="K28" s="13"/>
      <c r="L28" s="17"/>
    </row>
    <row r="29" s="18" customFormat="true" ht="16.5" hidden="false" customHeight="true" outlineLevel="0" collapsed="false">
      <c r="A29" s="24"/>
      <c r="B29" s="37"/>
      <c r="C29" s="37"/>
      <c r="D29" s="17"/>
      <c r="E29" s="17"/>
      <c r="F29" s="24" t="s">
        <v>48</v>
      </c>
      <c r="G29" s="38" t="s">
        <v>49</v>
      </c>
      <c r="H29" s="39"/>
      <c r="I29" s="17"/>
      <c r="J29" s="17"/>
      <c r="K29" s="17"/>
      <c r="L29" s="17"/>
    </row>
    <row r="30" s="18" customFormat="true" ht="15.75" hidden="false" customHeight="false" outlineLevel="0" collapsed="false">
      <c r="A30" s="24"/>
      <c r="B30" s="37"/>
      <c r="C30" s="37"/>
      <c r="D30" s="17"/>
      <c r="E30" s="17"/>
      <c r="F30" s="24"/>
      <c r="G30" s="38" t="s">
        <v>50</v>
      </c>
      <c r="H30" s="28"/>
      <c r="I30" s="17"/>
      <c r="J30" s="17"/>
      <c r="K30" s="17"/>
      <c r="L30" s="17"/>
    </row>
    <row r="31" s="18" customFormat="true" ht="15" hidden="false" customHeight="false" outlineLevel="0" collapsed="false">
      <c r="A31" s="24"/>
      <c r="B31" s="37"/>
      <c r="C31" s="37"/>
      <c r="D31" s="17"/>
      <c r="E31" s="17"/>
      <c r="F31" s="17"/>
      <c r="G31" s="17"/>
      <c r="H31" s="17"/>
      <c r="I31" s="17"/>
      <c r="J31" s="17"/>
      <c r="K31" s="17"/>
      <c r="L31" s="17"/>
    </row>
    <row r="32" s="18" customFormat="true" ht="30.75" hidden="false" customHeight="true" outlineLevel="0" collapsed="false">
      <c r="A32" s="17"/>
      <c r="B32" s="40" t="str">
        <f aca="false">IF(B33="","Please ensure you have recorded projects strategic outcomes","")</f>
        <v>Please ensure you have recorded projects strategic outcomes</v>
      </c>
      <c r="C32" s="40"/>
      <c r="D32" s="17"/>
      <c r="E32" s="17"/>
      <c r="F32" s="25" t="s">
        <v>51</v>
      </c>
      <c r="G32" s="16" t="s">
        <v>52</v>
      </c>
      <c r="H32" s="31" t="str">
        <f aca="false">IF(G32="","Please complete using dropdown, selection will link to project stage in part 5 milestones ","")</f>
        <v/>
      </c>
      <c r="I32" s="17"/>
      <c r="J32" s="17"/>
      <c r="K32" s="17"/>
      <c r="L32" s="17"/>
    </row>
    <row r="33" s="18" customFormat="true" ht="63" hidden="false" customHeight="true" outlineLevel="0" collapsed="false">
      <c r="A33" s="24" t="s">
        <v>53</v>
      </c>
      <c r="B33" s="34"/>
      <c r="C33" s="34"/>
      <c r="D33" s="41"/>
      <c r="E33" s="17"/>
      <c r="F33" s="25" t="s">
        <v>54</v>
      </c>
      <c r="G33" s="42"/>
      <c r="H33" s="17"/>
      <c r="I33" s="17"/>
      <c r="J33" s="17"/>
      <c r="K33" s="17"/>
      <c r="L33" s="17"/>
    </row>
    <row r="34" s="18" customFormat="true" ht="63" hidden="false" customHeight="true" outlineLevel="0" collapsed="false">
      <c r="A34" s="24"/>
      <c r="B34" s="34"/>
      <c r="C34" s="34"/>
      <c r="D34" s="41"/>
      <c r="E34" s="17"/>
      <c r="F34" s="17"/>
      <c r="G34" s="43"/>
      <c r="H34" s="44"/>
      <c r="I34" s="44"/>
      <c r="J34" s="44"/>
      <c r="K34" s="44"/>
      <c r="L34" s="17"/>
    </row>
    <row r="35" s="18" customFormat="true" ht="63" hidden="false" customHeight="true" outlineLevel="0" collapsed="false">
      <c r="A35" s="24"/>
      <c r="B35" s="34"/>
      <c r="C35" s="34"/>
      <c r="D35" s="41"/>
      <c r="E35" s="17"/>
      <c r="F35" s="24" t="s">
        <v>55</v>
      </c>
      <c r="G35" s="45"/>
      <c r="H35" s="46"/>
      <c r="I35" s="47"/>
      <c r="J35" s="47"/>
      <c r="K35" s="48"/>
      <c r="L35" s="31" t="str">
        <f aca="false">IF(AND(OR(G35="increase",G35="decrease"),H35=""),"Please complete as scope change","")</f>
        <v/>
      </c>
    </row>
    <row r="36" s="18" customFormat="true" ht="63" hidden="false" customHeight="true" outlineLevel="0" collapsed="false">
      <c r="A36" s="24"/>
      <c r="B36" s="34"/>
      <c r="C36" s="34"/>
      <c r="D36" s="41"/>
      <c r="E36" s="17"/>
      <c r="F36" s="24"/>
      <c r="G36" s="45"/>
      <c r="H36" s="46"/>
      <c r="I36" s="49"/>
      <c r="J36" s="49"/>
      <c r="K36" s="50"/>
      <c r="L36" s="17"/>
    </row>
    <row r="37" s="18" customFormat="true" ht="63" hidden="false" customHeight="true" outlineLevel="0" collapsed="false">
      <c r="A37" s="24"/>
      <c r="B37" s="34"/>
      <c r="C37" s="34"/>
      <c r="D37" s="41"/>
      <c r="E37" s="17"/>
      <c r="F37" s="24"/>
      <c r="G37" s="45"/>
      <c r="H37" s="46"/>
      <c r="I37" s="49"/>
      <c r="J37" s="49"/>
      <c r="K37" s="50"/>
      <c r="L37" s="17"/>
    </row>
    <row r="38" s="18" customFormat="true" ht="63" hidden="false" customHeight="true" outlineLevel="0" collapsed="false">
      <c r="A38" s="24"/>
      <c r="B38" s="34"/>
      <c r="C38" s="34"/>
      <c r="D38" s="41"/>
      <c r="E38" s="17"/>
      <c r="F38" s="24"/>
      <c r="G38" s="45"/>
      <c r="H38" s="46"/>
      <c r="I38" s="51"/>
      <c r="J38" s="51"/>
      <c r="K38" s="52"/>
      <c r="L38" s="17"/>
    </row>
    <row r="39" s="18" customFormat="true" ht="63" hidden="false" customHeight="true" outlineLevel="0" collapsed="false">
      <c r="A39" s="24"/>
      <c r="B39" s="34"/>
      <c r="C39" s="34"/>
      <c r="D39" s="41"/>
      <c r="E39" s="17"/>
      <c r="F39" s="53" t="s">
        <v>56</v>
      </c>
      <c r="G39" s="54"/>
      <c r="H39" s="31" t="str">
        <f aca="false">IF(G39="","Please complete using drop down","")</f>
        <v>Please complete using drop down</v>
      </c>
      <c r="I39" s="17"/>
      <c r="J39" s="17"/>
      <c r="K39" s="17"/>
      <c r="L39" s="17"/>
    </row>
    <row r="40" s="18" customFormat="true" ht="63" hidden="false" customHeight="true" outlineLevel="0" collapsed="false">
      <c r="A40" s="24"/>
      <c r="B40" s="34"/>
      <c r="C40" s="34"/>
      <c r="D40" s="41"/>
      <c r="E40" s="17"/>
      <c r="F40" s="17"/>
      <c r="G40" s="43"/>
      <c r="H40" s="17"/>
      <c r="I40" s="17"/>
      <c r="J40" s="55" t="s">
        <v>57</v>
      </c>
      <c r="K40" s="55"/>
      <c r="L40" s="17"/>
    </row>
    <row r="41" s="18" customFormat="true" ht="63" hidden="false" customHeight="true" outlineLevel="0" collapsed="false">
      <c r="A41" s="24"/>
      <c r="B41" s="34"/>
      <c r="C41" s="34"/>
      <c r="D41" s="41"/>
      <c r="E41" s="17"/>
      <c r="F41" s="24" t="s">
        <v>58</v>
      </c>
      <c r="G41" s="25" t="s">
        <v>59</v>
      </c>
      <c r="H41" s="56"/>
      <c r="I41" s="57"/>
      <c r="J41" s="58"/>
      <c r="K41" s="58"/>
      <c r="L41" s="35"/>
    </row>
    <row r="42" s="18" customFormat="true" ht="63" hidden="false" customHeight="true" outlineLevel="0" collapsed="false">
      <c r="A42" s="24"/>
      <c r="B42" s="34"/>
      <c r="C42" s="34"/>
      <c r="D42" s="41"/>
      <c r="E42" s="17"/>
      <c r="F42" s="24"/>
      <c r="G42" s="25" t="s">
        <v>60</v>
      </c>
      <c r="H42" s="56"/>
      <c r="I42" s="57"/>
      <c r="J42" s="58"/>
      <c r="K42" s="58"/>
      <c r="L42" s="35"/>
    </row>
    <row r="43" s="18" customFormat="true" ht="53.25" hidden="false" customHeight="true" outlineLevel="0" collapsed="false">
      <c r="A43" s="17"/>
      <c r="B43" s="17"/>
      <c r="C43" s="17"/>
      <c r="D43" s="17"/>
      <c r="E43" s="17"/>
      <c r="F43" s="24"/>
      <c r="G43" s="25" t="s">
        <v>61</v>
      </c>
      <c r="H43" s="56"/>
      <c r="I43" s="57"/>
      <c r="J43" s="58"/>
      <c r="K43" s="58"/>
      <c r="L43" s="35"/>
    </row>
    <row r="44" s="18" customFormat="true" ht="14.25" hidden="false" customHeight="false" outlineLevel="0" collapsed="false">
      <c r="A44" s="17"/>
      <c r="B44" s="17"/>
      <c r="C44" s="17"/>
      <c r="D44" s="17"/>
      <c r="E44" s="17"/>
      <c r="F44" s="17"/>
      <c r="G44" s="17"/>
      <c r="H44" s="17"/>
      <c r="I44" s="17"/>
      <c r="J44" s="17"/>
      <c r="K44" s="17"/>
      <c r="L44" s="17"/>
    </row>
    <row r="45" s="18" customFormat="true" ht="15" hidden="false" customHeight="false" outlineLevel="0" collapsed="false">
      <c r="A45" s="17"/>
      <c r="B45" s="17"/>
      <c r="C45" s="17"/>
      <c r="D45" s="17"/>
      <c r="E45" s="17"/>
      <c r="F45" s="17"/>
      <c r="G45" s="17"/>
      <c r="H45" s="17"/>
      <c r="I45" s="17"/>
      <c r="J45" s="17"/>
      <c r="K45" s="17"/>
      <c r="L45" s="17"/>
    </row>
    <row r="46" s="18" customFormat="true" ht="30.75" hidden="false" customHeight="false" outlineLevel="0" collapsed="false">
      <c r="A46" s="59" t="s">
        <v>62</v>
      </c>
      <c r="B46" s="16"/>
      <c r="C46" s="31" t="str">
        <f aca="false">IF(B46="","Please complete using dropdown","")</f>
        <v>Please complete using dropdown</v>
      </c>
      <c r="D46" s="17"/>
      <c r="E46" s="17"/>
      <c r="F46" s="17"/>
      <c r="G46" s="17"/>
      <c r="H46" s="17"/>
      <c r="I46" s="17"/>
      <c r="J46" s="17"/>
      <c r="K46" s="17"/>
      <c r="L46" s="17"/>
    </row>
    <row r="47" s="18" customFormat="true" ht="267" hidden="false" customHeight="true" outlineLevel="0" collapsed="false">
      <c r="A47" s="25" t="s">
        <v>63</v>
      </c>
      <c r="B47" s="25"/>
      <c r="C47" s="34"/>
      <c r="D47" s="34"/>
      <c r="E47" s="34"/>
      <c r="F47" s="34"/>
      <c r="G47" s="34"/>
      <c r="H47" s="34"/>
      <c r="I47" s="34"/>
      <c r="J47" s="34"/>
      <c r="K47" s="34"/>
      <c r="L47" s="43"/>
    </row>
    <row r="48" s="18" customFormat="true" ht="15" hidden="false" customHeight="false" outlineLevel="0" collapsed="false">
      <c r="A48" s="60"/>
      <c r="B48" s="60"/>
      <c r="C48" s="61" t="str">
        <f aca="false">IF(B49="","Please add date SRO approved report","")</f>
        <v>Please add date SRO approved report</v>
      </c>
      <c r="D48" s="61"/>
      <c r="E48" s="61"/>
      <c r="F48" s="61"/>
      <c r="G48" s="61"/>
      <c r="H48" s="61"/>
      <c r="I48" s="61"/>
      <c r="J48" s="61"/>
      <c r="K48" s="61"/>
      <c r="L48" s="17"/>
    </row>
    <row r="49" s="18" customFormat="true" ht="15.75" hidden="false" customHeight="false" outlineLevel="0" collapsed="false">
      <c r="A49" s="15" t="s">
        <v>64</v>
      </c>
      <c r="B49" s="28"/>
      <c r="C49" s="61"/>
      <c r="D49" s="61"/>
      <c r="E49" s="61"/>
      <c r="F49" s="61"/>
      <c r="G49" s="61"/>
      <c r="H49" s="61"/>
      <c r="I49" s="61"/>
      <c r="J49" s="61"/>
      <c r="K49" s="61"/>
      <c r="L49" s="17"/>
    </row>
  </sheetData>
  <mergeCells count="54">
    <mergeCell ref="A1:I1"/>
    <mergeCell ref="J1:K1"/>
    <mergeCell ref="A2:H2"/>
    <mergeCell ref="K3:K4"/>
    <mergeCell ref="B5:C5"/>
    <mergeCell ref="B8:C8"/>
    <mergeCell ref="F8:F10"/>
    <mergeCell ref="H8:I8"/>
    <mergeCell ref="B9:C9"/>
    <mergeCell ref="H9:I9"/>
    <mergeCell ref="B10:C10"/>
    <mergeCell ref="H10:I10"/>
    <mergeCell ref="A12:A24"/>
    <mergeCell ref="F12:F24"/>
    <mergeCell ref="I12:I13"/>
    <mergeCell ref="J12:K13"/>
    <mergeCell ref="D19:E20"/>
    <mergeCell ref="D21:E24"/>
    <mergeCell ref="F25:H25"/>
    <mergeCell ref="B26:C26"/>
    <mergeCell ref="G26:K26"/>
    <mergeCell ref="B27:C27"/>
    <mergeCell ref="G27:K27"/>
    <mergeCell ref="A28:A31"/>
    <mergeCell ref="B28:C28"/>
    <mergeCell ref="B29:C29"/>
    <mergeCell ref="F29:F30"/>
    <mergeCell ref="B30:C30"/>
    <mergeCell ref="B31:C31"/>
    <mergeCell ref="B32:C32"/>
    <mergeCell ref="A33:A42"/>
    <mergeCell ref="B33:C33"/>
    <mergeCell ref="B34:C34"/>
    <mergeCell ref="H34:K34"/>
    <mergeCell ref="B35:C35"/>
    <mergeCell ref="F35:F38"/>
    <mergeCell ref="G35:G38"/>
    <mergeCell ref="H35:H38"/>
    <mergeCell ref="B36:C36"/>
    <mergeCell ref="B37:C37"/>
    <mergeCell ref="B38:C38"/>
    <mergeCell ref="B39:C39"/>
    <mergeCell ref="B40:C40"/>
    <mergeCell ref="J40:K40"/>
    <mergeCell ref="B41:C41"/>
    <mergeCell ref="F41:F43"/>
    <mergeCell ref="J41:K41"/>
    <mergeCell ref="B42:C42"/>
    <mergeCell ref="J42:K42"/>
    <mergeCell ref="J43:K43"/>
    <mergeCell ref="A47:B47"/>
    <mergeCell ref="C47:K47"/>
    <mergeCell ref="A48:B48"/>
    <mergeCell ref="C48:K49"/>
  </mergeCells>
  <conditionalFormatting sqref="B46">
    <cfRule type="beginsWith" priority="2" operator="beginsWith" aboveAverage="0" equalAverage="0" bottom="0" percent="0" rank="0" text="Green" dxfId="0"/>
    <cfRule type="beginsWith" priority="3" operator="beginsWith" aboveAverage="0" equalAverage="0" bottom="0" percent="0" rank="0" text="Amber/G" dxfId="1"/>
    <cfRule type="endsWith" priority="4" operator="endsWith" aboveAverage="0" equalAverage="0" bottom="0" percent="0" rank="0" text="Amber" dxfId="2"/>
    <cfRule type="beginsWith" priority="5" operator="beginsWith" aboveAverage="0" equalAverage="0" bottom="0" percent="0" rank="0" text="Amber/Red" dxfId="3"/>
    <cfRule type="beginsWith" priority="6" operator="beginsWith" aboveAverage="0" equalAverage="0" bottom="0" percent="0" rank="0" text="Red" dxfId="4"/>
  </conditionalFormatting>
  <dataValidations count="22">
    <dataValidation allowBlank="true" operator="lessThan" showDropDown="false" showErrorMessage="true" showInputMessage="true" sqref="H35:K35 I36:K38 C47:K47" type="textLength">
      <formula1>7001</formula1>
      <formula2>0</formula2>
    </dataValidation>
    <dataValidation allowBlank="true" operator="lessThan" showDropDown="false" showErrorMessage="true" showInputMessage="true" sqref="B26:C26 G26:K27" type="textLength">
      <formula1>5001</formula1>
      <formula2>0</formula2>
    </dataValidation>
    <dataValidation allowBlank="true" operator="between" showDropDown="false" showErrorMessage="true" showInputMessage="true" sqref="H18" type="list">
      <formula1>$Z$2:$Z$21</formula1>
      <formula2>0</formula2>
    </dataValidation>
    <dataValidation allowBlank="true" operator="between" showDropDown="false" showErrorMessage="true" showInputMessage="true" sqref="H19" type="list">
      <formula1>$V$2:$V$3</formula1>
      <formula2>0</formula2>
    </dataValidation>
    <dataValidation allowBlank="true" operator="greaterThan" showDropDown="false" showErrorMessage="true" showInputMessage="true" sqref="C15:C17 H15:H17 H30 B49" type="date">
      <formula1>1</formula1>
      <formula2>0</formula2>
    </dataValidation>
    <dataValidation allowBlank="true" operator="between" showDropDown="false" showErrorMessage="true" showInputMessage="true" sqref="H20" type="list">
      <formula1>Dropdown!$N$2:$N$28</formula1>
      <formula2>0</formula2>
    </dataValidation>
    <dataValidation allowBlank="true" operator="between" showDropDown="false" showErrorMessage="true" showInputMessage="true" sqref="G3" type="list">
      <formula1>Dropdown!$A$2:$A$13</formula1>
      <formula2>0</formula2>
    </dataValidation>
    <dataValidation allowBlank="true" operator="between" showDropDown="false" showErrorMessage="true" showInputMessage="true" sqref="I3 G5" type="list">
      <formula1>Dropdown!$B$2:$B$33</formula1>
      <formula2>0</formula2>
    </dataValidation>
    <dataValidation allowBlank="true" operator="between" showDropDown="false" showErrorMessage="true" showInputMessage="true" sqref="C18" type="list">
      <formula1>Dropdown!$Z$2:$Z$21</formula1>
      <formula2>0</formula2>
    </dataValidation>
    <dataValidation allowBlank="true" operator="between" showDropDown="false" showErrorMessage="true" showInputMessage="true" sqref="C19" type="list">
      <formula1>Dropdown!$V$2:$V$3</formula1>
      <formula2>0</formula2>
    </dataValidation>
    <dataValidation allowBlank="true" operator="between" showDropDown="false" showErrorMessage="true" showInputMessage="true" sqref="C20" type="list">
      <formula1>Dropdown!$N$2:$N$28</formula1>
      <formula2>0</formula2>
    </dataValidation>
    <dataValidation allowBlank="true" operator="between" showDropDown="false" showErrorMessage="true" showInputMessage="true" sqref="C21 H21 C23 H23" type="list">
      <formula1>Dropdown!$M$2:$M$30</formula1>
      <formula2>0</formula2>
    </dataValidation>
    <dataValidation allowBlank="true" operator="between" showDropDown="false" showErrorMessage="true" showInputMessage="true" sqref="B28:C31" type="list">
      <formula1>Dropdown!$AR$2:$AR$5</formula1>
      <formula2>0</formula2>
    </dataValidation>
    <dataValidation allowBlank="true" operator="between" showDropDown="false" showErrorMessage="true" showInputMessage="true" sqref="H29" type="list">
      <formula1>Dropdown!$K$2:$K$4</formula1>
      <formula2>0</formula2>
    </dataValidation>
    <dataValidation allowBlank="true" operator="between" showDropDown="false" showErrorMessage="true" showInputMessage="true" sqref="G32" type="list">
      <formula1>Dropdown!$D$2:$D$4</formula1>
      <formula2>0</formula2>
    </dataValidation>
    <dataValidation allowBlank="true" operator="between" showDropDown="false" showErrorMessage="true" showInputMessage="true" sqref="D33:D42" type="list">
      <formula1>Dropdown!$H$2:$H$4</formula1>
      <formula2>0</formula2>
    </dataValidation>
    <dataValidation allowBlank="true" operator="between" showDropDown="false" showErrorMessage="true" showInputMessage="true" sqref="G35:G38" type="list">
      <formula1>Dropdown!$G$2:$G$4</formula1>
      <formula2>0</formula2>
    </dataValidation>
    <dataValidation allowBlank="true" operator="between" showDropDown="false" showErrorMessage="true" showInputMessage="true" sqref="G39" type="list">
      <formula1>Dropdown!$E$2:$E$7</formula1>
      <formula2>0</formula2>
    </dataValidation>
    <dataValidation allowBlank="true" operator="between" showDropDown="false" showErrorMessage="true" showInputMessage="true" sqref="H41:H43" type="list">
      <formula1>Dropdown!$F$2:$F$11</formula1>
      <formula2>0</formula2>
    </dataValidation>
    <dataValidation allowBlank="true" operator="between" showDropDown="false" showErrorMessage="true" showInputMessage="true" sqref="B46" type="list">
      <formula1>Dropdown!$I$2:$I$6</formula1>
      <formula2>0</formula2>
    </dataValidation>
    <dataValidation allowBlank="true" operator="between" showDropDown="false" showErrorMessage="true" showInputMessage="true" sqref="B8:C8" type="list">
      <formula1>Dropdown!$AH$2:$AH$7</formula1>
      <formula2>0</formula2>
    </dataValidation>
    <dataValidation allowBlank="true" operator="between" showDropDown="false" showErrorMessage="true" showInputMessage="true" sqref="B10:C10" type="list">
      <formula1>Dropdown!$AJ$2:$AJ$9</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6" man="true" max="65535" min="0"/>
  </colBreaks>
  <drawing r:id="rId1"/>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A1:L197"/>
  <sheetViews>
    <sheetView showFormulas="false" showGridLines="true" showRowColHeaders="true" showZeros="true" rightToLeft="false" tabSelected="true" showOutlineSymbols="true" defaultGridColor="true" view="pageBreakPreview" topLeftCell="A43" colorId="64" zoomScale="68" zoomScaleNormal="68" zoomScalePageLayoutView="68" workbookViewId="0">
      <selection pane="topLeft" activeCell="C60" activeCellId="0" sqref="C60"/>
    </sheetView>
  </sheetViews>
  <sheetFormatPr defaultRowHeight="15" zeroHeight="false" outlineLevelRow="0" outlineLevelCol="0"/>
  <cols>
    <col collapsed="false" customWidth="true" hidden="false" outlineLevel="0" max="2" min="1" style="0" width="33.11"/>
    <col collapsed="false" customWidth="true" hidden="false" outlineLevel="0" max="9" min="3" style="0" width="17.78"/>
    <col collapsed="false" customWidth="true" hidden="false" outlineLevel="0" max="1025" min="10" style="0" width="8.57"/>
  </cols>
  <sheetData>
    <row r="1" customFormat="false" ht="77.25" hidden="false" customHeight="true" outlineLevel="0" collapsed="false">
      <c r="A1" s="1" t="s">
        <v>0</v>
      </c>
      <c r="B1" s="1"/>
      <c r="C1" s="1"/>
      <c r="D1" s="1"/>
      <c r="E1" s="1"/>
      <c r="F1" s="1"/>
      <c r="G1" s="1"/>
      <c r="H1" s="1"/>
      <c r="I1" s="62" t="s">
        <v>1</v>
      </c>
    </row>
    <row r="2" customFormat="false" ht="18" hidden="false" customHeight="false" outlineLevel="0" collapsed="false">
      <c r="A2" s="4" t="s">
        <v>2</v>
      </c>
      <c r="B2" s="4"/>
      <c r="C2" s="4"/>
      <c r="D2" s="4"/>
      <c r="E2" s="4"/>
      <c r="F2" s="4"/>
      <c r="G2" s="4"/>
      <c r="H2" s="4"/>
      <c r="I2" s="3"/>
      <c r="J2" s="3"/>
      <c r="K2" s="3"/>
    </row>
    <row r="3" customFormat="false" ht="20.25" hidden="false" customHeight="false" outlineLevel="0" collapsed="false">
      <c r="A3" s="5" t="s">
        <v>65</v>
      </c>
      <c r="B3" s="3"/>
      <c r="C3" s="3"/>
      <c r="D3" s="3"/>
      <c r="E3" s="3"/>
      <c r="F3" s="3"/>
      <c r="G3" s="3"/>
      <c r="H3" s="3"/>
      <c r="I3" s="3"/>
    </row>
    <row r="4" customFormat="false" ht="15.75" hidden="false" customHeight="false" outlineLevel="0" collapsed="false">
      <c r="A4" s="63" t="s">
        <v>66</v>
      </c>
      <c r="B4" s="3"/>
      <c r="C4" s="3"/>
      <c r="D4" s="3"/>
      <c r="E4" s="3"/>
      <c r="F4" s="3"/>
      <c r="G4" s="3"/>
      <c r="H4" s="3"/>
      <c r="I4" s="3"/>
    </row>
    <row r="5" customFormat="false" ht="6" hidden="false" customHeight="true" outlineLevel="0" collapsed="false">
      <c r="B5" s="3"/>
      <c r="C5" s="3"/>
      <c r="D5" s="3"/>
      <c r="E5" s="3"/>
      <c r="F5" s="3"/>
      <c r="G5" s="3"/>
      <c r="H5" s="3"/>
      <c r="I5" s="3"/>
    </row>
    <row r="6" s="18" customFormat="true" ht="15.75" hidden="false" customHeight="false" outlineLevel="0" collapsed="false">
      <c r="A6" s="64" t="s">
        <v>67</v>
      </c>
      <c r="B6" s="64"/>
      <c r="C6" s="16"/>
      <c r="D6" s="31" t="str">
        <f aca="false">IF(C6="","Please complete using dropdown","")</f>
        <v>Please complete using dropdown</v>
      </c>
      <c r="E6" s="17"/>
      <c r="F6" s="17"/>
      <c r="G6" s="17"/>
      <c r="H6" s="17"/>
      <c r="I6" s="17"/>
    </row>
    <row r="7" s="18" customFormat="true" ht="14.25" hidden="false" customHeight="true" outlineLevel="0" collapsed="false">
      <c r="B7" s="17"/>
      <c r="C7" s="17"/>
      <c r="D7" s="17"/>
      <c r="E7" s="17"/>
      <c r="F7" s="17"/>
      <c r="G7" s="17"/>
      <c r="H7" s="17"/>
      <c r="I7" s="17"/>
    </row>
    <row r="8" s="18" customFormat="true" ht="14.25" hidden="true" customHeight="false" outlineLevel="0" collapsed="false"/>
    <row r="9" s="18" customFormat="true" ht="30.75" hidden="false" customHeight="false" outlineLevel="0" collapsed="false">
      <c r="A9" s="22" t="s">
        <v>68</v>
      </c>
      <c r="B9" s="65" t="s">
        <v>69</v>
      </c>
      <c r="C9" s="16"/>
      <c r="D9" s="59" t="s">
        <v>70</v>
      </c>
      <c r="E9" s="16"/>
      <c r="F9" s="17"/>
      <c r="G9" s="17"/>
      <c r="H9" s="17"/>
      <c r="I9" s="17"/>
    </row>
    <row r="10" s="18" customFormat="true" ht="30.75" hidden="false" customHeight="false" outlineLevel="0" collapsed="false">
      <c r="A10" s="22"/>
      <c r="B10" s="65" t="s">
        <v>71</v>
      </c>
      <c r="C10" s="16"/>
      <c r="D10" s="59" t="s">
        <v>72</v>
      </c>
      <c r="E10" s="16"/>
      <c r="F10" s="66"/>
      <c r="G10" s="66"/>
      <c r="H10" s="66"/>
      <c r="I10" s="66"/>
    </row>
    <row r="11" s="18" customFormat="true" ht="30.75" hidden="false" customHeight="false" outlineLevel="0" collapsed="false">
      <c r="A11" s="22"/>
      <c r="B11" s="67" t="s">
        <v>73</v>
      </c>
      <c r="C11" s="28"/>
      <c r="D11" s="59" t="s">
        <v>74</v>
      </c>
      <c r="E11" s="28"/>
      <c r="F11" s="17"/>
      <c r="G11" s="17"/>
      <c r="H11" s="17"/>
      <c r="I11" s="17"/>
    </row>
    <row r="12" s="18" customFormat="true" ht="30.75" hidden="false" customHeight="false" outlineLevel="0" collapsed="false">
      <c r="A12" s="22"/>
      <c r="B12" s="65" t="s">
        <v>75</v>
      </c>
      <c r="C12" s="16"/>
      <c r="D12" s="68"/>
      <c r="E12" s="68"/>
      <c r="F12" s="68"/>
      <c r="G12" s="17"/>
      <c r="H12" s="17"/>
      <c r="I12" s="17"/>
    </row>
    <row r="13" s="18" customFormat="true" ht="32.25" hidden="false" customHeight="true" outlineLevel="0" collapsed="false">
      <c r="A13" s="22"/>
      <c r="B13" s="67" t="s">
        <v>76</v>
      </c>
      <c r="C13" s="28"/>
      <c r="D13" s="17"/>
      <c r="E13" s="17"/>
      <c r="F13" s="17"/>
      <c r="G13" s="17"/>
      <c r="H13" s="17"/>
      <c r="I13" s="17"/>
    </row>
    <row r="14" s="18" customFormat="true" ht="14.25" hidden="false" customHeight="false" outlineLevel="0" collapsed="false">
      <c r="A14" s="17"/>
      <c r="B14" s="17"/>
      <c r="C14" s="17"/>
      <c r="D14" s="17"/>
      <c r="E14" s="17"/>
      <c r="F14" s="17"/>
      <c r="G14" s="17"/>
      <c r="H14" s="17"/>
      <c r="I14" s="17"/>
    </row>
    <row r="15" s="18" customFormat="true" ht="15" hidden="false" customHeight="true" outlineLevel="0" collapsed="false">
      <c r="A15" s="69" t="s">
        <v>77</v>
      </c>
      <c r="B15" s="69"/>
      <c r="C15" s="69"/>
      <c r="D15" s="70"/>
      <c r="E15" s="71" t="s">
        <v>78</v>
      </c>
      <c r="F15" s="71"/>
      <c r="G15" s="71"/>
      <c r="H15" s="71"/>
      <c r="I15" s="71"/>
    </row>
    <row r="16" s="18" customFormat="true" ht="14.25" hidden="false" customHeight="false" outlineLevel="0" collapsed="false">
      <c r="A16" s="17"/>
      <c r="B16" s="17"/>
      <c r="C16" s="17"/>
      <c r="D16" s="17"/>
      <c r="E16" s="17"/>
      <c r="F16" s="17"/>
      <c r="G16" s="17"/>
      <c r="H16" s="17"/>
      <c r="I16" s="17"/>
    </row>
    <row r="17" customFormat="false" ht="16.5" hidden="false" customHeight="false" outlineLevel="0" collapsed="false">
      <c r="A17" s="63" t="s">
        <v>79</v>
      </c>
      <c r="B17" s="3"/>
      <c r="C17" s="3"/>
      <c r="D17" s="3"/>
      <c r="E17" s="3"/>
      <c r="F17" s="3"/>
      <c r="G17" s="3"/>
      <c r="H17" s="3"/>
      <c r="I17" s="3"/>
    </row>
    <row r="18" s="18" customFormat="true" ht="15.75" hidden="false" customHeight="false" outlineLevel="0" collapsed="false">
      <c r="A18" s="67" t="s">
        <v>80</v>
      </c>
      <c r="B18" s="67" t="s">
        <v>81</v>
      </c>
      <c r="C18" s="16" t="s">
        <v>82</v>
      </c>
      <c r="D18" s="67" t="s">
        <v>83</v>
      </c>
      <c r="E18" s="16" t="s">
        <v>82</v>
      </c>
      <c r="G18" s="17"/>
      <c r="H18" s="17"/>
      <c r="I18" s="17"/>
    </row>
    <row r="19" s="18" customFormat="true" ht="15.75" hidden="false" customHeight="false" outlineLevel="0" collapsed="false">
      <c r="A19" s="67" t="s">
        <v>84</v>
      </c>
      <c r="B19" s="28"/>
      <c r="C19" s="72" t="str">
        <f aca="false">IF(AND(OR(C18="Real",E18="Real"),B19=""),"As selected 'Real', please complete using dropdown",IF(AND(C18="Nominal",E18="Nominal",B19=""),"As row 18 both state Nominal, this field should be blank"))</f>
        <v>As selected 'Real', please complete using dropdown</v>
      </c>
      <c r="D19" s="17"/>
      <c r="E19" s="17"/>
      <c r="F19" s="17"/>
      <c r="G19" s="17"/>
      <c r="H19" s="17"/>
      <c r="I19" s="17"/>
    </row>
    <row r="20" s="18" customFormat="true" ht="15.75" hidden="false" customHeight="false" outlineLevel="0" collapsed="false">
      <c r="A20" s="67" t="s">
        <v>85</v>
      </c>
      <c r="B20" s="28"/>
      <c r="C20" s="72" t="str">
        <f aca="false">IF(AND(OR(C18="Real",E18="Real"),B19=""),"As selected 'Real', please complete using dropdown",IF(AND(C18="Nominal",E18="Nominal",B19=""),"As row 18 both state Nominal, this field should be blank"))</f>
        <v>As selected 'Real', please complete using dropdown</v>
      </c>
      <c r="D20" s="17"/>
      <c r="E20" s="17"/>
      <c r="F20" s="17"/>
      <c r="G20" s="17"/>
      <c r="H20" s="17"/>
      <c r="I20" s="17"/>
    </row>
    <row r="21" s="18" customFormat="true" ht="32.25" hidden="false" customHeight="true" outlineLevel="0" collapsed="false">
      <c r="A21" s="67" t="s">
        <v>86</v>
      </c>
      <c r="B21" s="28"/>
      <c r="C21" s="67" t="s">
        <v>87</v>
      </c>
      <c r="D21" s="34"/>
      <c r="E21" s="34"/>
      <c r="F21" s="34"/>
      <c r="G21" s="34"/>
      <c r="H21" s="34"/>
      <c r="I21" s="17"/>
    </row>
    <row r="22" s="18" customFormat="true" ht="48" hidden="false" customHeight="true" outlineLevel="0" collapsed="false">
      <c r="A22" s="65" t="s">
        <v>88</v>
      </c>
      <c r="B22" s="73"/>
      <c r="C22" s="17"/>
      <c r="D22" s="17"/>
      <c r="E22" s="17"/>
      <c r="F22" s="17"/>
      <c r="G22" s="17"/>
      <c r="H22" s="17"/>
      <c r="I22" s="17"/>
    </row>
    <row r="23" s="18" customFormat="true" ht="48" hidden="false" customHeight="true" outlineLevel="0" collapsed="false">
      <c r="A23" s="65" t="s">
        <v>89</v>
      </c>
      <c r="B23" s="74"/>
      <c r="C23" s="75" t="str">
        <f aca="false">IF(OR('Approval &amp; Project Mileston'!BD29="",'Approval &amp; Project Mileston'!D30=""),"",IF(AND('Approval &amp; Project Mileston'!B29='Approval &amp; Project Mileston'!B30,B23&lt;&gt;D136),"Cell B23 and Cell D80 MUST be the same due to the two END DATEs being the same",IF(AND('Approval &amp; Project Mileston'!D29&lt;'Approval &amp; Project Mileston'!D30,B23=D136),"Cell B23 and Cell D80 MUST be different as the two END DATEs are different",IF('Approval &amp; Project Mileston'!D29&gt;'Approval &amp; Project Mileston'!D30,"There is an error in the two END DATES Project End Date must not be after BC End Date - please relook at the dates",IF(D136&lt;B23,"Forecast Project costs to closure must not be greater than Forecast WLC, please check","")))))</f>
        <v/>
      </c>
      <c r="D23" s="75"/>
      <c r="E23" s="75"/>
      <c r="F23" s="75"/>
      <c r="G23" s="17"/>
      <c r="H23" s="17"/>
      <c r="I23" s="17"/>
    </row>
    <row r="24" customFormat="false" ht="6.75" hidden="false" customHeight="true" outlineLevel="0" collapsed="false">
      <c r="A24" s="3"/>
      <c r="B24" s="3"/>
      <c r="C24" s="3"/>
      <c r="D24" s="3"/>
      <c r="E24" s="3"/>
      <c r="F24" s="3"/>
      <c r="G24" s="3"/>
      <c r="H24" s="3"/>
      <c r="I24" s="3"/>
    </row>
    <row r="25" customFormat="false" ht="32.25" hidden="false" customHeight="true" outlineLevel="0" collapsed="false">
      <c r="A25" s="76" t="s">
        <v>90</v>
      </c>
      <c r="B25" s="76"/>
      <c r="C25" s="3"/>
      <c r="D25" s="3"/>
      <c r="E25" s="3"/>
      <c r="F25" s="3"/>
      <c r="G25" s="3"/>
      <c r="H25" s="77" t="s">
        <v>91</v>
      </c>
      <c r="I25" s="77"/>
    </row>
    <row r="26" s="18" customFormat="true" ht="76.5" hidden="false" customHeight="true" outlineLevel="0" collapsed="false">
      <c r="A26" s="67" t="s">
        <v>92</v>
      </c>
      <c r="B26" s="78" t="s">
        <v>93</v>
      </c>
      <c r="C26" s="79" t="s">
        <v>94</v>
      </c>
      <c r="D26" s="79" t="s">
        <v>95</v>
      </c>
      <c r="E26" s="79" t="s">
        <v>96</v>
      </c>
      <c r="F26" s="80" t="s">
        <v>97</v>
      </c>
      <c r="G26" s="17"/>
      <c r="H26" s="81" t="s">
        <v>98</v>
      </c>
      <c r="I26" s="81" t="s">
        <v>99</v>
      </c>
    </row>
    <row r="27" s="18" customFormat="true" ht="15.75" hidden="false" customHeight="true" outlineLevel="0" collapsed="false">
      <c r="A27" s="82" t="s">
        <v>100</v>
      </c>
      <c r="B27" s="83" t="s">
        <v>101</v>
      </c>
      <c r="C27" s="84"/>
      <c r="D27" s="84"/>
      <c r="E27" s="84"/>
      <c r="F27" s="85" t="n">
        <f aca="false">SUM(C27:E27)</f>
        <v>0</v>
      </c>
      <c r="G27" s="17"/>
      <c r="H27" s="86"/>
      <c r="I27" s="86"/>
    </row>
    <row r="28" s="18" customFormat="true" ht="15.75" hidden="false" customHeight="true" outlineLevel="0" collapsed="false">
      <c r="A28" s="82"/>
      <c r="B28" s="83" t="s">
        <v>102</v>
      </c>
      <c r="C28" s="84"/>
      <c r="D28" s="84"/>
      <c r="E28" s="84"/>
      <c r="F28" s="85" t="n">
        <f aca="false">SUM(C28:E28)</f>
        <v>0</v>
      </c>
      <c r="G28" s="17"/>
      <c r="H28" s="87"/>
      <c r="I28" s="87"/>
    </row>
    <row r="29" s="18" customFormat="true" ht="15.75" hidden="false" customHeight="true" outlineLevel="0" collapsed="false">
      <c r="A29" s="82" t="s">
        <v>103</v>
      </c>
      <c r="B29" s="83" t="s">
        <v>101</v>
      </c>
      <c r="C29" s="84"/>
      <c r="D29" s="84"/>
      <c r="E29" s="84"/>
      <c r="F29" s="85" t="n">
        <f aca="false">SUM(C29:E29)</f>
        <v>0</v>
      </c>
      <c r="G29" s="17"/>
      <c r="H29" s="88"/>
      <c r="I29" s="88"/>
    </row>
    <row r="30" s="18" customFormat="true" ht="15.75" hidden="false" customHeight="true" outlineLevel="0" collapsed="false">
      <c r="A30" s="82"/>
      <c r="B30" s="83" t="s">
        <v>102</v>
      </c>
      <c r="C30" s="84"/>
      <c r="D30" s="84"/>
      <c r="E30" s="84"/>
      <c r="F30" s="85" t="n">
        <f aca="false">SUM(C30:E30)</f>
        <v>0</v>
      </c>
      <c r="G30" s="17"/>
      <c r="H30" s="86"/>
      <c r="I30" s="86"/>
    </row>
    <row r="31" s="18" customFormat="true" ht="15.75" hidden="false" customHeight="true" outlineLevel="0" collapsed="false">
      <c r="A31" s="82" t="s">
        <v>104</v>
      </c>
      <c r="B31" s="83" t="s">
        <v>101</v>
      </c>
      <c r="C31" s="84"/>
      <c r="D31" s="84"/>
      <c r="E31" s="84"/>
      <c r="F31" s="85" t="n">
        <f aca="false">SUM(C31:E31)</f>
        <v>0</v>
      </c>
      <c r="G31" s="17"/>
      <c r="H31" s="87"/>
      <c r="I31" s="87"/>
    </row>
    <row r="32" s="18" customFormat="true" ht="15.75" hidden="false" customHeight="true" outlineLevel="0" collapsed="false">
      <c r="A32" s="82"/>
      <c r="B32" s="83" t="s">
        <v>102</v>
      </c>
      <c r="C32" s="84"/>
      <c r="D32" s="84"/>
      <c r="E32" s="84"/>
      <c r="F32" s="85" t="n">
        <f aca="false">SUM(C32:E32)</f>
        <v>0</v>
      </c>
      <c r="G32" s="17"/>
      <c r="H32" s="88"/>
      <c r="I32" s="88"/>
    </row>
    <row r="33" s="18" customFormat="true" ht="15.75" hidden="false" customHeight="true" outlineLevel="0" collapsed="false">
      <c r="A33" s="82" t="s">
        <v>105</v>
      </c>
      <c r="B33" s="83" t="s">
        <v>101</v>
      </c>
      <c r="C33" s="84"/>
      <c r="D33" s="84"/>
      <c r="E33" s="84"/>
      <c r="F33" s="85" t="n">
        <f aca="false">SUM(C33:E33)</f>
        <v>0</v>
      </c>
      <c r="G33" s="17"/>
      <c r="H33" s="86"/>
      <c r="I33" s="86"/>
    </row>
    <row r="34" s="18" customFormat="true" ht="15.75" hidden="false" customHeight="true" outlineLevel="0" collapsed="false">
      <c r="A34" s="82"/>
      <c r="B34" s="83" t="s">
        <v>102</v>
      </c>
      <c r="C34" s="84"/>
      <c r="D34" s="84"/>
      <c r="E34" s="84"/>
      <c r="F34" s="85" t="n">
        <f aca="false">SUM(C34:E34)</f>
        <v>0</v>
      </c>
      <c r="G34" s="17"/>
      <c r="H34" s="87"/>
      <c r="I34" s="87"/>
    </row>
    <row r="35" s="18" customFormat="true" ht="14.25" hidden="false" customHeight="true" outlineLevel="0" collapsed="false">
      <c r="A35" s="89" t="s">
        <v>106</v>
      </c>
      <c r="B35" s="83" t="s">
        <v>107</v>
      </c>
      <c r="C35" s="84"/>
      <c r="D35" s="90"/>
      <c r="E35" s="90"/>
      <c r="F35" s="91" t="n">
        <f aca="false">SUM(C35:E35)</f>
        <v>0</v>
      </c>
      <c r="G35" s="92" t="s">
        <v>108</v>
      </c>
      <c r="H35" s="88"/>
      <c r="I35" s="93"/>
    </row>
    <row r="36" s="18" customFormat="true" ht="15" hidden="false" customHeight="false" outlineLevel="0" collapsed="false">
      <c r="A36" s="89"/>
      <c r="B36" s="83" t="s">
        <v>102</v>
      </c>
      <c r="C36" s="84"/>
      <c r="D36" s="84"/>
      <c r="E36" s="84"/>
      <c r="F36" s="94" t="n">
        <f aca="false">SUM(C36:E36)</f>
        <v>0</v>
      </c>
      <c r="G36" s="92"/>
      <c r="H36" s="87"/>
      <c r="I36" s="95"/>
    </row>
    <row r="37" s="18" customFormat="true" ht="30" hidden="false" customHeight="true" outlineLevel="0" collapsed="false">
      <c r="A37" s="67" t="s">
        <v>109</v>
      </c>
      <c r="B37" s="83" t="s">
        <v>110</v>
      </c>
      <c r="C37" s="73"/>
      <c r="D37" s="96"/>
      <c r="E37" s="96"/>
      <c r="F37" s="94" t="n">
        <f aca="false">SUM(C37:E37)</f>
        <v>0</v>
      </c>
      <c r="G37" s="92"/>
      <c r="H37" s="88"/>
      <c r="I37" s="97"/>
    </row>
    <row r="38" s="18" customFormat="true" ht="15" hidden="false" customHeight="false" outlineLevel="0" collapsed="false">
      <c r="A38" s="89" t="s">
        <v>111</v>
      </c>
      <c r="B38" s="83" t="s">
        <v>107</v>
      </c>
      <c r="C38" s="98"/>
      <c r="D38" s="84"/>
      <c r="E38" s="84"/>
      <c r="F38" s="99" t="n">
        <f aca="false">SUM(C38:E38)</f>
        <v>0</v>
      </c>
      <c r="G38" s="92"/>
      <c r="H38" s="100"/>
      <c r="I38" s="101"/>
    </row>
    <row r="39" s="18" customFormat="true" ht="15" hidden="false" customHeight="false" outlineLevel="0" collapsed="false">
      <c r="A39" s="89"/>
      <c r="B39" s="83" t="s">
        <v>112</v>
      </c>
      <c r="C39" s="98"/>
      <c r="D39" s="84"/>
      <c r="E39" s="84"/>
      <c r="F39" s="99" t="n">
        <f aca="false">SUM(C39:E39)</f>
        <v>0</v>
      </c>
      <c r="G39" s="92"/>
      <c r="H39" s="102"/>
      <c r="I39" s="95"/>
    </row>
    <row r="40" s="18" customFormat="true" ht="15" hidden="false" customHeight="false" outlineLevel="0" collapsed="false">
      <c r="A40" s="89" t="s">
        <v>113</v>
      </c>
      <c r="B40" s="83" t="s">
        <v>107</v>
      </c>
      <c r="C40" s="98"/>
      <c r="D40" s="84"/>
      <c r="E40" s="84"/>
      <c r="F40" s="103" t="n">
        <f aca="false">SUM(C40:E40)</f>
        <v>0</v>
      </c>
      <c r="G40" s="92"/>
      <c r="H40" s="102"/>
      <c r="I40" s="95"/>
    </row>
    <row r="41" s="18" customFormat="true" ht="15" hidden="false" customHeight="false" outlineLevel="0" collapsed="false">
      <c r="A41" s="89"/>
      <c r="B41" s="83" t="s">
        <v>112</v>
      </c>
      <c r="C41" s="98"/>
      <c r="D41" s="84"/>
      <c r="E41" s="84"/>
      <c r="F41" s="103" t="n">
        <f aca="false">SUM(C41:E41)</f>
        <v>0</v>
      </c>
      <c r="G41" s="92"/>
      <c r="H41" s="102"/>
      <c r="I41" s="95"/>
    </row>
    <row r="42" s="18" customFormat="true" ht="15" hidden="false" customHeight="false" outlineLevel="0" collapsed="false">
      <c r="A42" s="89" t="s">
        <v>114</v>
      </c>
      <c r="B42" s="83" t="s">
        <v>107</v>
      </c>
      <c r="C42" s="98"/>
      <c r="D42" s="84"/>
      <c r="E42" s="84"/>
      <c r="F42" s="99" t="n">
        <f aca="false">SUM(C42:E42)</f>
        <v>0</v>
      </c>
      <c r="G42" s="92"/>
      <c r="H42" s="102"/>
      <c r="I42" s="95"/>
    </row>
    <row r="43" s="18" customFormat="true" ht="15" hidden="false" customHeight="false" outlineLevel="0" collapsed="false">
      <c r="A43" s="89"/>
      <c r="B43" s="83" t="s">
        <v>112</v>
      </c>
      <c r="C43" s="98"/>
      <c r="D43" s="84"/>
      <c r="E43" s="84"/>
      <c r="F43" s="99" t="n">
        <f aca="false">SUM(C43:E43)</f>
        <v>0</v>
      </c>
      <c r="G43" s="92"/>
      <c r="H43" s="102"/>
      <c r="I43" s="95"/>
    </row>
    <row r="44" s="18" customFormat="true" ht="15" hidden="false" customHeight="false" outlineLevel="0" collapsed="false">
      <c r="A44" s="89" t="s">
        <v>115</v>
      </c>
      <c r="B44" s="83" t="s">
        <v>107</v>
      </c>
      <c r="C44" s="98"/>
      <c r="D44" s="84"/>
      <c r="E44" s="84"/>
      <c r="F44" s="103" t="n">
        <f aca="false">SUM(C44:E44)</f>
        <v>0</v>
      </c>
      <c r="G44" s="92"/>
      <c r="H44" s="102"/>
      <c r="I44" s="95"/>
    </row>
    <row r="45" s="18" customFormat="true" ht="15" hidden="false" customHeight="false" outlineLevel="0" collapsed="false">
      <c r="A45" s="89"/>
      <c r="B45" s="83" t="s">
        <v>112</v>
      </c>
      <c r="C45" s="98"/>
      <c r="D45" s="84"/>
      <c r="E45" s="84"/>
      <c r="F45" s="103" t="n">
        <f aca="false">SUM(C45:E45)</f>
        <v>0</v>
      </c>
      <c r="G45" s="92"/>
      <c r="H45" s="102"/>
      <c r="I45" s="95"/>
    </row>
    <row r="46" s="18" customFormat="true" ht="15" hidden="false" customHeight="false" outlineLevel="0" collapsed="false">
      <c r="A46" s="89" t="s">
        <v>116</v>
      </c>
      <c r="B46" s="83" t="s">
        <v>107</v>
      </c>
      <c r="C46" s="98"/>
      <c r="D46" s="84"/>
      <c r="E46" s="84"/>
      <c r="F46" s="99" t="n">
        <f aca="false">SUM(C46:E46)</f>
        <v>0</v>
      </c>
      <c r="G46" s="92"/>
      <c r="H46" s="102"/>
      <c r="I46" s="95"/>
    </row>
    <row r="47" s="18" customFormat="true" ht="15" hidden="false" customHeight="false" outlineLevel="0" collapsed="false">
      <c r="A47" s="89"/>
      <c r="B47" s="83" t="s">
        <v>112</v>
      </c>
      <c r="C47" s="104"/>
      <c r="D47" s="105"/>
      <c r="E47" s="105"/>
      <c r="F47" s="106" t="n">
        <f aca="false">SUM(C47:E47)</f>
        <v>0</v>
      </c>
      <c r="G47" s="92"/>
      <c r="H47" s="107"/>
      <c r="I47" s="108"/>
    </row>
    <row r="48" s="18" customFormat="true" ht="15" hidden="false" customHeight="false" outlineLevel="0" collapsed="false">
      <c r="A48" s="89" t="s">
        <v>117</v>
      </c>
      <c r="B48" s="83" t="s">
        <v>107</v>
      </c>
      <c r="C48" s="109"/>
      <c r="D48" s="110"/>
      <c r="E48" s="110"/>
      <c r="F48" s="85" t="n">
        <f aca="false">SUM(C48:E48)</f>
        <v>0</v>
      </c>
      <c r="G48" s="92"/>
      <c r="H48" s="111"/>
      <c r="I48" s="112"/>
    </row>
    <row r="49" s="18" customFormat="true" ht="15" hidden="false" customHeight="false" outlineLevel="0" collapsed="false">
      <c r="A49" s="89"/>
      <c r="B49" s="83" t="s">
        <v>112</v>
      </c>
      <c r="C49" s="109"/>
      <c r="D49" s="110"/>
      <c r="E49" s="110"/>
      <c r="F49" s="85" t="n">
        <f aca="false">SUM(C49:E49)</f>
        <v>0</v>
      </c>
      <c r="G49" s="92"/>
      <c r="H49" s="111"/>
      <c r="I49" s="112"/>
    </row>
    <row r="50" s="18" customFormat="true" ht="15" hidden="false" customHeight="false" outlineLevel="0" collapsed="false">
      <c r="A50" s="89" t="s">
        <v>118</v>
      </c>
      <c r="B50" s="113" t="s">
        <v>107</v>
      </c>
      <c r="C50" s="114"/>
      <c r="D50" s="114"/>
      <c r="E50" s="114"/>
      <c r="F50" s="115" t="n">
        <f aca="false">SUM(C50:E50)</f>
        <v>0</v>
      </c>
      <c r="G50" s="17"/>
      <c r="H50" s="116"/>
      <c r="I50" s="116"/>
    </row>
    <row r="51" s="18" customFormat="true" ht="15" hidden="false" customHeight="false" outlineLevel="0" collapsed="false">
      <c r="A51" s="89"/>
      <c r="B51" s="113" t="s">
        <v>112</v>
      </c>
      <c r="C51" s="84"/>
      <c r="D51" s="84"/>
      <c r="E51" s="84"/>
      <c r="F51" s="85" t="n">
        <f aca="false">SUM(C51:E51)</f>
        <v>0</v>
      </c>
      <c r="G51" s="17"/>
      <c r="H51" s="117"/>
      <c r="I51" s="117"/>
    </row>
    <row r="52" s="18" customFormat="true" ht="15" hidden="false" customHeight="false" outlineLevel="0" collapsed="false">
      <c r="A52" s="89" t="s">
        <v>119</v>
      </c>
      <c r="B52" s="113" t="s">
        <v>107</v>
      </c>
      <c r="C52" s="84"/>
      <c r="D52" s="84"/>
      <c r="E52" s="84"/>
      <c r="F52" s="91" t="n">
        <f aca="false">SUM(C52:E52)</f>
        <v>0</v>
      </c>
      <c r="G52" s="17"/>
      <c r="H52" s="117"/>
      <c r="I52" s="117"/>
    </row>
    <row r="53" s="18" customFormat="true" ht="15" hidden="false" customHeight="false" outlineLevel="0" collapsed="false">
      <c r="A53" s="89"/>
      <c r="B53" s="113" t="s">
        <v>112</v>
      </c>
      <c r="C53" s="84"/>
      <c r="D53" s="84"/>
      <c r="E53" s="84"/>
      <c r="F53" s="85" t="n">
        <f aca="false">SUM(C53:E53)</f>
        <v>0</v>
      </c>
      <c r="G53" s="17"/>
      <c r="H53" s="117"/>
      <c r="I53" s="117"/>
    </row>
    <row r="54" customFormat="false" ht="15.75" hidden="false" customHeight="false" outlineLevel="0" collapsed="false">
      <c r="A54" s="89" t="s">
        <v>120</v>
      </c>
      <c r="B54" s="113" t="s">
        <v>107</v>
      </c>
      <c r="C54" s="84"/>
      <c r="D54" s="84"/>
      <c r="E54" s="84"/>
      <c r="F54" s="85" t="n">
        <f aca="false">SUM(C54:E54)</f>
        <v>0</v>
      </c>
      <c r="G54" s="3"/>
      <c r="H54" s="117"/>
      <c r="I54" s="117"/>
    </row>
    <row r="55" customFormat="false" ht="15.75" hidden="false" customHeight="false" outlineLevel="0" collapsed="false">
      <c r="A55" s="89"/>
      <c r="B55" s="113" t="s">
        <v>112</v>
      </c>
      <c r="C55" s="84"/>
      <c r="D55" s="84"/>
      <c r="E55" s="84"/>
      <c r="F55" s="85" t="n">
        <f aca="false">SUM(C55:E55)</f>
        <v>0</v>
      </c>
      <c r="G55" s="3"/>
      <c r="H55" s="117"/>
      <c r="I55" s="117"/>
    </row>
    <row r="56" customFormat="false" ht="15.75" hidden="false" customHeight="false" outlineLevel="0" collapsed="false">
      <c r="A56" s="89" t="s">
        <v>121</v>
      </c>
      <c r="B56" s="113" t="s">
        <v>107</v>
      </c>
      <c r="C56" s="84"/>
      <c r="D56" s="84"/>
      <c r="E56" s="84"/>
      <c r="F56" s="91" t="n">
        <f aca="false">SUM(C56:E56)</f>
        <v>0</v>
      </c>
      <c r="G56" s="3"/>
      <c r="H56" s="117"/>
      <c r="I56" s="117"/>
    </row>
    <row r="57" customFormat="false" ht="15.75" hidden="false" customHeight="false" outlineLevel="0" collapsed="false">
      <c r="A57" s="89"/>
      <c r="B57" s="113" t="s">
        <v>112</v>
      </c>
      <c r="C57" s="84"/>
      <c r="D57" s="84"/>
      <c r="E57" s="84"/>
      <c r="F57" s="91" t="n">
        <f aca="false">SUM(C57:E57)</f>
        <v>0</v>
      </c>
      <c r="G57" s="3"/>
      <c r="H57" s="117"/>
      <c r="I57" s="117"/>
    </row>
    <row r="58" customFormat="false" ht="15.75" hidden="false" customHeight="false" outlineLevel="0" collapsed="false">
      <c r="A58" s="89" t="s">
        <v>122</v>
      </c>
      <c r="B58" s="113" t="s">
        <v>107</v>
      </c>
      <c r="C58" s="84"/>
      <c r="D58" s="84"/>
      <c r="E58" s="84"/>
      <c r="F58" s="85" t="n">
        <f aca="false">SUM(C58:E58)</f>
        <v>0</v>
      </c>
      <c r="G58" s="3"/>
      <c r="H58" s="117"/>
      <c r="I58" s="117"/>
    </row>
    <row r="59" customFormat="false" ht="15.75" hidden="false" customHeight="false" outlineLevel="0" collapsed="false">
      <c r="A59" s="89"/>
      <c r="B59" s="113" t="s">
        <v>112</v>
      </c>
      <c r="C59" s="84"/>
      <c r="D59" s="84"/>
      <c r="E59" s="84"/>
      <c r="F59" s="85" t="n">
        <f aca="false">SUM(C59:E59)</f>
        <v>0</v>
      </c>
      <c r="G59" s="3"/>
      <c r="H59" s="117"/>
      <c r="I59" s="117"/>
    </row>
    <row r="60" customFormat="false" ht="15.75" hidden="false" customHeight="false" outlineLevel="0" collapsed="false">
      <c r="A60" s="89" t="s">
        <v>123</v>
      </c>
      <c r="B60" s="113" t="s">
        <v>107</v>
      </c>
      <c r="C60" s="84"/>
      <c r="D60" s="84"/>
      <c r="E60" s="84"/>
      <c r="F60" s="85" t="n">
        <f aca="false">SUM(C60:E60)</f>
        <v>0</v>
      </c>
      <c r="G60" s="3"/>
      <c r="H60" s="117"/>
      <c r="I60" s="117"/>
    </row>
    <row r="61" customFormat="false" ht="15.75" hidden="false" customHeight="false" outlineLevel="0" collapsed="false">
      <c r="A61" s="89"/>
      <c r="B61" s="113" t="s">
        <v>112</v>
      </c>
      <c r="C61" s="84"/>
      <c r="D61" s="84"/>
      <c r="E61" s="84"/>
      <c r="F61" s="85" t="n">
        <f aca="false">SUM(C61:E61)</f>
        <v>0</v>
      </c>
      <c r="G61" s="3"/>
      <c r="H61" s="117"/>
      <c r="I61" s="117"/>
    </row>
    <row r="62" customFormat="false" ht="15.75" hidden="false" customHeight="false" outlineLevel="0" collapsed="false">
      <c r="A62" s="89" t="s">
        <v>124</v>
      </c>
      <c r="B62" s="113" t="s">
        <v>107</v>
      </c>
      <c r="C62" s="84"/>
      <c r="D62" s="84"/>
      <c r="E62" s="84"/>
      <c r="F62" s="85" t="n">
        <f aca="false">SUM(C62:E62)</f>
        <v>0</v>
      </c>
      <c r="G62" s="3"/>
      <c r="H62" s="117"/>
      <c r="I62" s="117"/>
    </row>
    <row r="63" customFormat="false" ht="15.75" hidden="false" customHeight="false" outlineLevel="0" collapsed="false">
      <c r="A63" s="89"/>
      <c r="B63" s="113" t="s">
        <v>112</v>
      </c>
      <c r="C63" s="84"/>
      <c r="D63" s="84"/>
      <c r="E63" s="84"/>
      <c r="F63" s="85" t="n">
        <f aca="false">SUM(C63:E63)</f>
        <v>0</v>
      </c>
      <c r="G63" s="3"/>
      <c r="H63" s="117"/>
      <c r="I63" s="117"/>
    </row>
    <row r="64" customFormat="false" ht="15.75" hidden="false" customHeight="false" outlineLevel="0" collapsed="false">
      <c r="A64" s="89" t="s">
        <v>125</v>
      </c>
      <c r="B64" s="113" t="s">
        <v>107</v>
      </c>
      <c r="C64" s="84"/>
      <c r="D64" s="84"/>
      <c r="E64" s="84"/>
      <c r="F64" s="85" t="n">
        <f aca="false">SUM(C64:E64)</f>
        <v>0</v>
      </c>
      <c r="G64" s="3"/>
      <c r="H64" s="117"/>
      <c r="I64" s="117"/>
    </row>
    <row r="65" customFormat="false" ht="15.75" hidden="false" customHeight="false" outlineLevel="0" collapsed="false">
      <c r="A65" s="89"/>
      <c r="B65" s="113" t="s">
        <v>112</v>
      </c>
      <c r="C65" s="84"/>
      <c r="D65" s="84"/>
      <c r="E65" s="84"/>
      <c r="F65" s="85" t="n">
        <f aca="false">SUM(C65:E65)</f>
        <v>0</v>
      </c>
      <c r="G65" s="3"/>
      <c r="H65" s="117"/>
      <c r="I65" s="117"/>
    </row>
    <row r="66" customFormat="false" ht="15.75" hidden="false" customHeight="false" outlineLevel="0" collapsed="false">
      <c r="A66" s="89" t="s">
        <v>126</v>
      </c>
      <c r="B66" s="113" t="s">
        <v>107</v>
      </c>
      <c r="C66" s="84"/>
      <c r="D66" s="84"/>
      <c r="E66" s="84"/>
      <c r="F66" s="85" t="n">
        <f aca="false">SUM(C66:E66)</f>
        <v>0</v>
      </c>
      <c r="G66" s="3"/>
      <c r="H66" s="117"/>
      <c r="I66" s="117"/>
    </row>
    <row r="67" customFormat="false" ht="15.75" hidden="false" customHeight="false" outlineLevel="0" collapsed="false">
      <c r="A67" s="89"/>
      <c r="B67" s="113" t="s">
        <v>112</v>
      </c>
      <c r="C67" s="84"/>
      <c r="D67" s="84"/>
      <c r="E67" s="84"/>
      <c r="F67" s="85" t="n">
        <f aca="false">SUM(C67:E67)</f>
        <v>0</v>
      </c>
      <c r="G67" s="3"/>
      <c r="H67" s="117"/>
      <c r="I67" s="117"/>
    </row>
    <row r="68" customFormat="false" ht="15.75" hidden="false" customHeight="false" outlineLevel="0" collapsed="false">
      <c r="A68" s="89" t="s">
        <v>127</v>
      </c>
      <c r="B68" s="113" t="s">
        <v>107</v>
      </c>
      <c r="C68" s="84"/>
      <c r="D68" s="84"/>
      <c r="E68" s="84"/>
      <c r="F68" s="85" t="n">
        <f aca="false">SUM(C68:E68)</f>
        <v>0</v>
      </c>
      <c r="G68" s="3"/>
      <c r="H68" s="117"/>
      <c r="I68" s="117"/>
    </row>
    <row r="69" customFormat="false" ht="15.75" hidden="false" customHeight="false" outlineLevel="0" collapsed="false">
      <c r="A69" s="89"/>
      <c r="B69" s="113" t="s">
        <v>112</v>
      </c>
      <c r="C69" s="84"/>
      <c r="D69" s="84"/>
      <c r="E69" s="84"/>
      <c r="F69" s="85" t="n">
        <f aca="false">SUM(C69:E69)</f>
        <v>0</v>
      </c>
      <c r="G69" s="3"/>
      <c r="H69" s="117"/>
      <c r="I69" s="117"/>
    </row>
    <row r="70" customFormat="false" ht="15.75" hidden="false" customHeight="false" outlineLevel="0" collapsed="false">
      <c r="A70" s="89" t="s">
        <v>128</v>
      </c>
      <c r="B70" s="118" t="s">
        <v>107</v>
      </c>
      <c r="C70" s="84"/>
      <c r="D70" s="84"/>
      <c r="E70" s="84"/>
      <c r="F70" s="85" t="n">
        <f aca="false">SUM(C70:E70)</f>
        <v>0</v>
      </c>
      <c r="G70" s="3"/>
      <c r="H70" s="117"/>
      <c r="I70" s="117"/>
    </row>
    <row r="71" customFormat="false" ht="15.75" hidden="false" customHeight="false" outlineLevel="0" collapsed="false">
      <c r="A71" s="89"/>
      <c r="B71" s="118" t="s">
        <v>112</v>
      </c>
      <c r="C71" s="84"/>
      <c r="D71" s="84"/>
      <c r="E71" s="84"/>
      <c r="F71" s="85" t="n">
        <f aca="false">SUM(C71:E71)</f>
        <v>0</v>
      </c>
      <c r="G71" s="3"/>
      <c r="H71" s="117"/>
      <c r="I71" s="117"/>
    </row>
    <row r="72" s="18" customFormat="true" ht="15.75" hidden="false" customHeight="true" outlineLevel="0" collapsed="false">
      <c r="A72" s="119" t="s">
        <v>129</v>
      </c>
      <c r="B72" s="120" t="s">
        <v>101</v>
      </c>
      <c r="C72" s="85" t="n">
        <f aca="false">SUM(C35,C38,C42,C46,C50,C54,C58,C70)</f>
        <v>0</v>
      </c>
      <c r="D72" s="85" t="n">
        <f aca="false">SUM(D35,D38,D42,D46,D50,D54,D58,D70)</f>
        <v>0</v>
      </c>
      <c r="E72" s="85" t="n">
        <f aca="false">SUM(E35,E38,E42,E46,E50,E54,E58,E70)</f>
        <v>0</v>
      </c>
      <c r="F72" s="121" t="n">
        <f aca="false">SUM(C72:E72)</f>
        <v>0</v>
      </c>
      <c r="G72" s="17"/>
      <c r="H72" s="121" t="n">
        <f aca="false">SUM(H35,H38,H42,H46,H50,H54,H58,H70)</f>
        <v>0</v>
      </c>
      <c r="I72" s="121" t="n">
        <f aca="false">SUM(I35,I38,I42,I46,I50,I54,I58,I70)</f>
        <v>0</v>
      </c>
    </row>
    <row r="73" s="18" customFormat="true" ht="15.75" hidden="false" customHeight="false" outlineLevel="0" collapsed="false">
      <c r="A73" s="119"/>
      <c r="B73" s="122" t="s">
        <v>112</v>
      </c>
      <c r="C73" s="85" t="n">
        <f aca="false">SUM(C36,C39,C43,C47,C51,C55,C59,C71)</f>
        <v>0</v>
      </c>
      <c r="D73" s="85" t="n">
        <f aca="false">SUM(D36,D39,D43,D47,D51,D55,D59,D71)</f>
        <v>0</v>
      </c>
      <c r="E73" s="85" t="n">
        <f aca="false">SUM(E36,E39,E43,E47,E51,E55,E59,E71)</f>
        <v>0</v>
      </c>
      <c r="F73" s="121" t="n">
        <f aca="false">SUM(C73:E73)</f>
        <v>0</v>
      </c>
      <c r="G73" s="17"/>
      <c r="H73" s="121" t="n">
        <f aca="false">SUM(H36,H39,H43,H47,H51,H55,H59,H71)</f>
        <v>0</v>
      </c>
      <c r="I73" s="121" t="n">
        <f aca="false">SUM(I36,I39,I43,I47,I51,I55,I59,I71)</f>
        <v>0</v>
      </c>
    </row>
    <row r="74" customFormat="false" ht="30" hidden="false" customHeight="true" outlineLevel="0" collapsed="false">
      <c r="A74" s="25" t="s">
        <v>130</v>
      </c>
      <c r="B74" s="25"/>
      <c r="C74" s="123"/>
      <c r="D74" s="124"/>
      <c r="E74" s="125" t="str">
        <f aca="false">IF(AND(OR(D72&gt;0,D73&gt;0,)),"Please complete annual steady state","")</f>
        <v/>
      </c>
      <c r="F74" s="125"/>
      <c r="G74" s="3"/>
      <c r="H74" s="3"/>
      <c r="I74" s="3"/>
    </row>
    <row r="75" customFormat="false" ht="30" hidden="false" customHeight="true" outlineLevel="0" collapsed="false">
      <c r="A75" s="25" t="s">
        <v>131</v>
      </c>
      <c r="B75" s="25"/>
      <c r="C75" s="126"/>
      <c r="D75" s="126"/>
      <c r="E75" s="127" t="str">
        <f aca="false">IF(C75="","Please complete using drop down","")</f>
        <v>Please complete using drop down</v>
      </c>
      <c r="F75" s="3"/>
      <c r="G75" s="3"/>
      <c r="H75" s="3"/>
      <c r="I75" s="3"/>
    </row>
    <row r="76" customFormat="false" ht="6.75" hidden="false" customHeight="true" outlineLevel="0" collapsed="false">
      <c r="B76" s="3"/>
      <c r="C76" s="3"/>
      <c r="D76" s="3"/>
      <c r="E76" s="3"/>
      <c r="F76" s="3"/>
      <c r="G76" s="3"/>
      <c r="H76" s="3"/>
      <c r="I76" s="3"/>
    </row>
    <row r="77" customFormat="false" ht="200.1" hidden="false" customHeight="true" outlineLevel="0" collapsed="false">
      <c r="A77" s="65" t="s">
        <v>132</v>
      </c>
      <c r="B77" s="128"/>
      <c r="C77" s="128"/>
      <c r="D77" s="128"/>
      <c r="E77" s="128"/>
      <c r="F77" s="128"/>
      <c r="G77" s="128"/>
      <c r="H77" s="128"/>
      <c r="I77" s="128"/>
    </row>
    <row r="78" customFormat="false" ht="6.75" hidden="false" customHeight="true" outlineLevel="0" collapsed="false">
      <c r="A78" s="3"/>
      <c r="B78" s="3"/>
      <c r="C78" s="3"/>
      <c r="D78" s="3"/>
      <c r="E78" s="3"/>
      <c r="F78" s="3"/>
      <c r="G78" s="3"/>
      <c r="H78" s="3"/>
      <c r="I78" s="3"/>
    </row>
    <row r="79" customFormat="false" ht="61.5" hidden="false" customHeight="true" outlineLevel="0" collapsed="false">
      <c r="A79" s="67" t="s">
        <v>133</v>
      </c>
      <c r="B79" s="78" t="s">
        <v>134</v>
      </c>
      <c r="C79" s="79" t="s">
        <v>135</v>
      </c>
      <c r="D79" s="79" t="s">
        <v>136</v>
      </c>
      <c r="E79" s="79" t="s">
        <v>137</v>
      </c>
      <c r="F79" s="80" t="s">
        <v>138</v>
      </c>
      <c r="G79" s="3"/>
      <c r="H79" s="3"/>
      <c r="I79" s="3"/>
    </row>
    <row r="80" customFormat="false" ht="15.75" hidden="false" customHeight="true" outlineLevel="0" collapsed="false">
      <c r="A80" s="82" t="s">
        <v>100</v>
      </c>
      <c r="B80" s="83" t="s">
        <v>101</v>
      </c>
      <c r="C80" s="84"/>
      <c r="D80" s="84"/>
      <c r="E80" s="84"/>
      <c r="F80" s="91" t="n">
        <f aca="false">SUM(C80:E80)</f>
        <v>0</v>
      </c>
      <c r="G80" s="3"/>
      <c r="H80" s="3"/>
      <c r="I80" s="3"/>
    </row>
    <row r="81" customFormat="false" ht="15.75" hidden="false" customHeight="true" outlineLevel="0" collapsed="false">
      <c r="A81" s="82"/>
      <c r="B81" s="83" t="s">
        <v>102</v>
      </c>
      <c r="C81" s="84"/>
      <c r="D81" s="84"/>
      <c r="E81" s="84"/>
      <c r="F81" s="91" t="n">
        <f aca="false">SUM(C81:E81)</f>
        <v>0</v>
      </c>
      <c r="G81" s="3"/>
      <c r="H81" s="3"/>
      <c r="I81" s="3"/>
    </row>
    <row r="82" customFormat="false" ht="15.75" hidden="false" customHeight="true" outlineLevel="0" collapsed="false">
      <c r="A82" s="82" t="s">
        <v>103</v>
      </c>
      <c r="B82" s="83" t="s">
        <v>101</v>
      </c>
      <c r="C82" s="84"/>
      <c r="D82" s="84"/>
      <c r="E82" s="84"/>
      <c r="F82" s="91" t="n">
        <f aca="false">SUM(C82:E82)</f>
        <v>0</v>
      </c>
      <c r="G82" s="3"/>
      <c r="H82" s="3"/>
      <c r="I82" s="3"/>
    </row>
    <row r="83" customFormat="false" ht="15.75" hidden="false" customHeight="true" outlineLevel="0" collapsed="false">
      <c r="A83" s="82"/>
      <c r="B83" s="83" t="s">
        <v>102</v>
      </c>
      <c r="C83" s="84"/>
      <c r="D83" s="84"/>
      <c r="E83" s="84"/>
      <c r="F83" s="91" t="n">
        <f aca="false">SUM(C83:E83)</f>
        <v>0</v>
      </c>
      <c r="G83" s="3"/>
      <c r="H83" s="3"/>
      <c r="I83" s="3"/>
    </row>
    <row r="84" customFormat="false" ht="15.75" hidden="false" customHeight="true" outlineLevel="0" collapsed="false">
      <c r="A84" s="82" t="s">
        <v>104</v>
      </c>
      <c r="B84" s="83" t="s">
        <v>101</v>
      </c>
      <c r="C84" s="84"/>
      <c r="D84" s="84"/>
      <c r="E84" s="84"/>
      <c r="F84" s="91" t="n">
        <f aca="false">SUM(C84:E84)</f>
        <v>0</v>
      </c>
      <c r="G84" s="3"/>
      <c r="H84" s="3"/>
      <c r="I84" s="3"/>
    </row>
    <row r="85" customFormat="false" ht="15.75" hidden="false" customHeight="true" outlineLevel="0" collapsed="false">
      <c r="A85" s="82"/>
      <c r="B85" s="83" t="s">
        <v>102</v>
      </c>
      <c r="C85" s="84"/>
      <c r="D85" s="84"/>
      <c r="E85" s="84"/>
      <c r="F85" s="91" t="n">
        <f aca="false">SUM(C85:E85)</f>
        <v>0</v>
      </c>
      <c r="G85" s="3"/>
      <c r="H85" s="3"/>
      <c r="I85" s="3"/>
    </row>
    <row r="86" customFormat="false" ht="15.75" hidden="false" customHeight="true" outlineLevel="0" collapsed="false">
      <c r="A86" s="82" t="s">
        <v>105</v>
      </c>
      <c r="B86" s="83" t="s">
        <v>101</v>
      </c>
      <c r="C86" s="84"/>
      <c r="D86" s="84"/>
      <c r="E86" s="84"/>
      <c r="F86" s="91" t="n">
        <f aca="false">SUM(C86:E86)</f>
        <v>0</v>
      </c>
      <c r="G86" s="3"/>
      <c r="H86" s="3"/>
      <c r="I86" s="3"/>
    </row>
    <row r="87" customFormat="false" ht="15.75" hidden="false" customHeight="true" outlineLevel="0" collapsed="false">
      <c r="A87" s="82"/>
      <c r="B87" s="83" t="s">
        <v>102</v>
      </c>
      <c r="C87" s="84"/>
      <c r="D87" s="84"/>
      <c r="E87" s="84"/>
      <c r="F87" s="91" t="n">
        <f aca="false">SUM(C87:E87)</f>
        <v>0</v>
      </c>
      <c r="G87" s="3"/>
      <c r="H87" s="3"/>
      <c r="I87" s="3"/>
    </row>
    <row r="88" customFormat="false" ht="15.75" hidden="false" customHeight="true" outlineLevel="0" collapsed="false">
      <c r="A88" s="89" t="s">
        <v>106</v>
      </c>
      <c r="B88" s="83" t="s">
        <v>107</v>
      </c>
      <c r="C88" s="129"/>
      <c r="D88" s="90"/>
      <c r="E88" s="90"/>
      <c r="F88" s="91" t="n">
        <f aca="false">SUM(C88:E88)</f>
        <v>0</v>
      </c>
      <c r="G88" s="130" t="s">
        <v>108</v>
      </c>
      <c r="H88" s="3"/>
      <c r="I88" s="3"/>
    </row>
    <row r="89" customFormat="false" ht="15.75" hidden="false" customHeight="false" outlineLevel="0" collapsed="false">
      <c r="A89" s="89"/>
      <c r="B89" s="83" t="s">
        <v>102</v>
      </c>
      <c r="C89" s="129"/>
      <c r="D89" s="84"/>
      <c r="E89" s="84"/>
      <c r="F89" s="94" t="n">
        <f aca="false">SUM(C89:E89)</f>
        <v>0</v>
      </c>
      <c r="G89" s="130"/>
      <c r="H89" s="3"/>
      <c r="I89" s="3"/>
    </row>
    <row r="90" customFormat="false" ht="29.25" hidden="false" customHeight="true" outlineLevel="0" collapsed="false">
      <c r="A90" s="67" t="s">
        <v>109</v>
      </c>
      <c r="B90" s="83" t="s">
        <v>110</v>
      </c>
      <c r="C90" s="131"/>
      <c r="D90" s="96"/>
      <c r="E90" s="96"/>
      <c r="F90" s="94" t="n">
        <f aca="false">SUM(C90:E90)</f>
        <v>0</v>
      </c>
      <c r="G90" s="130"/>
      <c r="H90" s="3"/>
      <c r="I90" s="3"/>
    </row>
    <row r="91" customFormat="false" ht="15.75" hidden="false" customHeight="false" outlineLevel="0" collapsed="false">
      <c r="A91" s="89" t="s">
        <v>111</v>
      </c>
      <c r="B91" s="83" t="s">
        <v>107</v>
      </c>
      <c r="C91" s="98"/>
      <c r="D91" s="84"/>
      <c r="E91" s="84"/>
      <c r="F91" s="94" t="n">
        <f aca="false">SUM(C91:E91)</f>
        <v>0</v>
      </c>
      <c r="G91" s="130"/>
      <c r="H91" s="3"/>
      <c r="I91" s="3"/>
    </row>
    <row r="92" customFormat="false" ht="15.75" hidden="false" customHeight="false" outlineLevel="0" collapsed="false">
      <c r="A92" s="89"/>
      <c r="B92" s="83" t="s">
        <v>112</v>
      </c>
      <c r="C92" s="98"/>
      <c r="D92" s="84"/>
      <c r="E92" s="84"/>
      <c r="F92" s="94" t="n">
        <f aca="false">SUM(C92:E92)</f>
        <v>0</v>
      </c>
      <c r="G92" s="130"/>
      <c r="H92" s="3"/>
      <c r="I92" s="3"/>
    </row>
    <row r="93" customFormat="false" ht="15.75" hidden="false" customHeight="false" outlineLevel="0" collapsed="false">
      <c r="A93" s="89" t="s">
        <v>113</v>
      </c>
      <c r="B93" s="83" t="s">
        <v>107</v>
      </c>
      <c r="C93" s="98"/>
      <c r="D93" s="84"/>
      <c r="E93" s="84"/>
      <c r="F93" s="94" t="n">
        <f aca="false">SUM(C93:E93)</f>
        <v>0</v>
      </c>
      <c r="G93" s="130"/>
      <c r="H93" s="3"/>
      <c r="I93" s="3"/>
    </row>
    <row r="94" customFormat="false" ht="15.75" hidden="false" customHeight="false" outlineLevel="0" collapsed="false">
      <c r="A94" s="89"/>
      <c r="B94" s="83" t="s">
        <v>112</v>
      </c>
      <c r="C94" s="98"/>
      <c r="D94" s="84"/>
      <c r="E94" s="84"/>
      <c r="F94" s="94" t="n">
        <f aca="false">SUM(C94:E94)</f>
        <v>0</v>
      </c>
      <c r="G94" s="130"/>
      <c r="H94" s="3"/>
      <c r="I94" s="3"/>
    </row>
    <row r="95" customFormat="false" ht="15.75" hidden="false" customHeight="false" outlineLevel="0" collapsed="false">
      <c r="A95" s="89" t="s">
        <v>114</v>
      </c>
      <c r="B95" s="83" t="s">
        <v>107</v>
      </c>
      <c r="C95" s="98"/>
      <c r="D95" s="84"/>
      <c r="E95" s="84"/>
      <c r="F95" s="94" t="n">
        <f aca="false">SUM(C95:E95)</f>
        <v>0</v>
      </c>
      <c r="G95" s="130"/>
      <c r="H95" s="3"/>
      <c r="I95" s="3"/>
    </row>
    <row r="96" customFormat="false" ht="15.75" hidden="false" customHeight="false" outlineLevel="0" collapsed="false">
      <c r="A96" s="89"/>
      <c r="B96" s="83" t="s">
        <v>112</v>
      </c>
      <c r="C96" s="98"/>
      <c r="D96" s="84"/>
      <c r="E96" s="84"/>
      <c r="F96" s="94" t="n">
        <f aca="false">SUM(C96:E96)</f>
        <v>0</v>
      </c>
      <c r="G96" s="130"/>
      <c r="H96" s="3"/>
      <c r="I96" s="3"/>
    </row>
    <row r="97" customFormat="false" ht="15.75" hidden="false" customHeight="false" outlineLevel="0" collapsed="false">
      <c r="A97" s="89" t="s">
        <v>115</v>
      </c>
      <c r="B97" s="83" t="s">
        <v>107</v>
      </c>
      <c r="C97" s="98"/>
      <c r="D97" s="84"/>
      <c r="E97" s="84"/>
      <c r="F97" s="94" t="n">
        <f aca="false">SUM(C97:E97)</f>
        <v>0</v>
      </c>
      <c r="G97" s="130"/>
      <c r="H97" s="3"/>
      <c r="I97" s="3"/>
    </row>
    <row r="98" customFormat="false" ht="15.75" hidden="false" customHeight="false" outlineLevel="0" collapsed="false">
      <c r="A98" s="89"/>
      <c r="B98" s="83" t="s">
        <v>112</v>
      </c>
      <c r="C98" s="98"/>
      <c r="D98" s="84"/>
      <c r="E98" s="84"/>
      <c r="F98" s="94" t="n">
        <f aca="false">SUM(C98:E98)</f>
        <v>0</v>
      </c>
      <c r="G98" s="130"/>
      <c r="H98" s="3"/>
      <c r="I98" s="3"/>
    </row>
    <row r="99" customFormat="false" ht="15.75" hidden="false" customHeight="false" outlineLevel="0" collapsed="false">
      <c r="A99" s="89" t="s">
        <v>116</v>
      </c>
      <c r="B99" s="83" t="s">
        <v>107</v>
      </c>
      <c r="C99" s="98"/>
      <c r="D99" s="84"/>
      <c r="E99" s="84"/>
      <c r="F99" s="94" t="n">
        <f aca="false">SUM(C99:E99)</f>
        <v>0</v>
      </c>
      <c r="G99" s="130"/>
      <c r="H99" s="3"/>
      <c r="I99" s="3"/>
    </row>
    <row r="100" customFormat="false" ht="15.75" hidden="false" customHeight="false" outlineLevel="0" collapsed="false">
      <c r="A100" s="89"/>
      <c r="B100" s="83" t="s">
        <v>112</v>
      </c>
      <c r="C100" s="98"/>
      <c r="D100" s="84"/>
      <c r="E100" s="84"/>
      <c r="F100" s="132" t="n">
        <f aca="false">SUM(C100:E100)</f>
        <v>0</v>
      </c>
      <c r="G100" s="130"/>
      <c r="H100" s="3"/>
      <c r="I100" s="3"/>
    </row>
    <row r="101" customFormat="false" ht="15.75" hidden="false" customHeight="false" outlineLevel="0" collapsed="false">
      <c r="A101" s="89" t="s">
        <v>117</v>
      </c>
      <c r="B101" s="83" t="s">
        <v>107</v>
      </c>
      <c r="C101" s="98"/>
      <c r="D101" s="84"/>
      <c r="E101" s="84"/>
      <c r="F101" s="94" t="n">
        <f aca="false">SUM(C101:E101)</f>
        <v>0</v>
      </c>
      <c r="G101" s="92"/>
      <c r="H101" s="3"/>
      <c r="I101" s="3"/>
    </row>
    <row r="102" customFormat="false" ht="15.75" hidden="false" customHeight="false" outlineLevel="0" collapsed="false">
      <c r="A102" s="89"/>
      <c r="B102" s="83" t="s">
        <v>112</v>
      </c>
      <c r="C102" s="133"/>
      <c r="D102" s="84"/>
      <c r="E102" s="84"/>
      <c r="F102" s="94" t="n">
        <f aca="false">SUM(C102:E102)</f>
        <v>0</v>
      </c>
      <c r="G102" s="92"/>
      <c r="H102" s="3"/>
      <c r="I102" s="3"/>
    </row>
    <row r="103" customFormat="false" ht="15.75" hidden="false" customHeight="false" outlineLevel="0" collapsed="false">
      <c r="A103" s="89" t="s">
        <v>118</v>
      </c>
      <c r="B103" s="83" t="s">
        <v>107</v>
      </c>
      <c r="C103" s="133"/>
      <c r="D103" s="84"/>
      <c r="E103" s="84"/>
      <c r="F103" s="115" t="n">
        <f aca="false">SUM(C103:E103)</f>
        <v>0</v>
      </c>
      <c r="G103" s="3"/>
      <c r="H103" s="3"/>
      <c r="I103" s="3"/>
    </row>
    <row r="104" customFormat="false" ht="15.75" hidden="false" customHeight="false" outlineLevel="0" collapsed="false">
      <c r="A104" s="89"/>
      <c r="B104" s="83" t="s">
        <v>112</v>
      </c>
      <c r="C104" s="133"/>
      <c r="D104" s="84"/>
      <c r="E104" s="84"/>
      <c r="F104" s="85" t="n">
        <f aca="false">SUM(C104:E104)</f>
        <v>0</v>
      </c>
      <c r="G104" s="3"/>
      <c r="H104" s="3"/>
      <c r="I104" s="3"/>
    </row>
    <row r="105" customFormat="false" ht="15.75" hidden="false" customHeight="false" outlineLevel="0" collapsed="false">
      <c r="A105" s="89" t="s">
        <v>119</v>
      </c>
      <c r="B105" s="83" t="s">
        <v>107</v>
      </c>
      <c r="C105" s="133"/>
      <c r="D105" s="84"/>
      <c r="E105" s="84"/>
      <c r="F105" s="94" t="n">
        <f aca="false">SUM(C105:E105)</f>
        <v>0</v>
      </c>
      <c r="G105" s="3"/>
      <c r="H105" s="3"/>
      <c r="I105" s="3"/>
    </row>
    <row r="106" customFormat="false" ht="15.75" hidden="false" customHeight="false" outlineLevel="0" collapsed="false">
      <c r="A106" s="89"/>
      <c r="B106" s="83" t="s">
        <v>112</v>
      </c>
      <c r="C106" s="133"/>
      <c r="D106" s="84"/>
      <c r="E106" s="84"/>
      <c r="F106" s="94" t="n">
        <f aca="false">SUM(C106:E106)</f>
        <v>0</v>
      </c>
      <c r="G106" s="3"/>
      <c r="H106" s="3"/>
      <c r="I106" s="3"/>
    </row>
    <row r="107" customFormat="false" ht="15.75" hidden="false" customHeight="false" outlineLevel="0" collapsed="false">
      <c r="A107" s="89" t="s">
        <v>120</v>
      </c>
      <c r="B107" s="83" t="s">
        <v>107</v>
      </c>
      <c r="C107" s="133"/>
      <c r="D107" s="84"/>
      <c r="E107" s="84"/>
      <c r="F107" s="85" t="n">
        <f aca="false">SUM(C107:E107)</f>
        <v>0</v>
      </c>
      <c r="G107" s="3"/>
      <c r="H107" s="3"/>
      <c r="I107" s="3"/>
    </row>
    <row r="108" customFormat="false" ht="15.75" hidden="false" customHeight="false" outlineLevel="0" collapsed="false">
      <c r="A108" s="89"/>
      <c r="B108" s="83" t="s">
        <v>112</v>
      </c>
      <c r="C108" s="134"/>
      <c r="D108" s="135"/>
      <c r="E108" s="135"/>
      <c r="F108" s="85" t="n">
        <f aca="false">SUM(C108:E108)</f>
        <v>0</v>
      </c>
      <c r="G108" s="3"/>
      <c r="H108" s="3"/>
      <c r="I108" s="3"/>
    </row>
    <row r="109" customFormat="false" ht="15.75" hidden="false" customHeight="false" outlineLevel="0" collapsed="false">
      <c r="A109" s="89" t="s">
        <v>121</v>
      </c>
      <c r="B109" s="113" t="s">
        <v>107</v>
      </c>
      <c r="C109" s="114"/>
      <c r="D109" s="114"/>
      <c r="E109" s="114"/>
      <c r="F109" s="94" t="n">
        <f aca="false">SUM(C109:E109)</f>
        <v>0</v>
      </c>
      <c r="G109" s="3"/>
      <c r="H109" s="3"/>
      <c r="I109" s="3"/>
    </row>
    <row r="110" customFormat="false" ht="15.75" hidden="false" customHeight="false" outlineLevel="0" collapsed="false">
      <c r="A110" s="89"/>
      <c r="B110" s="113" t="s">
        <v>112</v>
      </c>
      <c r="C110" s="84"/>
      <c r="D110" s="84"/>
      <c r="E110" s="84"/>
      <c r="F110" s="94" t="n">
        <f aca="false">SUM(C110:E110)</f>
        <v>0</v>
      </c>
      <c r="G110" s="3"/>
      <c r="H110" s="3"/>
      <c r="I110" s="3"/>
    </row>
    <row r="111" customFormat="false" ht="15.75" hidden="false" customHeight="false" outlineLevel="0" collapsed="false">
      <c r="A111" s="89" t="s">
        <v>122</v>
      </c>
      <c r="B111" s="113" t="s">
        <v>107</v>
      </c>
      <c r="C111" s="84"/>
      <c r="D111" s="84"/>
      <c r="E111" s="84"/>
      <c r="F111" s="85" t="n">
        <f aca="false">SUM(C111:E111)</f>
        <v>0</v>
      </c>
      <c r="G111" s="3"/>
      <c r="H111" s="3"/>
      <c r="I111" s="3"/>
    </row>
    <row r="112" customFormat="false" ht="15.75" hidden="false" customHeight="false" outlineLevel="0" collapsed="false">
      <c r="A112" s="89"/>
      <c r="B112" s="113" t="s">
        <v>112</v>
      </c>
      <c r="C112" s="84"/>
      <c r="D112" s="84"/>
      <c r="E112" s="84"/>
      <c r="F112" s="136" t="n">
        <f aca="false">SUM(C112:E112)</f>
        <v>0</v>
      </c>
      <c r="G112" s="137"/>
      <c r="H112" s="137"/>
      <c r="I112" s="137"/>
    </row>
    <row r="113" customFormat="false" ht="15.75" hidden="false" customHeight="false" outlineLevel="0" collapsed="false">
      <c r="A113" s="89" t="s">
        <v>123</v>
      </c>
      <c r="B113" s="113" t="s">
        <v>107</v>
      </c>
      <c r="C113" s="84"/>
      <c r="D113" s="84"/>
      <c r="E113" s="84"/>
      <c r="F113" s="136" t="n">
        <f aca="false">SUM(C113:E113)</f>
        <v>0</v>
      </c>
      <c r="G113" s="138"/>
      <c r="H113" s="137"/>
      <c r="I113" s="137"/>
      <c r="J113" s="3"/>
    </row>
    <row r="114" customFormat="false" ht="15.75" hidden="false" customHeight="false" outlineLevel="0" collapsed="false">
      <c r="A114" s="89"/>
      <c r="B114" s="113" t="s">
        <v>112</v>
      </c>
      <c r="C114" s="84"/>
      <c r="D114" s="84"/>
      <c r="E114" s="84"/>
      <c r="F114" s="136" t="n">
        <f aca="false">SUM(C114:E114)</f>
        <v>0</v>
      </c>
      <c r="G114" s="138"/>
      <c r="H114" s="138"/>
      <c r="I114" s="138"/>
      <c r="J114" s="3"/>
    </row>
    <row r="115" customFormat="false" ht="15.75" hidden="false" customHeight="false" outlineLevel="0" collapsed="false">
      <c r="A115" s="89" t="s">
        <v>124</v>
      </c>
      <c r="B115" s="113" t="s">
        <v>107</v>
      </c>
      <c r="C115" s="84"/>
      <c r="D115" s="84"/>
      <c r="E115" s="84"/>
      <c r="F115" s="136" t="n">
        <f aca="false">SUM(C115:E115)</f>
        <v>0</v>
      </c>
      <c r="G115" s="138"/>
      <c r="H115" s="138"/>
      <c r="I115" s="138"/>
      <c r="J115" s="3"/>
    </row>
    <row r="116" customFormat="false" ht="15.75" hidden="false" customHeight="false" outlineLevel="0" collapsed="false">
      <c r="A116" s="89"/>
      <c r="B116" s="113" t="s">
        <v>112</v>
      </c>
      <c r="C116" s="84"/>
      <c r="D116" s="84"/>
      <c r="E116" s="84"/>
      <c r="F116" s="136" t="n">
        <f aca="false">SUM(C116:E116)</f>
        <v>0</v>
      </c>
      <c r="G116" s="138"/>
      <c r="H116" s="138"/>
      <c r="I116" s="138"/>
      <c r="J116" s="3"/>
    </row>
    <row r="117" customFormat="false" ht="15.75" hidden="false" customHeight="false" outlineLevel="0" collapsed="false">
      <c r="A117" s="89" t="s">
        <v>125</v>
      </c>
      <c r="B117" s="113" t="s">
        <v>107</v>
      </c>
      <c r="C117" s="84"/>
      <c r="D117" s="84"/>
      <c r="E117" s="84"/>
      <c r="F117" s="136" t="n">
        <f aca="false">SUM(C117:E117)</f>
        <v>0</v>
      </c>
      <c r="G117" s="137"/>
      <c r="H117" s="138"/>
      <c r="I117" s="138"/>
    </row>
    <row r="118" customFormat="false" ht="15.75" hidden="false" customHeight="false" outlineLevel="0" collapsed="false">
      <c r="A118" s="89"/>
      <c r="B118" s="113" t="s">
        <v>112</v>
      </c>
      <c r="C118" s="84"/>
      <c r="D118" s="84"/>
      <c r="E118" s="84"/>
      <c r="F118" s="85" t="n">
        <f aca="false">SUM(C118:E118)</f>
        <v>0</v>
      </c>
      <c r="G118" s="3"/>
      <c r="H118" s="3"/>
      <c r="I118" s="3"/>
    </row>
    <row r="119" customFormat="false" ht="15.75" hidden="false" customHeight="false" outlineLevel="0" collapsed="false">
      <c r="A119" s="89" t="s">
        <v>126</v>
      </c>
      <c r="B119" s="113" t="s">
        <v>107</v>
      </c>
      <c r="C119" s="84"/>
      <c r="D119" s="84"/>
      <c r="E119" s="84"/>
      <c r="F119" s="85" t="n">
        <f aca="false">SUM(C119:E119)</f>
        <v>0</v>
      </c>
      <c r="G119" s="139"/>
      <c r="H119" s="139"/>
      <c r="I119" s="139"/>
    </row>
    <row r="120" customFormat="false" ht="15.75" hidden="false" customHeight="false" outlineLevel="0" collapsed="false">
      <c r="A120" s="89"/>
      <c r="B120" s="113" t="s">
        <v>112</v>
      </c>
      <c r="C120" s="84"/>
      <c r="D120" s="84"/>
      <c r="E120" s="84"/>
      <c r="F120" s="85" t="n">
        <f aca="false">SUM(C120:E120)</f>
        <v>0</v>
      </c>
      <c r="G120" s="3"/>
      <c r="H120" s="3"/>
      <c r="I120" s="3"/>
    </row>
    <row r="121" customFormat="false" ht="15.75" hidden="false" customHeight="false" outlineLevel="0" collapsed="false">
      <c r="A121" s="89" t="s">
        <v>127</v>
      </c>
      <c r="B121" s="113" t="s">
        <v>107</v>
      </c>
      <c r="C121" s="84"/>
      <c r="D121" s="84"/>
      <c r="E121" s="84"/>
      <c r="F121" s="85" t="n">
        <f aca="false">SUM(C121:E121)</f>
        <v>0</v>
      </c>
      <c r="G121" s="3"/>
      <c r="H121" s="3"/>
      <c r="I121" s="3"/>
    </row>
    <row r="122" customFormat="false" ht="15.75" hidden="false" customHeight="false" outlineLevel="0" collapsed="false">
      <c r="A122" s="89"/>
      <c r="B122" s="113" t="s">
        <v>112</v>
      </c>
      <c r="C122" s="84"/>
      <c r="D122" s="84"/>
      <c r="E122" s="84"/>
      <c r="F122" s="85" t="n">
        <f aca="false">SUM(C122:E122)</f>
        <v>0</v>
      </c>
      <c r="G122" s="3"/>
      <c r="H122" s="3"/>
      <c r="I122" s="3"/>
    </row>
    <row r="123" customFormat="false" ht="15.75" hidden="false" customHeight="false" outlineLevel="0" collapsed="false">
      <c r="A123" s="89" t="s">
        <v>128</v>
      </c>
      <c r="B123" s="113" t="s">
        <v>107</v>
      </c>
      <c r="C123" s="84"/>
      <c r="D123" s="84"/>
      <c r="E123" s="84"/>
      <c r="F123" s="85" t="n">
        <f aca="false">SUM(C123:E123)</f>
        <v>0</v>
      </c>
      <c r="G123" s="3"/>
      <c r="H123" s="3"/>
      <c r="I123" s="3"/>
    </row>
    <row r="124" customFormat="false" ht="15.75" hidden="false" customHeight="false" outlineLevel="0" collapsed="false">
      <c r="A124" s="89"/>
      <c r="B124" s="113" t="s">
        <v>112</v>
      </c>
      <c r="C124" s="84"/>
      <c r="D124" s="84"/>
      <c r="E124" s="84"/>
      <c r="F124" s="85" t="n">
        <f aca="false">SUM(C124:E124)</f>
        <v>0</v>
      </c>
      <c r="G124" s="3"/>
      <c r="H124" s="3"/>
      <c r="I124" s="3"/>
    </row>
    <row r="125" s="18" customFormat="true" ht="15.75" hidden="false" customHeight="true" outlineLevel="0" collapsed="false">
      <c r="A125" s="119" t="s">
        <v>129</v>
      </c>
      <c r="B125" s="120" t="s">
        <v>101</v>
      </c>
      <c r="C125" s="85" t="n">
        <f aca="false">SUM(C88,C91,C95,C99,C103,C107,C111,C123)</f>
        <v>0</v>
      </c>
      <c r="D125" s="85" t="n">
        <f aca="false">SUM(D88,D91,D95,D99,D103,D107,D111,D123)</f>
        <v>0</v>
      </c>
      <c r="E125" s="85" t="n">
        <f aca="false">SUM(E88,E91,E95,E99,E103,E107,E111,E123)</f>
        <v>0</v>
      </c>
      <c r="F125" s="121" t="n">
        <f aca="false">SUM(C125:E125)</f>
        <v>0</v>
      </c>
      <c r="G125" s="17"/>
      <c r="H125" s="17"/>
      <c r="I125" s="17"/>
    </row>
    <row r="126" s="18" customFormat="true" ht="15.75" hidden="false" customHeight="false" outlineLevel="0" collapsed="false">
      <c r="A126" s="119"/>
      <c r="B126" s="122" t="s">
        <v>112</v>
      </c>
      <c r="C126" s="85" t="n">
        <f aca="false">SUM(C89,C92,C96,C100,C104,C108,C112,C124)</f>
        <v>0</v>
      </c>
      <c r="D126" s="85" t="n">
        <f aca="false">SUM(D89,D92,D96,D100,D104,D108,D112,D124)</f>
        <v>0</v>
      </c>
      <c r="E126" s="85" t="n">
        <f aca="false">SUM(E89,E92,E96,E100,E104,E108,E112,E124)</f>
        <v>0</v>
      </c>
      <c r="F126" s="121" t="n">
        <f aca="false">SUM(C126:E126)</f>
        <v>0</v>
      </c>
      <c r="G126" s="17"/>
      <c r="H126" s="17"/>
      <c r="I126" s="17"/>
    </row>
    <row r="127" customFormat="false" ht="29.25" hidden="false" customHeight="true" outlineLevel="0" collapsed="false">
      <c r="A127" s="25" t="s">
        <v>130</v>
      </c>
      <c r="B127" s="25"/>
      <c r="C127" s="123"/>
      <c r="D127" s="140"/>
      <c r="E127" s="125" t="str">
        <f aca="false">IF(AND(OR(D125&gt;0,D126&gt;0,)),"Please complete annual steady state","")</f>
        <v/>
      </c>
      <c r="F127" s="125"/>
      <c r="G127" s="3"/>
      <c r="H127" s="3"/>
      <c r="I127" s="3"/>
    </row>
    <row r="128" customFormat="false" ht="29.25" hidden="false" customHeight="true" outlineLevel="0" collapsed="false">
      <c r="A128" s="25" t="s">
        <v>131</v>
      </c>
      <c r="B128" s="25"/>
      <c r="C128" s="126"/>
      <c r="D128" s="126"/>
      <c r="E128" s="141" t="str">
        <f aca="false">IF(C128="","Please complete using dropdown","")</f>
        <v>Please complete using dropdown</v>
      </c>
      <c r="F128" s="3"/>
      <c r="G128" s="3"/>
      <c r="H128" s="3"/>
      <c r="I128" s="3"/>
    </row>
    <row r="129" customFormat="false" ht="6" hidden="false" customHeight="true" outlineLevel="0" collapsed="false">
      <c r="A129" s="3"/>
      <c r="B129" s="3"/>
      <c r="C129" s="3"/>
      <c r="D129" s="3"/>
      <c r="E129" s="3"/>
      <c r="F129" s="3"/>
      <c r="G129" s="3"/>
      <c r="H129" s="3"/>
      <c r="I129" s="3"/>
    </row>
    <row r="130" customFormat="false" ht="214.5" hidden="false" customHeight="true" outlineLevel="0" collapsed="false">
      <c r="A130" s="65" t="s">
        <v>132</v>
      </c>
      <c r="B130" s="128"/>
      <c r="C130" s="128"/>
      <c r="D130" s="128"/>
      <c r="E130" s="128"/>
      <c r="F130" s="128"/>
      <c r="G130" s="128"/>
      <c r="H130" s="128"/>
      <c r="I130" s="128"/>
    </row>
    <row r="131" customFormat="false" ht="15.75" hidden="false" customHeight="false" outlineLevel="0" collapsed="false">
      <c r="A131" s="3"/>
      <c r="B131" s="3"/>
      <c r="C131" s="3"/>
      <c r="D131" s="3"/>
      <c r="E131" s="3"/>
      <c r="F131" s="3"/>
      <c r="G131" s="3"/>
      <c r="H131" s="3"/>
      <c r="I131" s="3"/>
    </row>
    <row r="132" s="18" customFormat="true" ht="45.75" hidden="false" customHeight="true" outlineLevel="0" collapsed="false">
      <c r="A132" s="17"/>
      <c r="B132" s="17"/>
      <c r="C132" s="142" t="s">
        <v>139</v>
      </c>
      <c r="D132" s="142" t="s">
        <v>112</v>
      </c>
      <c r="E132" s="142" t="s">
        <v>140</v>
      </c>
      <c r="F132" s="143" t="s">
        <v>141</v>
      </c>
      <c r="G132" s="144" t="s">
        <v>142</v>
      </c>
      <c r="H132" s="145" t="s">
        <v>139</v>
      </c>
      <c r="I132" s="145" t="s">
        <v>112</v>
      </c>
      <c r="J132" s="146" t="s">
        <v>143</v>
      </c>
      <c r="K132" s="146"/>
      <c r="L132" s="146"/>
    </row>
    <row r="133" s="18" customFormat="true" ht="21.75" hidden="false" customHeight="true" outlineLevel="0" collapsed="false">
      <c r="A133" s="11" t="s">
        <v>144</v>
      </c>
      <c r="B133" s="11"/>
      <c r="C133" s="147" t="n">
        <f aca="false">F72</f>
        <v>0</v>
      </c>
      <c r="D133" s="147" t="n">
        <f aca="false">F73</f>
        <v>0</v>
      </c>
      <c r="E133" s="147" t="n">
        <f aca="false">D133-C133</f>
        <v>0</v>
      </c>
      <c r="F133" s="148" t="n">
        <f aca="false">(D133-C133)%</f>
        <v>0</v>
      </c>
      <c r="G133" s="149" t="s">
        <v>144</v>
      </c>
      <c r="H133" s="150" t="n">
        <f aca="false">SUM(F35,F38,F42,F46)</f>
        <v>0</v>
      </c>
      <c r="I133" s="150" t="n">
        <f aca="false">SUM(G35,G38,G42,G46)</f>
        <v>0</v>
      </c>
      <c r="J133" s="146"/>
      <c r="K133" s="146"/>
      <c r="L133" s="146"/>
    </row>
    <row r="134" s="18" customFormat="true" ht="21.75" hidden="false" customHeight="true" outlineLevel="0" collapsed="false">
      <c r="A134" s="11" t="s">
        <v>145</v>
      </c>
      <c r="B134" s="11"/>
      <c r="C134" s="147" t="n">
        <f aca="false">F125</f>
        <v>0</v>
      </c>
      <c r="D134" s="147" t="n">
        <f aca="false">F126</f>
        <v>0</v>
      </c>
      <c r="E134" s="147" t="n">
        <f aca="false">D134-C134</f>
        <v>0</v>
      </c>
      <c r="F134" s="148" t="n">
        <f aca="false">(D134-C134)%</f>
        <v>0</v>
      </c>
      <c r="G134" s="149" t="s">
        <v>145</v>
      </c>
      <c r="H134" s="150" t="n">
        <f aca="false">SUM(F88,F91,F95,F99)</f>
        <v>0</v>
      </c>
      <c r="I134" s="150" t="n">
        <f aca="false">SUM(F89,F92,F96,F100)</f>
        <v>0</v>
      </c>
      <c r="J134" s="146"/>
      <c r="K134" s="146"/>
      <c r="L134" s="146"/>
    </row>
    <row r="135" s="18" customFormat="true" ht="21.75" hidden="false" customHeight="true" outlineLevel="0" collapsed="false">
      <c r="A135" s="11" t="s">
        <v>146</v>
      </c>
      <c r="B135" s="11"/>
      <c r="C135" s="147" t="n">
        <f aca="false">H72</f>
        <v>0</v>
      </c>
      <c r="D135" s="147" t="n">
        <f aca="false">H73</f>
        <v>0</v>
      </c>
      <c r="E135" s="147" t="n">
        <f aca="false">D135-C135</f>
        <v>0</v>
      </c>
      <c r="F135" s="148" t="n">
        <f aca="false">(D135-C135)%</f>
        <v>0</v>
      </c>
      <c r="G135" s="149" t="s">
        <v>146</v>
      </c>
      <c r="H135" s="150" t="n">
        <f aca="false">SUM(H35,H38,H42,H46)</f>
        <v>0</v>
      </c>
      <c r="I135" s="150" t="n">
        <f aca="false">SUM(H36,H39,H43,H47)</f>
        <v>0</v>
      </c>
      <c r="J135" s="146"/>
      <c r="K135" s="146"/>
      <c r="L135" s="146"/>
    </row>
    <row r="136" s="18" customFormat="true" ht="21.75" hidden="false" customHeight="true" outlineLevel="0" collapsed="false">
      <c r="A136" s="11" t="s">
        <v>147</v>
      </c>
      <c r="B136" s="11"/>
      <c r="C136" s="121" t="n">
        <f aca="false">SUM(C133:C135)</f>
        <v>0</v>
      </c>
      <c r="D136" s="121" t="n">
        <f aca="false">SUM(D133:D135)</f>
        <v>0</v>
      </c>
      <c r="E136" s="121" t="n">
        <f aca="false">SUM(E133:E135)</f>
        <v>0</v>
      </c>
      <c r="F136" s="148" t="n">
        <f aca="false">(D136-C136)%</f>
        <v>0</v>
      </c>
      <c r="G136" s="151" t="s">
        <v>147</v>
      </c>
      <c r="H136" s="150" t="n">
        <f aca="false">SUM(H133:H135)</f>
        <v>0</v>
      </c>
      <c r="I136" s="150" t="n">
        <f aca="false">SUM(I133:I135)</f>
        <v>0</v>
      </c>
      <c r="J136" s="146"/>
      <c r="K136" s="146"/>
      <c r="L136" s="146"/>
    </row>
    <row r="137" customFormat="false" ht="15" hidden="false" customHeight="false" outlineLevel="0" collapsed="false">
      <c r="A137" s="3"/>
      <c r="B137" s="3"/>
      <c r="C137" s="3"/>
      <c r="D137" s="3"/>
      <c r="E137" s="3"/>
      <c r="F137" s="3"/>
      <c r="G137" s="3"/>
      <c r="H137" s="3"/>
      <c r="I137" s="3"/>
    </row>
    <row r="138" customFormat="false" ht="21" hidden="false" customHeight="false" outlineLevel="0" collapsed="false">
      <c r="A138" s="5" t="s">
        <v>148</v>
      </c>
      <c r="B138" s="3"/>
      <c r="C138" s="3"/>
      <c r="D138" s="3"/>
      <c r="F138" s="3"/>
      <c r="G138" s="3"/>
      <c r="H138" s="3"/>
      <c r="I138" s="3"/>
    </row>
    <row r="139" s="18" customFormat="true" ht="32.25" hidden="false" customHeight="true" outlineLevel="0" collapsed="false">
      <c r="A139" s="152" t="s">
        <v>149</v>
      </c>
      <c r="B139" s="17"/>
      <c r="C139" s="17"/>
      <c r="D139" s="17"/>
      <c r="E139" s="67" t="s">
        <v>150</v>
      </c>
      <c r="F139" s="96"/>
      <c r="G139" s="31" t="str">
        <f aca="false">IF(F139="","Please complete using dropdown","")</f>
        <v>Please complete using dropdown</v>
      </c>
      <c r="H139" s="17"/>
      <c r="I139" s="17"/>
    </row>
    <row r="140" s="18" customFormat="true" ht="32.25" hidden="false" customHeight="true" outlineLevel="0" collapsed="false">
      <c r="A140" s="17"/>
      <c r="B140" s="17"/>
      <c r="C140" s="17"/>
      <c r="D140" s="17"/>
      <c r="E140" s="67" t="s">
        <v>151</v>
      </c>
      <c r="F140" s="96"/>
      <c r="G140" s="31" t="str">
        <f aca="false">IF(F140="","Please complete using dropdown","")</f>
        <v>Please complete using dropdown</v>
      </c>
      <c r="H140" s="17"/>
      <c r="I140" s="17"/>
    </row>
    <row r="141" s="18" customFormat="true" ht="30.75" hidden="false" customHeight="false" outlineLevel="0" collapsed="false">
      <c r="A141" s="153" t="s">
        <v>152</v>
      </c>
      <c r="B141" s="153"/>
      <c r="C141" s="16"/>
      <c r="D141" s="154" t="str">
        <f aca="false">IF(C141="","Please complete using dropdown","")</f>
        <v>Please complete using dropdown</v>
      </c>
      <c r="E141" s="65" t="s">
        <v>153</v>
      </c>
      <c r="F141" s="96"/>
      <c r="G141" s="31" t="str">
        <f aca="false">IF(F141="","Please complete using dropdown","")</f>
        <v>Please complete using dropdown</v>
      </c>
      <c r="H141" s="17"/>
      <c r="I141" s="17"/>
    </row>
    <row r="142" customFormat="false" ht="6" hidden="false" customHeight="true" outlineLevel="0" collapsed="false">
      <c r="A142" s="3"/>
      <c r="B142" s="3"/>
      <c r="C142" s="3"/>
      <c r="D142" s="3"/>
      <c r="E142" s="3"/>
      <c r="F142" s="3"/>
      <c r="G142" s="3"/>
      <c r="H142" s="3"/>
      <c r="I142" s="3"/>
    </row>
    <row r="143" customFormat="false" ht="60.75" hidden="false" customHeight="true" outlineLevel="0" collapsed="false">
      <c r="A143" s="67" t="s">
        <v>154</v>
      </c>
      <c r="B143" s="78" t="s">
        <v>155</v>
      </c>
      <c r="C143" s="79" t="s">
        <v>156</v>
      </c>
      <c r="D143" s="79" t="s">
        <v>157</v>
      </c>
      <c r="E143" s="79" t="s">
        <v>158</v>
      </c>
      <c r="F143" s="79" t="s">
        <v>159</v>
      </c>
      <c r="G143" s="80" t="s">
        <v>97</v>
      </c>
      <c r="H143" s="3"/>
      <c r="I143" s="3"/>
    </row>
    <row r="144" customFormat="false" ht="15.75" hidden="false" customHeight="true" outlineLevel="0" collapsed="false">
      <c r="A144" s="82" t="s">
        <v>100</v>
      </c>
      <c r="B144" s="155" t="s">
        <v>101</v>
      </c>
      <c r="C144" s="84"/>
      <c r="D144" s="84"/>
      <c r="E144" s="84"/>
      <c r="F144" s="84"/>
      <c r="G144" s="85" t="n">
        <f aca="false">SUM(C144:E144)</f>
        <v>0</v>
      </c>
      <c r="H144" s="3"/>
      <c r="I144" s="3"/>
    </row>
    <row r="145" customFormat="false" ht="15.75" hidden="false" customHeight="true" outlineLevel="0" collapsed="false">
      <c r="A145" s="82"/>
      <c r="B145" s="155" t="s">
        <v>102</v>
      </c>
      <c r="C145" s="84"/>
      <c r="D145" s="84"/>
      <c r="E145" s="84"/>
      <c r="F145" s="84"/>
      <c r="G145" s="85" t="n">
        <f aca="false">SUM(C145:E145)</f>
        <v>0</v>
      </c>
      <c r="H145" s="3"/>
      <c r="I145" s="3"/>
    </row>
    <row r="146" customFormat="false" ht="15.75" hidden="false" customHeight="true" outlineLevel="0" collapsed="false">
      <c r="A146" s="82" t="s">
        <v>103</v>
      </c>
      <c r="B146" s="155" t="s">
        <v>101</v>
      </c>
      <c r="C146" s="84"/>
      <c r="D146" s="84"/>
      <c r="E146" s="84"/>
      <c r="F146" s="84"/>
      <c r="G146" s="85" t="n">
        <f aca="false">SUM(C146:E146)</f>
        <v>0</v>
      </c>
      <c r="H146" s="3"/>
      <c r="I146" s="3"/>
    </row>
    <row r="147" customFormat="false" ht="15.75" hidden="false" customHeight="true" outlineLevel="0" collapsed="false">
      <c r="A147" s="82"/>
      <c r="B147" s="155" t="s">
        <v>102</v>
      </c>
      <c r="C147" s="84"/>
      <c r="D147" s="84"/>
      <c r="E147" s="84"/>
      <c r="F147" s="84"/>
      <c r="G147" s="85" t="n">
        <f aca="false">SUM(C147:E147)</f>
        <v>0</v>
      </c>
      <c r="H147" s="3"/>
      <c r="I147" s="3"/>
    </row>
    <row r="148" customFormat="false" ht="15.75" hidden="false" customHeight="true" outlineLevel="0" collapsed="false">
      <c r="A148" s="82" t="s">
        <v>104</v>
      </c>
      <c r="B148" s="155" t="s">
        <v>101</v>
      </c>
      <c r="C148" s="84"/>
      <c r="D148" s="84"/>
      <c r="E148" s="84"/>
      <c r="F148" s="84"/>
      <c r="G148" s="85" t="n">
        <f aca="false">SUM(C148:E148)</f>
        <v>0</v>
      </c>
      <c r="H148" s="3"/>
      <c r="I148" s="3"/>
    </row>
    <row r="149" customFormat="false" ht="15.75" hidden="false" customHeight="true" outlineLevel="0" collapsed="false">
      <c r="A149" s="82"/>
      <c r="B149" s="155" t="s">
        <v>102</v>
      </c>
      <c r="C149" s="84"/>
      <c r="D149" s="84"/>
      <c r="E149" s="84"/>
      <c r="F149" s="84"/>
      <c r="G149" s="85" t="n">
        <f aca="false">SUM(C149:E149)</f>
        <v>0</v>
      </c>
      <c r="H149" s="3"/>
      <c r="I149" s="3"/>
    </row>
    <row r="150" customFormat="false" ht="15.75" hidden="false" customHeight="true" outlineLevel="0" collapsed="false">
      <c r="A150" s="82" t="s">
        <v>105</v>
      </c>
      <c r="B150" s="155" t="s">
        <v>101</v>
      </c>
      <c r="C150" s="84"/>
      <c r="D150" s="84"/>
      <c r="E150" s="84"/>
      <c r="F150" s="84"/>
      <c r="G150" s="85" t="n">
        <f aca="false">SUM(C150:E150)</f>
        <v>0</v>
      </c>
      <c r="H150" s="3"/>
      <c r="I150" s="3"/>
    </row>
    <row r="151" customFormat="false" ht="15.75" hidden="false" customHeight="true" outlineLevel="0" collapsed="false">
      <c r="A151" s="82"/>
      <c r="B151" s="155" t="s">
        <v>102</v>
      </c>
      <c r="C151" s="84"/>
      <c r="D151" s="84"/>
      <c r="E151" s="84"/>
      <c r="F151" s="84"/>
      <c r="G151" s="85" t="n">
        <f aca="false">SUM(C151:E151)</f>
        <v>0</v>
      </c>
      <c r="H151" s="3"/>
      <c r="I151" s="3"/>
    </row>
    <row r="152" customFormat="false" ht="15.75" hidden="false" customHeight="false" outlineLevel="0" collapsed="false">
      <c r="A152" s="89" t="s">
        <v>106</v>
      </c>
      <c r="B152" s="155" t="s">
        <v>101</v>
      </c>
      <c r="C152" s="84"/>
      <c r="D152" s="84"/>
      <c r="E152" s="84"/>
      <c r="F152" s="84"/>
      <c r="G152" s="85" t="n">
        <f aca="false">SUM(C152:E152)</f>
        <v>0</v>
      </c>
      <c r="H152" s="3"/>
      <c r="I152" s="3"/>
    </row>
    <row r="153" customFormat="false" ht="15.75" hidden="false" customHeight="false" outlineLevel="0" collapsed="false">
      <c r="A153" s="89"/>
      <c r="B153" s="155" t="s">
        <v>102</v>
      </c>
      <c r="C153" s="84"/>
      <c r="D153" s="84"/>
      <c r="E153" s="84"/>
      <c r="F153" s="84"/>
      <c r="G153" s="85" t="n">
        <f aca="false">SUM(C153:E153)</f>
        <v>0</v>
      </c>
      <c r="H153" s="3"/>
      <c r="I153" s="3"/>
    </row>
    <row r="154" customFormat="false" ht="15.75" hidden="false" customHeight="false" outlineLevel="0" collapsed="false">
      <c r="A154" s="89" t="s">
        <v>111</v>
      </c>
      <c r="B154" s="155" t="s">
        <v>101</v>
      </c>
      <c r="C154" s="84"/>
      <c r="D154" s="84"/>
      <c r="E154" s="84"/>
      <c r="F154" s="84"/>
      <c r="G154" s="85" t="n">
        <f aca="false">SUM(C154:E154)</f>
        <v>0</v>
      </c>
      <c r="H154" s="3"/>
      <c r="I154" s="3"/>
    </row>
    <row r="155" customFormat="false" ht="15.75" hidden="false" customHeight="false" outlineLevel="0" collapsed="false">
      <c r="A155" s="89"/>
      <c r="B155" s="155" t="s">
        <v>112</v>
      </c>
      <c r="C155" s="84"/>
      <c r="D155" s="84"/>
      <c r="E155" s="84"/>
      <c r="F155" s="84"/>
      <c r="G155" s="85" t="n">
        <f aca="false">SUM(C155:E155)</f>
        <v>0</v>
      </c>
      <c r="H155" s="3"/>
      <c r="I155" s="3"/>
    </row>
    <row r="156" customFormat="false" ht="15.75" hidden="false" customHeight="false" outlineLevel="0" collapsed="false">
      <c r="A156" s="89" t="s">
        <v>113</v>
      </c>
      <c r="B156" s="155" t="s">
        <v>107</v>
      </c>
      <c r="C156" s="84"/>
      <c r="D156" s="84"/>
      <c r="E156" s="84"/>
      <c r="F156" s="84"/>
      <c r="G156" s="85" t="n">
        <f aca="false">SUM(C156:E156)</f>
        <v>0</v>
      </c>
      <c r="H156" s="3"/>
      <c r="I156" s="3"/>
    </row>
    <row r="157" customFormat="false" ht="15.75" hidden="false" customHeight="false" outlineLevel="0" collapsed="false">
      <c r="A157" s="89"/>
      <c r="B157" s="155" t="s">
        <v>102</v>
      </c>
      <c r="C157" s="84"/>
      <c r="D157" s="84"/>
      <c r="E157" s="84"/>
      <c r="F157" s="84"/>
      <c r="G157" s="85" t="n">
        <f aca="false">SUM(C157:E157)</f>
        <v>0</v>
      </c>
      <c r="H157" s="3"/>
      <c r="I157" s="3"/>
    </row>
    <row r="158" customFormat="false" ht="15.75" hidden="false" customHeight="false" outlineLevel="0" collapsed="false">
      <c r="A158" s="89" t="s">
        <v>114</v>
      </c>
      <c r="B158" s="155" t="s">
        <v>101</v>
      </c>
      <c r="C158" s="84"/>
      <c r="D158" s="84"/>
      <c r="E158" s="84"/>
      <c r="F158" s="84"/>
      <c r="G158" s="85" t="n">
        <f aca="false">SUM(C158:E158)</f>
        <v>0</v>
      </c>
      <c r="H158" s="3"/>
      <c r="I158" s="3"/>
    </row>
    <row r="159" customFormat="false" ht="15.75" hidden="false" customHeight="false" outlineLevel="0" collapsed="false">
      <c r="A159" s="89"/>
      <c r="B159" s="155" t="s">
        <v>112</v>
      </c>
      <c r="C159" s="84"/>
      <c r="D159" s="84"/>
      <c r="E159" s="84"/>
      <c r="F159" s="84"/>
      <c r="G159" s="85" t="n">
        <f aca="false">SUM(C159:E159)</f>
        <v>0</v>
      </c>
      <c r="H159" s="3"/>
      <c r="I159" s="3"/>
    </row>
    <row r="160" customFormat="false" ht="15.75" hidden="false" customHeight="false" outlineLevel="0" collapsed="false">
      <c r="A160" s="89" t="s">
        <v>115</v>
      </c>
      <c r="B160" s="155" t="s">
        <v>107</v>
      </c>
      <c r="C160" s="84"/>
      <c r="D160" s="84"/>
      <c r="E160" s="84"/>
      <c r="F160" s="84"/>
      <c r="G160" s="85" t="n">
        <f aca="false">SUM(C160:E160)</f>
        <v>0</v>
      </c>
      <c r="H160" s="3"/>
      <c r="I160" s="3"/>
    </row>
    <row r="161" customFormat="false" ht="15.75" hidden="false" customHeight="false" outlineLevel="0" collapsed="false">
      <c r="A161" s="89"/>
      <c r="B161" s="155" t="s">
        <v>102</v>
      </c>
      <c r="C161" s="84"/>
      <c r="D161" s="84"/>
      <c r="E161" s="84"/>
      <c r="F161" s="84"/>
      <c r="G161" s="85" t="n">
        <f aca="false">SUM(C161:E161)</f>
        <v>0</v>
      </c>
      <c r="H161" s="3"/>
      <c r="I161" s="3"/>
    </row>
    <row r="162" customFormat="false" ht="15.75" hidden="false" customHeight="false" outlineLevel="0" collapsed="false">
      <c r="A162" s="89" t="s">
        <v>116</v>
      </c>
      <c r="B162" s="155" t="s">
        <v>101</v>
      </c>
      <c r="C162" s="84"/>
      <c r="D162" s="84"/>
      <c r="E162" s="84"/>
      <c r="F162" s="84"/>
      <c r="G162" s="85" t="n">
        <f aca="false">SUM(C162:E162)</f>
        <v>0</v>
      </c>
      <c r="H162" s="3"/>
      <c r="I162" s="3"/>
    </row>
    <row r="163" customFormat="false" ht="15.75" hidden="false" customHeight="false" outlineLevel="0" collapsed="false">
      <c r="A163" s="89"/>
      <c r="B163" s="155" t="s">
        <v>112</v>
      </c>
      <c r="C163" s="84"/>
      <c r="D163" s="84"/>
      <c r="E163" s="84"/>
      <c r="F163" s="84"/>
      <c r="G163" s="85" t="n">
        <f aca="false">SUM(C163:E163)</f>
        <v>0</v>
      </c>
      <c r="H163" s="3"/>
      <c r="I163" s="3"/>
    </row>
    <row r="164" customFormat="false" ht="15.75" hidden="false" customHeight="false" outlineLevel="0" collapsed="false">
      <c r="A164" s="89" t="s">
        <v>117</v>
      </c>
      <c r="B164" s="155" t="s">
        <v>107</v>
      </c>
      <c r="C164" s="114"/>
      <c r="D164" s="114"/>
      <c r="E164" s="114"/>
      <c r="F164" s="114"/>
      <c r="G164" s="85" t="n">
        <f aca="false">SUM(C164:E164)</f>
        <v>0</v>
      </c>
      <c r="H164" s="3"/>
      <c r="I164" s="3"/>
    </row>
    <row r="165" customFormat="false" ht="15.75" hidden="false" customHeight="false" outlineLevel="0" collapsed="false">
      <c r="A165" s="89"/>
      <c r="B165" s="155" t="s">
        <v>102</v>
      </c>
      <c r="C165" s="114"/>
      <c r="D165" s="114"/>
      <c r="E165" s="114"/>
      <c r="F165" s="114"/>
      <c r="G165" s="85" t="n">
        <f aca="false">SUM(C165:E165)</f>
        <v>0</v>
      </c>
      <c r="H165" s="3"/>
      <c r="I165" s="3"/>
    </row>
    <row r="166" customFormat="false" ht="15.75" hidden="false" customHeight="false" outlineLevel="0" collapsed="false">
      <c r="A166" s="89" t="s">
        <v>118</v>
      </c>
      <c r="B166" s="155" t="s">
        <v>101</v>
      </c>
      <c r="C166" s="114"/>
      <c r="D166" s="114"/>
      <c r="E166" s="114"/>
      <c r="F166" s="114"/>
      <c r="G166" s="115" t="n">
        <f aca="false">SUM(C166:E166)</f>
        <v>0</v>
      </c>
      <c r="H166" s="3"/>
      <c r="I166" s="3"/>
    </row>
    <row r="167" customFormat="false" ht="15.75" hidden="false" customHeight="false" outlineLevel="0" collapsed="false">
      <c r="A167" s="89"/>
      <c r="B167" s="155" t="s">
        <v>112</v>
      </c>
      <c r="C167" s="84"/>
      <c r="D167" s="84"/>
      <c r="E167" s="84"/>
      <c r="F167" s="84"/>
      <c r="G167" s="85" t="n">
        <f aca="false">SUM(C167:E167)</f>
        <v>0</v>
      </c>
      <c r="H167" s="3"/>
      <c r="I167" s="3"/>
    </row>
    <row r="168" customFormat="false" ht="15.75" hidden="false" customHeight="false" outlineLevel="0" collapsed="false">
      <c r="A168" s="89" t="s">
        <v>119</v>
      </c>
      <c r="B168" s="155" t="s">
        <v>101</v>
      </c>
      <c r="C168" s="84"/>
      <c r="D168" s="84"/>
      <c r="E168" s="84"/>
      <c r="F168" s="84"/>
      <c r="G168" s="85" t="n">
        <f aca="false">SUM(C168:E168)</f>
        <v>0</v>
      </c>
      <c r="H168" s="3"/>
      <c r="I168" s="3"/>
    </row>
    <row r="169" customFormat="false" ht="15.75" hidden="false" customHeight="false" outlineLevel="0" collapsed="false">
      <c r="A169" s="89"/>
      <c r="B169" s="155" t="s">
        <v>102</v>
      </c>
      <c r="C169" s="84"/>
      <c r="D169" s="84"/>
      <c r="E169" s="84"/>
      <c r="F169" s="84"/>
      <c r="G169" s="85" t="n">
        <f aca="false">SUM(C169:E169)</f>
        <v>0</v>
      </c>
      <c r="H169" s="3"/>
      <c r="I169" s="3"/>
    </row>
    <row r="170" customFormat="false" ht="15.75" hidden="false" customHeight="false" outlineLevel="0" collapsed="false">
      <c r="A170" s="89" t="s">
        <v>120</v>
      </c>
      <c r="B170" s="155" t="s">
        <v>101</v>
      </c>
      <c r="C170" s="84"/>
      <c r="D170" s="84"/>
      <c r="E170" s="84"/>
      <c r="F170" s="84"/>
      <c r="G170" s="85" t="n">
        <f aca="false">SUM(C170:E170)</f>
        <v>0</v>
      </c>
      <c r="H170" s="3"/>
      <c r="I170" s="3"/>
    </row>
    <row r="171" customFormat="false" ht="15.75" hidden="false" customHeight="false" outlineLevel="0" collapsed="false">
      <c r="A171" s="89"/>
      <c r="B171" s="155" t="s">
        <v>112</v>
      </c>
      <c r="C171" s="84"/>
      <c r="D171" s="84"/>
      <c r="E171" s="84"/>
      <c r="F171" s="84"/>
      <c r="G171" s="85" t="n">
        <f aca="false">SUM(C171:E171)</f>
        <v>0</v>
      </c>
      <c r="H171" s="3"/>
      <c r="I171" s="3"/>
    </row>
    <row r="172" customFormat="false" ht="15.75" hidden="false" customHeight="false" outlineLevel="0" collapsed="false">
      <c r="A172" s="89" t="s">
        <v>121</v>
      </c>
      <c r="B172" s="155" t="s">
        <v>101</v>
      </c>
      <c r="C172" s="84"/>
      <c r="D172" s="84"/>
      <c r="E172" s="84"/>
      <c r="F172" s="84"/>
      <c r="G172" s="85" t="n">
        <f aca="false">SUM(C172:E172)</f>
        <v>0</v>
      </c>
      <c r="H172" s="3"/>
      <c r="I172" s="3"/>
    </row>
    <row r="173" customFormat="false" ht="15.75" hidden="false" customHeight="false" outlineLevel="0" collapsed="false">
      <c r="A173" s="89"/>
      <c r="B173" s="155" t="s">
        <v>102</v>
      </c>
      <c r="C173" s="84"/>
      <c r="D173" s="84"/>
      <c r="E173" s="84"/>
      <c r="F173" s="84"/>
      <c r="G173" s="85" t="n">
        <f aca="false">SUM(C173:E173)</f>
        <v>0</v>
      </c>
      <c r="H173" s="3"/>
      <c r="I173" s="3"/>
    </row>
    <row r="174" customFormat="false" ht="15.75" hidden="false" customHeight="false" outlineLevel="0" collapsed="false">
      <c r="A174" s="89" t="s">
        <v>122</v>
      </c>
      <c r="B174" s="155" t="s">
        <v>101</v>
      </c>
      <c r="C174" s="84"/>
      <c r="D174" s="84"/>
      <c r="E174" s="84"/>
      <c r="F174" s="84"/>
      <c r="G174" s="85" t="n">
        <f aca="false">SUM(C174:E174)</f>
        <v>0</v>
      </c>
      <c r="H174" s="3"/>
      <c r="I174" s="3"/>
    </row>
    <row r="175" customFormat="false" ht="15.75" hidden="false" customHeight="false" outlineLevel="0" collapsed="false">
      <c r="A175" s="89"/>
      <c r="B175" s="155" t="s">
        <v>102</v>
      </c>
      <c r="C175" s="84"/>
      <c r="D175" s="84"/>
      <c r="E175" s="84"/>
      <c r="F175" s="84"/>
      <c r="G175" s="85" t="n">
        <f aca="false">SUM(C175:E175)</f>
        <v>0</v>
      </c>
      <c r="H175" s="3"/>
      <c r="I175" s="3"/>
    </row>
    <row r="176" customFormat="false" ht="15.75" hidden="false" customHeight="false" outlineLevel="0" collapsed="false">
      <c r="A176" s="89" t="s">
        <v>123</v>
      </c>
      <c r="B176" s="155" t="s">
        <v>101</v>
      </c>
      <c r="C176" s="84"/>
      <c r="D176" s="84"/>
      <c r="E176" s="84"/>
      <c r="F176" s="84"/>
      <c r="G176" s="85" t="n">
        <f aca="false">SUM(D176:F176)</f>
        <v>0</v>
      </c>
      <c r="H176" s="3"/>
      <c r="I176" s="3"/>
    </row>
    <row r="177" customFormat="false" ht="15.75" hidden="false" customHeight="false" outlineLevel="0" collapsed="false">
      <c r="A177" s="89"/>
      <c r="B177" s="155" t="s">
        <v>112</v>
      </c>
      <c r="C177" s="84"/>
      <c r="D177" s="84"/>
      <c r="E177" s="84"/>
      <c r="F177" s="84"/>
      <c r="G177" s="85" t="n">
        <f aca="false">SUM(D177:F177)</f>
        <v>0</v>
      </c>
      <c r="H177" s="3"/>
      <c r="I177" s="3"/>
    </row>
    <row r="178" customFormat="false" ht="15.75" hidden="false" customHeight="false" outlineLevel="0" collapsed="false">
      <c r="A178" s="89" t="s">
        <v>124</v>
      </c>
      <c r="B178" s="155" t="s">
        <v>101</v>
      </c>
      <c r="C178" s="84"/>
      <c r="D178" s="84"/>
      <c r="E178" s="84"/>
      <c r="F178" s="84"/>
      <c r="G178" s="85" t="n">
        <f aca="false">SUM(D178:F178)</f>
        <v>0</v>
      </c>
      <c r="H178" s="3"/>
      <c r="I178" s="3"/>
    </row>
    <row r="179" customFormat="false" ht="15.75" hidden="false" customHeight="false" outlineLevel="0" collapsed="false">
      <c r="A179" s="89"/>
      <c r="B179" s="155" t="s">
        <v>112</v>
      </c>
      <c r="C179" s="84"/>
      <c r="D179" s="84"/>
      <c r="E179" s="84"/>
      <c r="F179" s="84"/>
      <c r="G179" s="85" t="n">
        <f aca="false">SUM(D179:F179)</f>
        <v>0</v>
      </c>
      <c r="H179" s="3"/>
      <c r="I179" s="3"/>
    </row>
    <row r="180" customFormat="false" ht="15.75" hidden="false" customHeight="false" outlineLevel="0" collapsed="false">
      <c r="A180" s="89" t="s">
        <v>125</v>
      </c>
      <c r="B180" s="155" t="s">
        <v>101</v>
      </c>
      <c r="C180" s="84"/>
      <c r="D180" s="84"/>
      <c r="E180" s="84"/>
      <c r="F180" s="84"/>
      <c r="G180" s="85" t="n">
        <f aca="false">SUM(D180:F180)</f>
        <v>0</v>
      </c>
      <c r="H180" s="3"/>
      <c r="I180" s="3"/>
    </row>
    <row r="181" customFormat="false" ht="15.75" hidden="false" customHeight="false" outlineLevel="0" collapsed="false">
      <c r="A181" s="89"/>
      <c r="B181" s="155" t="s">
        <v>112</v>
      </c>
      <c r="C181" s="84"/>
      <c r="D181" s="84"/>
      <c r="E181" s="84"/>
      <c r="F181" s="84"/>
      <c r="G181" s="85" t="n">
        <f aca="false">SUM(D181:F181)</f>
        <v>0</v>
      </c>
      <c r="H181" s="3"/>
      <c r="I181" s="3"/>
    </row>
    <row r="182" customFormat="false" ht="15.75" hidden="false" customHeight="false" outlineLevel="0" collapsed="false">
      <c r="A182" s="89" t="s">
        <v>126</v>
      </c>
      <c r="B182" s="155" t="s">
        <v>101</v>
      </c>
      <c r="C182" s="84"/>
      <c r="D182" s="84"/>
      <c r="E182" s="84"/>
      <c r="F182" s="84"/>
      <c r="G182" s="85" t="n">
        <f aca="false">SUM(D182:F182)</f>
        <v>0</v>
      </c>
      <c r="H182" s="3"/>
      <c r="I182" s="3"/>
    </row>
    <row r="183" customFormat="false" ht="15.75" hidden="false" customHeight="false" outlineLevel="0" collapsed="false">
      <c r="A183" s="89"/>
      <c r="B183" s="155" t="s">
        <v>112</v>
      </c>
      <c r="C183" s="84"/>
      <c r="D183" s="84"/>
      <c r="E183" s="84"/>
      <c r="F183" s="84"/>
      <c r="G183" s="85" t="n">
        <f aca="false">SUM(D183:F183)</f>
        <v>0</v>
      </c>
      <c r="H183" s="3"/>
      <c r="I183" s="3"/>
    </row>
    <row r="184" customFormat="false" ht="15.75" hidden="false" customHeight="false" outlineLevel="0" collapsed="false">
      <c r="A184" s="89" t="s">
        <v>127</v>
      </c>
      <c r="B184" s="155" t="s">
        <v>101</v>
      </c>
      <c r="C184" s="84"/>
      <c r="D184" s="84"/>
      <c r="E184" s="84"/>
      <c r="F184" s="84"/>
      <c r="G184" s="85" t="n">
        <f aca="false">SUM(D184:F184)</f>
        <v>0</v>
      </c>
      <c r="H184" s="3"/>
      <c r="I184" s="3"/>
    </row>
    <row r="185" customFormat="false" ht="15.75" hidden="false" customHeight="false" outlineLevel="0" collapsed="false">
      <c r="A185" s="89"/>
      <c r="B185" s="155" t="s">
        <v>112</v>
      </c>
      <c r="C185" s="84"/>
      <c r="D185" s="84"/>
      <c r="E185" s="84"/>
      <c r="F185" s="84"/>
      <c r="G185" s="85" t="n">
        <f aca="false">SUM(D185:F185)</f>
        <v>0</v>
      </c>
      <c r="H185" s="3"/>
      <c r="I185" s="3"/>
    </row>
    <row r="186" customFormat="false" ht="15.75" hidden="false" customHeight="true" outlineLevel="0" collapsed="false">
      <c r="A186" s="156" t="s">
        <v>160</v>
      </c>
      <c r="B186" s="155" t="s">
        <v>101</v>
      </c>
      <c r="C186" s="84"/>
      <c r="D186" s="84"/>
      <c r="E186" s="84"/>
      <c r="F186" s="84"/>
      <c r="G186" s="85" t="n">
        <f aca="false">SUM(C186:E186)</f>
        <v>0</v>
      </c>
      <c r="H186" s="3"/>
      <c r="I186" s="3"/>
    </row>
    <row r="187" customFormat="false" ht="15.75" hidden="false" customHeight="false" outlineLevel="0" collapsed="false">
      <c r="A187" s="156"/>
      <c r="B187" s="155" t="s">
        <v>112</v>
      </c>
      <c r="C187" s="84"/>
      <c r="D187" s="84"/>
      <c r="E187" s="84"/>
      <c r="F187" s="84"/>
      <c r="G187" s="85" t="n">
        <f aca="false">SUM(C187:E187)</f>
        <v>0</v>
      </c>
      <c r="H187" s="3"/>
      <c r="I187" s="3"/>
    </row>
    <row r="188" customFormat="false" ht="16.5" hidden="false" customHeight="true" outlineLevel="0" collapsed="false">
      <c r="A188" s="119" t="s">
        <v>129</v>
      </c>
      <c r="B188" s="157" t="s">
        <v>101</v>
      </c>
      <c r="C188" s="85" t="n">
        <f aca="false">SUM(C152,C154,C158,C162,C166,C170,C174,C186)</f>
        <v>0</v>
      </c>
      <c r="D188" s="85" t="n">
        <f aca="false">SUM(D152,D154,D158,D162,D166,D170,D174,D186)</f>
        <v>0</v>
      </c>
      <c r="E188" s="85" t="n">
        <f aca="false">SUM(E152,E154,E158,E162,E166,E170,E174,E186)</f>
        <v>0</v>
      </c>
      <c r="F188" s="85" t="n">
        <f aca="false">SUM(F152,F154,F158,F162,F166,F170,F174,F186)</f>
        <v>0</v>
      </c>
      <c r="G188" s="158" t="n">
        <f aca="false">SUM(C188:E188)</f>
        <v>0</v>
      </c>
      <c r="H188" s="3"/>
      <c r="I188" s="3"/>
    </row>
    <row r="189" customFormat="false" ht="16.5" hidden="false" customHeight="false" outlineLevel="0" collapsed="false">
      <c r="A189" s="119"/>
      <c r="B189" s="159" t="s">
        <v>112</v>
      </c>
      <c r="C189" s="85" t="n">
        <f aca="false">SUM(C153,C155,C159,C163,C167,C171,C175,C187)</f>
        <v>0</v>
      </c>
      <c r="D189" s="85" t="n">
        <f aca="false">SUM(D153,D155,D159,D163,D167,D171,D175,D187)</f>
        <v>0</v>
      </c>
      <c r="E189" s="85" t="n">
        <f aca="false">SUM(E153,E155,E159,E163,E167,E171,E175,E187)</f>
        <v>0</v>
      </c>
      <c r="F189" s="85" t="n">
        <f aca="false">SUM(F153,F155,F159,F163,F167,F171,F175,F187)</f>
        <v>0</v>
      </c>
      <c r="G189" s="158" t="n">
        <f aca="false">SUM(C189:E189)</f>
        <v>0</v>
      </c>
      <c r="H189" s="3"/>
      <c r="I189" s="3"/>
    </row>
    <row r="190" s="18" customFormat="true" ht="15" hidden="false" customHeight="false" outlineLevel="0" collapsed="false">
      <c r="A190" s="17"/>
      <c r="B190" s="17"/>
      <c r="C190" s="17"/>
      <c r="D190" s="17"/>
      <c r="E190" s="17"/>
      <c r="F190" s="17"/>
      <c r="G190" s="17"/>
      <c r="H190" s="17"/>
      <c r="I190" s="17"/>
    </row>
    <row r="191" s="18" customFormat="true" ht="32.25" hidden="false" customHeight="true" outlineLevel="0" collapsed="false">
      <c r="A191" s="160" t="s">
        <v>161</v>
      </c>
      <c r="B191" s="160"/>
      <c r="C191" s="161"/>
      <c r="D191" s="162" t="s">
        <v>162</v>
      </c>
      <c r="E191" s="118" t="s">
        <v>163</v>
      </c>
      <c r="F191" s="163"/>
      <c r="G191" s="13"/>
      <c r="H191" s="164" t="s">
        <v>164</v>
      </c>
      <c r="I191" s="16"/>
    </row>
    <row r="192" s="18" customFormat="true" ht="32.25" hidden="false" customHeight="true" outlineLevel="0" collapsed="false">
      <c r="A192" s="165" t="s">
        <v>165</v>
      </c>
      <c r="B192" s="166"/>
      <c r="C192" s="167" t="str">
        <f aca="false">IF(AND(OR(C191="",B192="")),"Please complete using dropdown","")</f>
        <v>Please complete using dropdown</v>
      </c>
      <c r="D192" s="162"/>
      <c r="E192" s="168" t="s">
        <v>166</v>
      </c>
      <c r="F192" s="166"/>
      <c r="G192" s="13"/>
      <c r="H192" s="169" t="s">
        <v>167</v>
      </c>
      <c r="I192" s="170"/>
    </row>
    <row r="193" s="178" customFormat="true" ht="6" hidden="false" customHeight="true" outlineLevel="0" collapsed="false">
      <c r="A193" s="171"/>
      <c r="B193" s="172"/>
      <c r="C193" s="17"/>
      <c r="D193" s="173"/>
      <c r="E193" s="174"/>
      <c r="F193" s="175"/>
      <c r="G193" s="17"/>
      <c r="H193" s="176"/>
      <c r="I193" s="177"/>
    </row>
    <row r="194" s="178" customFormat="true" ht="47.25" hidden="false" customHeight="true" outlineLevel="0" collapsed="false">
      <c r="A194" s="179" t="s">
        <v>168</v>
      </c>
      <c r="B194" s="180" t="s">
        <v>169</v>
      </c>
      <c r="C194" s="73"/>
      <c r="D194" s="180" t="s">
        <v>170</v>
      </c>
      <c r="E194" s="73"/>
      <c r="F194" s="180" t="s">
        <v>171</v>
      </c>
      <c r="G194" s="73"/>
      <c r="H194" s="180" t="s">
        <v>172</v>
      </c>
      <c r="I194" s="73"/>
    </row>
    <row r="195" s="178" customFormat="true" ht="32.25" hidden="false" customHeight="true" outlineLevel="0" collapsed="false">
      <c r="A195" s="179"/>
      <c r="B195" s="180" t="s">
        <v>173</v>
      </c>
      <c r="C195" s="73"/>
      <c r="D195" s="180" t="s">
        <v>174</v>
      </c>
      <c r="E195" s="73"/>
      <c r="F195" s="180" t="s">
        <v>175</v>
      </c>
      <c r="G195" s="73"/>
      <c r="H195" s="180" t="s">
        <v>176</v>
      </c>
      <c r="I195" s="73"/>
    </row>
    <row r="196" s="178" customFormat="true" ht="8.25" hidden="false" customHeight="true" outlineLevel="0" collapsed="false">
      <c r="A196" s="181"/>
      <c r="C196" s="17"/>
      <c r="D196" s="173"/>
      <c r="E196" s="174"/>
      <c r="F196" s="175"/>
      <c r="G196" s="17"/>
      <c r="H196" s="176"/>
      <c r="I196" s="177"/>
    </row>
    <row r="197" s="18" customFormat="true" ht="153.75" hidden="false" customHeight="true" outlineLevel="0" collapsed="false">
      <c r="A197" s="182" t="s">
        <v>177</v>
      </c>
      <c r="B197" s="128"/>
      <c r="C197" s="128"/>
      <c r="D197" s="128"/>
      <c r="E197" s="128"/>
      <c r="F197" s="128"/>
      <c r="G197" s="128"/>
      <c r="H197" s="128"/>
      <c r="I197" s="128"/>
    </row>
  </sheetData>
  <mergeCells count="103">
    <mergeCell ref="A1:H1"/>
    <mergeCell ref="A2:H2"/>
    <mergeCell ref="A6:B6"/>
    <mergeCell ref="A9:A13"/>
    <mergeCell ref="F10:I10"/>
    <mergeCell ref="D12:F12"/>
    <mergeCell ref="A15:C15"/>
    <mergeCell ref="E15:I15"/>
    <mergeCell ref="D21:H21"/>
    <mergeCell ref="C23:F23"/>
    <mergeCell ref="A25:B25"/>
    <mergeCell ref="H25:I25"/>
    <mergeCell ref="A27:A28"/>
    <mergeCell ref="A29:A30"/>
    <mergeCell ref="A31:A32"/>
    <mergeCell ref="A33:A34"/>
    <mergeCell ref="A35:A36"/>
    <mergeCell ref="G35:G47"/>
    <mergeCell ref="A38:A39"/>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1"/>
    <mergeCell ref="A72:A73"/>
    <mergeCell ref="A74:B74"/>
    <mergeCell ref="E74:F74"/>
    <mergeCell ref="A75:B75"/>
    <mergeCell ref="C75:D75"/>
    <mergeCell ref="B77:I77"/>
    <mergeCell ref="A80:A81"/>
    <mergeCell ref="A82:A83"/>
    <mergeCell ref="A84:A85"/>
    <mergeCell ref="A86:A87"/>
    <mergeCell ref="A88:A89"/>
    <mergeCell ref="G88:G100"/>
    <mergeCell ref="A91:A92"/>
    <mergeCell ref="A93:A94"/>
    <mergeCell ref="A95:A96"/>
    <mergeCell ref="A97:A98"/>
    <mergeCell ref="A99:A100"/>
    <mergeCell ref="A101:A102"/>
    <mergeCell ref="A103:A104"/>
    <mergeCell ref="A105:A106"/>
    <mergeCell ref="A107:A108"/>
    <mergeCell ref="A109:A110"/>
    <mergeCell ref="A111:A112"/>
    <mergeCell ref="A113:A114"/>
    <mergeCell ref="A115:A116"/>
    <mergeCell ref="A117:A118"/>
    <mergeCell ref="A119:A120"/>
    <mergeCell ref="A121:A122"/>
    <mergeCell ref="A123:A124"/>
    <mergeCell ref="A125:A126"/>
    <mergeCell ref="A127:B127"/>
    <mergeCell ref="E127:F127"/>
    <mergeCell ref="A128:B128"/>
    <mergeCell ref="C128:D128"/>
    <mergeCell ref="B130:I130"/>
    <mergeCell ref="J132:L136"/>
    <mergeCell ref="A133:B133"/>
    <mergeCell ref="A134:B134"/>
    <mergeCell ref="A135:B135"/>
    <mergeCell ref="A136:B136"/>
    <mergeCell ref="A141:B141"/>
    <mergeCell ref="A144:A145"/>
    <mergeCell ref="A146:A147"/>
    <mergeCell ref="A148:A149"/>
    <mergeCell ref="A150:A151"/>
    <mergeCell ref="A152:A153"/>
    <mergeCell ref="A154:A155"/>
    <mergeCell ref="A156:A157"/>
    <mergeCell ref="A158:A159"/>
    <mergeCell ref="A160:A161"/>
    <mergeCell ref="A162:A163"/>
    <mergeCell ref="A164:A165"/>
    <mergeCell ref="A166:A167"/>
    <mergeCell ref="A168:A169"/>
    <mergeCell ref="A170:A171"/>
    <mergeCell ref="A172:A173"/>
    <mergeCell ref="A174:A175"/>
    <mergeCell ref="A176:A177"/>
    <mergeCell ref="A178:A179"/>
    <mergeCell ref="A180:A181"/>
    <mergeCell ref="A182:A183"/>
    <mergeCell ref="A184:A185"/>
    <mergeCell ref="A186:A187"/>
    <mergeCell ref="A188:A189"/>
    <mergeCell ref="A191:B191"/>
    <mergeCell ref="D191:D192"/>
    <mergeCell ref="A194:A195"/>
    <mergeCell ref="B197:I197"/>
  </mergeCells>
  <conditionalFormatting sqref="C6">
    <cfRule type="beginsWith" priority="2" operator="beginsWith" aboveAverage="0" equalAverage="0" bottom="0" percent="0" rank="0" text="Green" dxfId="0"/>
    <cfRule type="beginsWith" priority="3" operator="beginsWith" aboveAverage="0" equalAverage="0" bottom="0" percent="0" rank="0" text="Amber" dxfId="0"/>
    <cfRule type="beginsWith" priority="4" operator="beginsWith" aboveAverage="0" equalAverage="0" bottom="0" percent="0" rank="0" text="Red" dxfId="0"/>
  </conditionalFormatting>
  <dataValidations count="17">
    <dataValidation allowBlank="true" operator="greaterThan" showDropDown="false" showErrorMessage="true" showInputMessage="true" sqref="C27:E36 H27:I28 H30:I31 H33:I34 I35:I36 H36:I36 C38:E71 H38:I71 C80:E89 C91:E124 C144:E187" type="decimal">
      <formula1>-1</formula1>
      <formula2>0</formula2>
    </dataValidation>
    <dataValidation allowBlank="true" operator="lessThan" showDropDown="false" showErrorMessage="true" showInputMessage="true" sqref="B77:I77 B130:I130 B197:I197" type="textLength">
      <formula1>7001</formula1>
      <formula2>0</formula2>
    </dataValidation>
    <dataValidation allowBlank="true" operator="lessThan" showDropDown="false" showErrorMessage="true" showInputMessage="true" sqref="F144:F187" type="decimal">
      <formula1>1E-090</formula1>
      <formula2>0</formula2>
    </dataValidation>
    <dataValidation allowBlank="true" operator="greaterThan" showDropDown="false" showErrorMessage="true" showInputMessage="true" sqref="C11 E11" type="date">
      <formula1>1</formula1>
      <formula2>0</formula2>
    </dataValidation>
    <dataValidation allowBlank="true" operator="between" showDropDown="false" showErrorMessage="true" showInputMessage="true" sqref="C128:D128" type="list">
      <formula1>$W$2:$W$154</formula1>
      <formula2>0</formula2>
    </dataValidation>
    <dataValidation allowBlank="true" operator="between" showDropDown="false" showErrorMessage="true" showInputMessage="true" sqref="E18" type="list">
      <formula1>Dropdown!$R$2:$R$3</formula1>
      <formula2>0</formula2>
    </dataValidation>
    <dataValidation allowBlank="true" operator="between" showDropDown="false" showErrorMessage="true" showInputMessage="true" sqref="C6 C141" type="list">
      <formula1>Dropdown!$J$2:$J$4</formula1>
      <formula2>0</formula2>
    </dataValidation>
    <dataValidation allowBlank="true" operator="between" showDropDown="false" showErrorMessage="true" showInputMessage="true" sqref="C9 E9:E10" type="list">
      <formula1>Dropdown!$P$2:$P$11</formula1>
      <formula2>0</formula2>
    </dataValidation>
    <dataValidation allowBlank="true" operator="between" showDropDown="false" showErrorMessage="true" showInputMessage="true" sqref="C18" type="list">
      <formula1>Dropdown!$R$2:$R$3</formula1>
      <formula2>0</formula2>
    </dataValidation>
    <dataValidation allowBlank="true" operator="between" showDropDown="false" showErrorMessage="true" showInputMessage="true" sqref="B20" type="list">
      <formula1>Dropdown!$T$2:$T$32</formula1>
      <formula2>0</formula2>
    </dataValidation>
    <dataValidation allowBlank="true" operator="between" showDropDown="false" showErrorMessage="true" showInputMessage="true" sqref="B21" type="list">
      <formula1>Dropdown!$U$2:$U$6</formula1>
      <formula2>0</formula2>
    </dataValidation>
    <dataValidation allowBlank="true" operator="between" showDropDown="false" showErrorMessage="true" showInputMessage="true" sqref="C75:D75" type="list">
      <formula1>Dropdown!$W$2:$W$90</formula1>
      <formula2>0</formula2>
    </dataValidation>
    <dataValidation allowBlank="true" operator="between" showDropDown="false" showErrorMessage="true" showInputMessage="true" sqref="C191" type="list">
      <formula1>Dropdown!$X$2:$X$90</formula1>
      <formula2>0</formula2>
    </dataValidation>
    <dataValidation allowBlank="true" operator="between" showDropDown="false" showErrorMessage="true" showInputMessage="true" sqref="B192:B193" type="list">
      <formula1>Dropdown!$AG$2:$AG$11</formula1>
      <formula2>0</formula2>
    </dataValidation>
    <dataValidation allowBlank="true" operator="between" showDropDown="false" showErrorMessage="true" showInputMessage="true" sqref="D15" type="list">
      <formula1>Dropdown!$V$2:$V$3</formula1>
      <formula2>0</formula2>
    </dataValidation>
    <dataValidation allowBlank="true" operator="greaterThan" showDropDown="false" showErrorMessage="true" showInputMessage="true" sqref="C194:C195 E194:E195 G194:G195 I194:I195" type="list">
      <formula1>dropdown!#ref!</formula1>
      <formula2>0</formula2>
    </dataValidation>
    <dataValidation allowBlank="true" operator="greaterThan" showDropDown="false" showErrorMessage="true" showInputMessage="true" sqref="H29:I29 H32:I32 H35 C37:E37 H37:I37 C90:E90 F139:F141" type="list">
      <formula1>Dropdown!$V$2:$V$3</formula1>
      <formula2>0</formula2>
    </dataValidation>
  </dataValidations>
  <hyperlinks>
    <hyperlink ref="E15" r:id="rId1" display="https://www.gov.uk/government/publications/procurement-policy-note-1615-procuring-steel-in-major-projec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136" man="true" max="16383" min="0"/>
  </rowBreaks>
  <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M39"/>
  <sheetViews>
    <sheetView showFormulas="false" showGridLines="true" showRowColHeaders="true" showZeros="true" rightToLeft="false" tabSelected="false" showOutlineSymbols="true" defaultGridColor="true" view="pageBreakPreview" topLeftCell="A1" colorId="64" zoomScale="100" zoomScaleNormal="66" zoomScalePageLayoutView="100" workbookViewId="0">
      <selection pane="topLeft" activeCell="A11" activeCellId="0" sqref="A11"/>
    </sheetView>
  </sheetViews>
  <sheetFormatPr defaultRowHeight="15" zeroHeight="false" outlineLevelRow="0" outlineLevelCol="0"/>
  <cols>
    <col collapsed="false" customWidth="true" hidden="false" outlineLevel="0" max="1" min="1" style="0" width="20.77"/>
    <col collapsed="false" customWidth="true" hidden="false" outlineLevel="0" max="2" min="2" style="0" width="2.11"/>
    <col collapsed="false" customWidth="true" hidden="false" outlineLevel="0" max="3" min="3" style="0" width="20.77"/>
    <col collapsed="false" customWidth="true" hidden="false" outlineLevel="0" max="4" min="4" style="0" width="1"/>
    <col collapsed="false" customWidth="true" hidden="false" outlineLevel="0" max="5" min="5" style="0" width="20.77"/>
    <col collapsed="false" customWidth="true" hidden="false" outlineLevel="0" max="6" min="6" style="0" width="1"/>
    <col collapsed="false" customWidth="true" hidden="false" outlineLevel="0" max="7" min="7" style="0" width="20.77"/>
    <col collapsed="false" customWidth="true" hidden="false" outlineLevel="0" max="8" min="8" style="0" width="1"/>
    <col collapsed="false" customWidth="true" hidden="false" outlineLevel="0" max="10" min="9" style="0" width="20.77"/>
    <col collapsed="false" customWidth="true" hidden="false" outlineLevel="0" max="11" min="11" style="0" width="8.66"/>
    <col collapsed="false" customWidth="true" hidden="false" outlineLevel="0" max="1025" min="12" style="0" width="20.77"/>
  </cols>
  <sheetData>
    <row r="1" customFormat="false" ht="77.25" hidden="false" customHeight="true" outlineLevel="0" collapsed="false">
      <c r="A1" s="183" t="s">
        <v>0</v>
      </c>
      <c r="B1" s="183"/>
      <c r="C1" s="183"/>
      <c r="D1" s="183"/>
      <c r="E1" s="183"/>
      <c r="F1" s="183"/>
      <c r="G1" s="183"/>
      <c r="H1" s="183"/>
      <c r="I1" s="183"/>
      <c r="J1" s="183"/>
      <c r="K1" s="183"/>
      <c r="L1" s="183"/>
      <c r="M1" s="62" t="s">
        <v>1</v>
      </c>
    </row>
    <row r="2" customFormat="false" ht="20.25" hidden="false" customHeight="false" outlineLevel="0" collapsed="false">
      <c r="A2" s="184" t="s">
        <v>178</v>
      </c>
      <c r="B2" s="184"/>
      <c r="C2" s="184"/>
      <c r="D2" s="3"/>
      <c r="E2" s="3"/>
      <c r="F2" s="3"/>
      <c r="G2" s="3"/>
      <c r="H2" s="3"/>
      <c r="I2" s="3"/>
      <c r="J2" s="3"/>
      <c r="K2" s="3"/>
      <c r="L2" s="3"/>
      <c r="M2" s="3"/>
    </row>
    <row r="3" customFormat="false" ht="15.75" hidden="false" customHeight="false" outlineLevel="0" collapsed="false">
      <c r="A3" s="185" t="s">
        <v>179</v>
      </c>
      <c r="B3" s="185"/>
      <c r="C3" s="185"/>
      <c r="D3" s="3"/>
      <c r="E3" s="3"/>
      <c r="F3" s="3"/>
      <c r="G3" s="3"/>
      <c r="H3" s="3"/>
      <c r="I3" s="3"/>
      <c r="J3" s="3"/>
      <c r="K3" s="3"/>
      <c r="L3" s="3"/>
      <c r="M3" s="3"/>
    </row>
    <row r="4" customFormat="false" ht="9" hidden="false" customHeight="true" outlineLevel="0" collapsed="false">
      <c r="A4" s="3"/>
      <c r="B4" s="3"/>
      <c r="C4" s="3"/>
      <c r="D4" s="3"/>
      <c r="E4" s="3"/>
      <c r="F4" s="3"/>
      <c r="G4" s="3"/>
      <c r="H4" s="3"/>
      <c r="I4" s="3"/>
      <c r="J4" s="3"/>
      <c r="K4" s="3"/>
      <c r="L4" s="3"/>
      <c r="M4" s="3"/>
    </row>
    <row r="5" s="188" customFormat="true" ht="58.5" hidden="false" customHeight="true" outlineLevel="0" collapsed="false">
      <c r="A5" s="25" t="s">
        <v>180</v>
      </c>
      <c r="B5" s="186"/>
      <c r="C5" s="25" t="s">
        <v>181</v>
      </c>
      <c r="D5" s="186"/>
      <c r="E5" s="25" t="s">
        <v>182</v>
      </c>
      <c r="F5" s="186"/>
      <c r="G5" s="25" t="s">
        <v>183</v>
      </c>
      <c r="H5" s="186"/>
      <c r="I5" s="187" t="s">
        <v>184</v>
      </c>
      <c r="J5" s="186"/>
      <c r="K5" s="186"/>
      <c r="L5" s="186"/>
      <c r="M5" s="186"/>
    </row>
    <row r="6" s="18" customFormat="true" ht="20.25" hidden="false" customHeight="true" outlineLevel="0" collapsed="false">
      <c r="A6" s="20" t="s">
        <v>185</v>
      </c>
      <c r="B6" s="189"/>
      <c r="C6" s="16"/>
      <c r="D6" s="189"/>
      <c r="E6" s="16"/>
      <c r="F6" s="189"/>
      <c r="G6" s="16"/>
      <c r="H6" s="189"/>
      <c r="I6" s="190" t="n">
        <f aca="false">SUM(G6,E6,C6)</f>
        <v>0</v>
      </c>
      <c r="J6" s="17"/>
      <c r="K6" s="17"/>
      <c r="L6" s="17"/>
      <c r="M6" s="17"/>
    </row>
    <row r="7" s="18" customFormat="true" ht="20.25" hidden="false" customHeight="true" outlineLevel="0" collapsed="false">
      <c r="A7" s="20" t="s">
        <v>186</v>
      </c>
      <c r="B7" s="189"/>
      <c r="C7" s="16"/>
      <c r="D7" s="189"/>
      <c r="E7" s="16"/>
      <c r="F7" s="189"/>
      <c r="G7" s="16"/>
      <c r="H7" s="189"/>
      <c r="I7" s="190" t="n">
        <f aca="false">SUM(G7,E7,C7)</f>
        <v>0</v>
      </c>
      <c r="J7" s="17"/>
      <c r="K7" s="17"/>
      <c r="L7" s="17"/>
      <c r="M7" s="17"/>
    </row>
    <row r="8" s="18" customFormat="true" ht="20.25" hidden="false" customHeight="true" outlineLevel="0" collapsed="false">
      <c r="A8" s="20" t="s">
        <v>187</v>
      </c>
      <c r="B8" s="189"/>
      <c r="C8" s="16"/>
      <c r="D8" s="189"/>
      <c r="E8" s="16"/>
      <c r="F8" s="189"/>
      <c r="G8" s="16"/>
      <c r="H8" s="189"/>
      <c r="I8" s="190" t="n">
        <f aca="false">SUM(G8,E8,C8)</f>
        <v>0</v>
      </c>
      <c r="J8" s="17"/>
      <c r="K8" s="17"/>
      <c r="L8" s="17"/>
      <c r="M8" s="17"/>
    </row>
    <row r="9" s="18" customFormat="true" ht="20.25" hidden="false" customHeight="true" outlineLevel="0" collapsed="false">
      <c r="A9" s="20" t="s">
        <v>188</v>
      </c>
      <c r="B9" s="189"/>
      <c r="C9" s="16"/>
      <c r="D9" s="189"/>
      <c r="E9" s="16"/>
      <c r="F9" s="189"/>
      <c r="G9" s="16"/>
      <c r="H9" s="189"/>
      <c r="I9" s="190" t="n">
        <f aca="false">SUM(G9,E9,C9)</f>
        <v>0</v>
      </c>
      <c r="J9" s="17"/>
      <c r="K9" s="17"/>
      <c r="L9" s="17"/>
      <c r="M9" s="17"/>
    </row>
    <row r="10" s="18" customFormat="true" ht="20.25" hidden="false" customHeight="true" outlineLevel="0" collapsed="false">
      <c r="A10" s="20" t="s">
        <v>189</v>
      </c>
      <c r="B10" s="189"/>
      <c r="C10" s="16"/>
      <c r="D10" s="189"/>
      <c r="E10" s="16"/>
      <c r="F10" s="189"/>
      <c r="G10" s="16"/>
      <c r="H10" s="189"/>
      <c r="I10" s="190" t="n">
        <f aca="false">SUM(G10,E10,C10)</f>
        <v>0</v>
      </c>
      <c r="J10" s="17"/>
      <c r="K10" s="17"/>
      <c r="L10" s="17"/>
      <c r="M10" s="17"/>
    </row>
    <row r="11" s="18" customFormat="true" ht="20.25" hidden="false" customHeight="true" outlineLevel="0" collapsed="false">
      <c r="A11" s="20" t="s">
        <v>190</v>
      </c>
      <c r="B11" s="189"/>
      <c r="C11" s="16"/>
      <c r="D11" s="189"/>
      <c r="E11" s="16"/>
      <c r="F11" s="189"/>
      <c r="G11" s="16"/>
      <c r="H11" s="189"/>
      <c r="I11" s="190" t="n">
        <f aca="false">SUM(G11,E11,C11)</f>
        <v>0</v>
      </c>
      <c r="J11" s="17"/>
      <c r="K11" s="17"/>
      <c r="L11" s="17"/>
      <c r="M11" s="17"/>
    </row>
    <row r="12" s="18" customFormat="true" ht="20.25" hidden="false" customHeight="true" outlineLevel="0" collapsed="false">
      <c r="A12" s="20" t="s">
        <v>191</v>
      </c>
      <c r="B12" s="189"/>
      <c r="C12" s="16"/>
      <c r="D12" s="189"/>
      <c r="E12" s="16"/>
      <c r="F12" s="189"/>
      <c r="G12" s="16"/>
      <c r="H12" s="189"/>
      <c r="I12" s="190" t="n">
        <f aca="false">SUM(G12,E12,C12)</f>
        <v>0</v>
      </c>
      <c r="J12" s="17"/>
      <c r="K12" s="17"/>
      <c r="L12" s="17"/>
      <c r="M12" s="17"/>
    </row>
    <row r="13" s="18" customFormat="true" ht="20.25" hidden="false" customHeight="true" outlineLevel="0" collapsed="false">
      <c r="A13" s="20" t="s">
        <v>192</v>
      </c>
      <c r="B13" s="189"/>
      <c r="C13" s="16"/>
      <c r="D13" s="189"/>
      <c r="E13" s="16"/>
      <c r="F13" s="189"/>
      <c r="G13" s="16"/>
      <c r="H13" s="189"/>
      <c r="I13" s="190" t="n">
        <f aca="false">SUM(G13,E13,C13)</f>
        <v>0</v>
      </c>
      <c r="J13" s="17"/>
      <c r="K13" s="17"/>
      <c r="L13" s="17"/>
      <c r="M13" s="17"/>
    </row>
    <row r="14" s="18" customFormat="true" ht="20.25" hidden="false" customHeight="true" outlineLevel="0" collapsed="false">
      <c r="A14" s="20" t="s">
        <v>193</v>
      </c>
      <c r="B14" s="189"/>
      <c r="C14" s="16"/>
      <c r="D14" s="189"/>
      <c r="E14" s="16"/>
      <c r="F14" s="189"/>
      <c r="G14" s="16"/>
      <c r="H14" s="189"/>
      <c r="I14" s="190" t="n">
        <f aca="false">SUM(G14,E14,C14)</f>
        <v>0</v>
      </c>
      <c r="J14" s="17"/>
      <c r="K14" s="17"/>
      <c r="L14" s="17"/>
      <c r="M14" s="17"/>
    </row>
    <row r="15" s="18" customFormat="true" ht="20.25" hidden="false" customHeight="true" outlineLevel="0" collapsed="false">
      <c r="A15" s="20" t="s">
        <v>194</v>
      </c>
      <c r="B15" s="189"/>
      <c r="C15" s="16"/>
      <c r="D15" s="189"/>
      <c r="E15" s="16"/>
      <c r="F15" s="189"/>
      <c r="G15" s="16"/>
      <c r="H15" s="189"/>
      <c r="I15" s="190" t="n">
        <f aca="false">SUM(G15,E15,C15)</f>
        <v>0</v>
      </c>
      <c r="J15" s="17"/>
      <c r="K15" s="17"/>
      <c r="L15" s="17"/>
      <c r="M15" s="17"/>
    </row>
    <row r="16" s="18" customFormat="true" ht="20.25" hidden="false" customHeight="true" outlineLevel="0" collapsed="false">
      <c r="A16" s="20" t="s">
        <v>195</v>
      </c>
      <c r="B16" s="189"/>
      <c r="C16" s="16"/>
      <c r="D16" s="189"/>
      <c r="E16" s="16"/>
      <c r="F16" s="189"/>
      <c r="G16" s="16"/>
      <c r="H16" s="189"/>
      <c r="I16" s="190" t="n">
        <f aca="false">SUM(G16,E16,C16)</f>
        <v>0</v>
      </c>
      <c r="J16" s="17"/>
      <c r="K16" s="17"/>
      <c r="L16" s="17"/>
      <c r="M16" s="17"/>
    </row>
    <row r="17" s="18" customFormat="true" ht="20.25" hidden="false" customHeight="true" outlineLevel="0" collapsed="false">
      <c r="A17" s="191" t="s">
        <v>129</v>
      </c>
      <c r="B17" s="189"/>
      <c r="C17" s="190" t="n">
        <f aca="false">SUM(C6:C16)</f>
        <v>0</v>
      </c>
      <c r="D17" s="189"/>
      <c r="E17" s="190" t="n">
        <f aca="false">SUM(E6:E16)</f>
        <v>0</v>
      </c>
      <c r="F17" s="189"/>
      <c r="G17" s="190" t="n">
        <f aca="false">SUM(G6:G16)</f>
        <v>0</v>
      </c>
      <c r="H17" s="189"/>
      <c r="I17" s="192" t="n">
        <f aca="false">SUM(G17:H17,E17,C17)</f>
        <v>0</v>
      </c>
      <c r="J17" s="17"/>
      <c r="K17" s="17"/>
      <c r="L17" s="17"/>
      <c r="M17" s="17"/>
    </row>
    <row r="18" s="18" customFormat="true" ht="15" hidden="false" customHeight="false" outlineLevel="0" collapsed="false">
      <c r="B18" s="17"/>
      <c r="D18" s="17"/>
      <c r="F18" s="17"/>
      <c r="H18" s="17"/>
      <c r="J18" s="17"/>
      <c r="K18" s="17"/>
      <c r="L18" s="17"/>
      <c r="M18" s="17"/>
    </row>
    <row r="19" s="18" customFormat="true" ht="260.25" hidden="false" customHeight="true" outlineLevel="0" collapsed="false">
      <c r="A19" s="20" t="s">
        <v>196</v>
      </c>
      <c r="B19" s="17"/>
      <c r="C19" s="193"/>
      <c r="D19" s="193"/>
      <c r="E19" s="193"/>
      <c r="F19" s="193"/>
      <c r="G19" s="193"/>
      <c r="H19" s="193"/>
      <c r="I19" s="193"/>
      <c r="J19" s="193"/>
      <c r="K19" s="17"/>
      <c r="L19" s="17"/>
      <c r="M19" s="17"/>
    </row>
    <row r="20" s="18" customFormat="true" ht="14.25" hidden="false" customHeight="false" outlineLevel="0" collapsed="false">
      <c r="A20" s="17"/>
      <c r="B20" s="17"/>
      <c r="C20" s="17"/>
      <c r="D20" s="17"/>
      <c r="E20" s="17"/>
      <c r="F20" s="17"/>
      <c r="G20" s="17"/>
      <c r="H20" s="17"/>
      <c r="I20" s="17"/>
      <c r="J20" s="17"/>
      <c r="K20" s="17"/>
      <c r="L20" s="17"/>
      <c r="M20" s="17"/>
    </row>
    <row r="21" s="18" customFormat="true" ht="46.5" hidden="false" customHeight="true" outlineLevel="0" collapsed="false">
      <c r="A21" s="194" t="s">
        <v>197</v>
      </c>
      <c r="B21" s="17"/>
      <c r="C21" s="195" t="s">
        <v>198</v>
      </c>
      <c r="D21" s="195"/>
      <c r="E21" s="195"/>
      <c r="F21" s="195"/>
      <c r="G21" s="195"/>
      <c r="I21" s="196" t="s">
        <v>199</v>
      </c>
      <c r="J21" s="196"/>
      <c r="K21" s="17"/>
      <c r="L21" s="17"/>
      <c r="M21" s="17"/>
    </row>
    <row r="22" s="18" customFormat="true" ht="6" hidden="false" customHeight="true" outlineLevel="0" collapsed="false">
      <c r="B22" s="17"/>
      <c r="K22" s="17"/>
      <c r="L22" s="17"/>
      <c r="M22" s="17"/>
    </row>
    <row r="23" s="18" customFormat="true" ht="50.1" hidden="false" customHeight="true" outlineLevel="0" collapsed="false">
      <c r="A23" s="197" t="s">
        <v>200</v>
      </c>
      <c r="B23" s="17"/>
      <c r="C23" s="25" t="s">
        <v>181</v>
      </c>
      <c r="D23" s="188"/>
      <c r="E23" s="25" t="s">
        <v>182</v>
      </c>
      <c r="F23" s="188"/>
      <c r="G23" s="25" t="s">
        <v>201</v>
      </c>
      <c r="I23" s="22" t="s">
        <v>202</v>
      </c>
      <c r="J23" s="22" t="s">
        <v>203</v>
      </c>
      <c r="K23" s="17"/>
      <c r="L23" s="17"/>
      <c r="M23" s="17"/>
    </row>
    <row r="24" s="18" customFormat="true" ht="15" hidden="false" customHeight="false" outlineLevel="0" collapsed="false">
      <c r="A24" s="17"/>
      <c r="B24" s="17"/>
      <c r="C24" s="17"/>
      <c r="D24" s="17"/>
      <c r="E24" s="17"/>
      <c r="F24" s="17"/>
      <c r="G24" s="17"/>
      <c r="H24" s="17"/>
      <c r="I24" s="17"/>
      <c r="J24" s="17"/>
      <c r="K24" s="17"/>
      <c r="L24" s="17"/>
      <c r="M24" s="17"/>
    </row>
    <row r="25" s="18" customFormat="true" ht="45.75" hidden="false" customHeight="true" outlineLevel="0" collapsed="false">
      <c r="A25" s="25" t="s">
        <v>204</v>
      </c>
      <c r="B25" s="17"/>
      <c r="C25" s="16"/>
      <c r="D25" s="189"/>
      <c r="E25" s="16"/>
      <c r="F25" s="189"/>
      <c r="G25" s="16"/>
      <c r="H25" s="189"/>
      <c r="I25" s="16"/>
      <c r="J25" s="198"/>
      <c r="K25" s="199" t="s">
        <v>205</v>
      </c>
      <c r="L25" s="200" t="s">
        <v>206</v>
      </c>
      <c r="M25" s="200"/>
    </row>
    <row r="26" s="18" customFormat="true" ht="45.75" hidden="false" customHeight="true" outlineLevel="0" collapsed="false">
      <c r="A26" s="25" t="s">
        <v>207</v>
      </c>
      <c r="B26" s="17"/>
      <c r="C26" s="16"/>
      <c r="D26" s="189"/>
      <c r="E26" s="16"/>
      <c r="F26" s="189"/>
      <c r="G26" s="16"/>
      <c r="H26" s="189"/>
      <c r="I26" s="16"/>
      <c r="J26" s="198"/>
      <c r="K26" s="201" t="s">
        <v>208</v>
      </c>
      <c r="L26" s="200" t="s">
        <v>209</v>
      </c>
      <c r="M26" s="200"/>
    </row>
    <row r="27" s="18" customFormat="true" ht="45.75" hidden="false" customHeight="true" outlineLevel="0" collapsed="false">
      <c r="A27" s="25" t="s">
        <v>210</v>
      </c>
      <c r="B27" s="17"/>
      <c r="C27" s="16"/>
      <c r="D27" s="189"/>
      <c r="E27" s="16"/>
      <c r="F27" s="189"/>
      <c r="G27" s="16"/>
      <c r="H27" s="189"/>
      <c r="I27" s="16"/>
      <c r="J27" s="198"/>
      <c r="K27" s="202" t="s">
        <v>211</v>
      </c>
      <c r="L27" s="200" t="s">
        <v>212</v>
      </c>
      <c r="M27" s="200"/>
    </row>
    <row r="28" s="18" customFormat="true" ht="45.75" hidden="false" customHeight="true" outlineLevel="0" collapsed="false">
      <c r="A28" s="25" t="s">
        <v>213</v>
      </c>
      <c r="B28" s="17"/>
      <c r="C28" s="16"/>
      <c r="D28" s="189"/>
      <c r="E28" s="16"/>
      <c r="F28" s="189"/>
      <c r="G28" s="16"/>
      <c r="H28" s="189"/>
      <c r="I28" s="16"/>
      <c r="J28" s="198"/>
      <c r="K28" s="203" t="s">
        <v>214</v>
      </c>
      <c r="L28" s="200" t="s">
        <v>215</v>
      </c>
      <c r="M28" s="200"/>
    </row>
    <row r="29" s="18" customFormat="true" ht="45.75" hidden="false" customHeight="true" outlineLevel="0" collapsed="false">
      <c r="A29" s="25" t="s">
        <v>216</v>
      </c>
      <c r="B29" s="17"/>
      <c r="C29" s="16"/>
      <c r="D29" s="189"/>
      <c r="E29" s="16"/>
      <c r="F29" s="189"/>
      <c r="G29" s="16"/>
      <c r="H29" s="189"/>
      <c r="I29" s="16"/>
      <c r="J29" s="16"/>
      <c r="K29" s="17"/>
      <c r="L29" s="17"/>
      <c r="M29" s="17"/>
    </row>
    <row r="30" s="18" customFormat="true" ht="45.75" hidden="false" customHeight="true" outlineLevel="0" collapsed="false">
      <c r="A30" s="25" t="s">
        <v>217</v>
      </c>
      <c r="B30" s="17"/>
      <c r="C30" s="16"/>
      <c r="D30" s="189"/>
      <c r="E30" s="16"/>
      <c r="F30" s="189"/>
      <c r="G30" s="16"/>
      <c r="H30" s="189"/>
      <c r="I30" s="16"/>
      <c r="J30" s="16"/>
      <c r="K30" s="17"/>
      <c r="L30" s="17"/>
      <c r="M30" s="17"/>
    </row>
    <row r="31" s="18" customFormat="true" ht="45.75" hidden="false" customHeight="true" outlineLevel="0" collapsed="false">
      <c r="A31" s="25" t="s">
        <v>218</v>
      </c>
      <c r="B31" s="17"/>
      <c r="C31" s="16"/>
      <c r="D31" s="189"/>
      <c r="E31" s="16"/>
      <c r="F31" s="189"/>
      <c r="G31" s="16"/>
      <c r="H31" s="189"/>
      <c r="I31" s="16"/>
      <c r="J31" s="16"/>
      <c r="K31" s="17"/>
      <c r="L31" s="17"/>
      <c r="M31" s="17"/>
    </row>
    <row r="32" s="18" customFormat="true" ht="45.75" hidden="false" customHeight="true" outlineLevel="0" collapsed="false">
      <c r="A32" s="25" t="s">
        <v>219</v>
      </c>
      <c r="B32" s="17"/>
      <c r="C32" s="16"/>
      <c r="D32" s="189"/>
      <c r="E32" s="16"/>
      <c r="F32" s="189"/>
      <c r="G32" s="16"/>
      <c r="H32" s="189"/>
      <c r="I32" s="16"/>
      <c r="J32" s="16"/>
      <c r="K32" s="17"/>
      <c r="L32" s="17"/>
      <c r="M32" s="17"/>
    </row>
    <row r="33" s="18" customFormat="true" ht="45.75" hidden="false" customHeight="true" outlineLevel="0" collapsed="false">
      <c r="A33" s="25" t="s">
        <v>220</v>
      </c>
      <c r="B33" s="17"/>
      <c r="C33" s="16"/>
      <c r="D33" s="189"/>
      <c r="E33" s="16"/>
      <c r="F33" s="189"/>
      <c r="G33" s="16"/>
      <c r="H33" s="189"/>
      <c r="I33" s="16"/>
      <c r="J33" s="16"/>
      <c r="K33" s="17"/>
      <c r="L33" s="17"/>
      <c r="M33" s="17"/>
    </row>
    <row r="34" s="18" customFormat="true" ht="45.75" hidden="false" customHeight="true" outlineLevel="0" collapsed="false">
      <c r="A34" s="25" t="s">
        <v>221</v>
      </c>
      <c r="B34" s="17"/>
      <c r="C34" s="16"/>
      <c r="D34" s="189"/>
      <c r="E34" s="16"/>
      <c r="F34" s="189"/>
      <c r="G34" s="16"/>
      <c r="H34" s="189"/>
      <c r="I34" s="16"/>
      <c r="J34" s="16"/>
      <c r="K34" s="17"/>
      <c r="L34" s="17"/>
      <c r="M34" s="17"/>
    </row>
    <row r="35" s="18" customFormat="true" ht="45.75" hidden="false" customHeight="true" outlineLevel="0" collapsed="false">
      <c r="A35" s="204" t="s">
        <v>222</v>
      </c>
      <c r="B35" s="17"/>
      <c r="C35" s="16"/>
      <c r="D35" s="189"/>
      <c r="E35" s="16"/>
      <c r="F35" s="189"/>
      <c r="G35" s="16"/>
      <c r="H35" s="189"/>
      <c r="I35" s="16"/>
      <c r="J35" s="16"/>
      <c r="K35" s="17"/>
      <c r="L35" s="17"/>
      <c r="M35" s="17"/>
    </row>
    <row r="36" s="18" customFormat="true" ht="45.75" hidden="false" customHeight="true" outlineLevel="0" collapsed="false">
      <c r="A36" s="204" t="s">
        <v>222</v>
      </c>
      <c r="B36" s="17"/>
      <c r="C36" s="16"/>
      <c r="D36" s="189"/>
      <c r="E36" s="16"/>
      <c r="F36" s="189"/>
      <c r="G36" s="16"/>
      <c r="H36" s="189"/>
      <c r="I36" s="16"/>
      <c r="J36" s="16"/>
      <c r="K36" s="17"/>
      <c r="L36" s="17"/>
      <c r="M36" s="17"/>
    </row>
    <row r="37" s="18" customFormat="true" ht="29.25" hidden="false" customHeight="true" outlineLevel="0" collapsed="false">
      <c r="A37" s="205" t="s">
        <v>129</v>
      </c>
      <c r="B37" s="17"/>
      <c r="C37" s="206" t="n">
        <f aca="false">SUM(C25:C36)</f>
        <v>0</v>
      </c>
      <c r="D37" s="189"/>
      <c r="E37" s="206" t="n">
        <f aca="false">SUM(E25:E36)</f>
        <v>0</v>
      </c>
      <c r="F37" s="189"/>
      <c r="G37" s="207" t="n">
        <f aca="false">SUM(G25:G36)</f>
        <v>0</v>
      </c>
      <c r="H37" s="189"/>
      <c r="I37" s="189"/>
      <c r="J37" s="189"/>
      <c r="K37" s="17"/>
      <c r="L37" s="17"/>
      <c r="M37" s="17"/>
    </row>
    <row r="38" s="18" customFormat="true" ht="46.5" hidden="false" customHeight="true" outlineLevel="0" collapsed="false">
      <c r="A38" s="17"/>
      <c r="B38" s="17"/>
      <c r="C38" s="208" t="s">
        <v>223</v>
      </c>
      <c r="D38" s="208"/>
      <c r="E38" s="208"/>
      <c r="F38" s="17"/>
      <c r="G38" s="22" t="s">
        <v>224</v>
      </c>
      <c r="H38" s="17"/>
      <c r="I38" s="16"/>
      <c r="J38" s="16"/>
      <c r="K38" s="17"/>
      <c r="L38" s="17"/>
      <c r="M38" s="17"/>
    </row>
    <row r="39" s="18" customFormat="true" ht="259.5" hidden="false" customHeight="true" outlineLevel="0" collapsed="false">
      <c r="A39" s="20" t="s">
        <v>196</v>
      </c>
      <c r="B39" s="17"/>
      <c r="C39" s="209"/>
      <c r="D39" s="209"/>
      <c r="E39" s="209"/>
      <c r="F39" s="209"/>
      <c r="G39" s="209"/>
      <c r="H39" s="209"/>
      <c r="I39" s="209"/>
      <c r="J39" s="209"/>
      <c r="K39" s="17"/>
      <c r="L39" s="17"/>
      <c r="M39" s="17"/>
    </row>
  </sheetData>
  <mergeCells count="12">
    <mergeCell ref="A1:L1"/>
    <mergeCell ref="A2:C2"/>
    <mergeCell ref="A3:C3"/>
    <mergeCell ref="C19:J19"/>
    <mergeCell ref="C21:G21"/>
    <mergeCell ref="I21:J21"/>
    <mergeCell ref="L25:M25"/>
    <mergeCell ref="L26:M26"/>
    <mergeCell ref="L27:M27"/>
    <mergeCell ref="L28:M28"/>
    <mergeCell ref="C38:E38"/>
    <mergeCell ref="C39:J39"/>
  </mergeCells>
  <dataValidations count="2">
    <dataValidation allowBlank="true" operator="lessThan" showDropDown="false" showErrorMessage="true" showInputMessage="true" sqref="C19 C39" type="textLength">
      <formula1>7001</formula1>
      <formula2>0</formula2>
    </dataValidation>
    <dataValidation allowBlank="true" operator="between" showDropDown="false" showErrorMessage="true" showInputMessage="true" sqref="I25:J36 I38:J38" type="list">
      <formula1>Dropdown!$L$2:$L$5</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46"/>
  <sheetViews>
    <sheetView showFormulas="false" showGridLines="true" showRowColHeaders="true" showZeros="true" rightToLeft="false" tabSelected="false" showOutlineSymbols="true" defaultGridColor="true" view="pageBreakPreview" topLeftCell="A19" colorId="64" zoomScale="95" zoomScaleNormal="71" zoomScalePageLayoutView="95" workbookViewId="0">
      <selection pane="topLeft" activeCell="A25" activeCellId="0" sqref="A25"/>
    </sheetView>
  </sheetViews>
  <sheetFormatPr defaultRowHeight="15" zeroHeight="false" outlineLevelRow="0" outlineLevelCol="0"/>
  <cols>
    <col collapsed="false" customWidth="true" hidden="false" outlineLevel="0" max="1" min="1" style="0" width="32.78"/>
    <col collapsed="false" customWidth="true" hidden="false" outlineLevel="0" max="5" min="2" style="0" width="15.78"/>
    <col collapsed="false" customWidth="true" hidden="false" outlineLevel="0" max="6" min="6" style="0" width="60.89"/>
    <col collapsed="false" customWidth="true" hidden="false" outlineLevel="0" max="12" min="7" style="0" width="8.56"/>
    <col collapsed="false" customWidth="true" hidden="false" outlineLevel="0" max="1025" min="13" style="0" width="8.57"/>
  </cols>
  <sheetData>
    <row r="1" customFormat="false" ht="77.25" hidden="false" customHeight="true" outlineLevel="0" collapsed="false">
      <c r="A1" s="183" t="s">
        <v>0</v>
      </c>
      <c r="B1" s="183"/>
      <c r="C1" s="183"/>
      <c r="D1" s="183"/>
      <c r="E1" s="183"/>
      <c r="F1" s="183"/>
      <c r="G1" s="183"/>
      <c r="H1" s="183"/>
      <c r="I1" s="183"/>
      <c r="J1" s="2" t="s">
        <v>1</v>
      </c>
      <c r="K1" s="2"/>
    </row>
    <row r="2" customFormat="false" ht="20.25" hidden="false" customHeight="false" outlineLevel="0" collapsed="false">
      <c r="A2" s="184" t="s">
        <v>225</v>
      </c>
      <c r="B2" s="184"/>
      <c r="C2" s="184"/>
      <c r="D2" s="3"/>
      <c r="E2" s="3"/>
      <c r="F2" s="3"/>
      <c r="G2" s="3"/>
      <c r="H2" s="3"/>
      <c r="I2" s="3"/>
      <c r="J2" s="3"/>
      <c r="K2" s="3"/>
      <c r="L2" s="3"/>
    </row>
    <row r="3" customFormat="false" ht="15.75" hidden="false" customHeight="false" outlineLevel="0" collapsed="false">
      <c r="A3" s="210" t="s">
        <v>226</v>
      </c>
      <c r="B3" s="210"/>
      <c r="C3" s="210"/>
      <c r="D3" s="3"/>
      <c r="E3" s="3"/>
      <c r="F3" s="3"/>
      <c r="G3" s="3"/>
      <c r="H3" s="3"/>
      <c r="I3" s="3"/>
      <c r="J3" s="3"/>
      <c r="K3" s="3"/>
      <c r="L3" s="3"/>
    </row>
    <row r="4" customFormat="false" ht="9" hidden="false" customHeight="true" outlineLevel="0" collapsed="false">
      <c r="A4" s="3"/>
      <c r="B4" s="3"/>
      <c r="C4" s="3"/>
      <c r="D4" s="3"/>
      <c r="E4" s="3"/>
      <c r="F4" s="3"/>
      <c r="G4" s="3"/>
      <c r="H4" s="3"/>
      <c r="I4" s="3"/>
      <c r="J4" s="3"/>
      <c r="K4" s="3"/>
      <c r="L4" s="3"/>
    </row>
    <row r="5" s="18" customFormat="true" ht="34.5" hidden="false" customHeight="true" outlineLevel="0" collapsed="false">
      <c r="A5" s="24" t="s">
        <v>227</v>
      </c>
      <c r="B5" s="211"/>
      <c r="C5" s="212" t="s">
        <v>228</v>
      </c>
      <c r="D5" s="211"/>
      <c r="E5" s="213" t="str">
        <f aca="false">IF(B5="","This can only be completed once 'Delivery Structure' is complete on the Summary tab - Please complete once dropdown is available","")</f>
        <v>This can only be completed once 'Delivery Structure' is complete on the Summary tab - Please complete once dropdown is available</v>
      </c>
      <c r="F5" s="213"/>
      <c r="G5" s="213"/>
      <c r="H5" s="213"/>
      <c r="I5" s="213"/>
      <c r="J5" s="213"/>
      <c r="K5" s="213"/>
    </row>
    <row r="6" s="18" customFormat="true" ht="6" hidden="false" customHeight="true" outlineLevel="0" collapsed="false">
      <c r="A6" s="17"/>
      <c r="B6" s="17"/>
      <c r="C6" s="17"/>
      <c r="D6" s="17"/>
      <c r="E6" s="17"/>
      <c r="F6" s="17"/>
      <c r="G6" s="17"/>
      <c r="H6" s="17"/>
      <c r="I6" s="17"/>
      <c r="J6" s="17"/>
      <c r="K6" s="17"/>
      <c r="L6" s="17"/>
    </row>
    <row r="7" s="217" customFormat="true" ht="64.5" hidden="false" customHeight="true" outlineLevel="0" collapsed="false">
      <c r="A7" s="24" t="s">
        <v>229</v>
      </c>
      <c r="B7" s="214" t="s">
        <v>230</v>
      </c>
      <c r="C7" s="214" t="s">
        <v>231</v>
      </c>
      <c r="D7" s="214" t="s">
        <v>232</v>
      </c>
      <c r="E7" s="214" t="s">
        <v>233</v>
      </c>
      <c r="F7" s="215" t="s">
        <v>234</v>
      </c>
      <c r="G7" s="216"/>
      <c r="H7" s="216"/>
      <c r="I7" s="216"/>
      <c r="J7" s="216"/>
      <c r="K7" s="216"/>
      <c r="L7" s="216"/>
    </row>
    <row r="8" s="18" customFormat="true" ht="15.75" hidden="false" customHeight="false" outlineLevel="0" collapsed="false">
      <c r="A8" s="218" t="s">
        <v>235</v>
      </c>
      <c r="B8" s="219"/>
      <c r="C8" s="220"/>
      <c r="D8" s="220"/>
      <c r="E8" s="220"/>
      <c r="F8" s="221"/>
      <c r="G8" s="17"/>
      <c r="H8" s="17"/>
      <c r="I8" s="17"/>
      <c r="J8" s="17"/>
      <c r="K8" s="17"/>
      <c r="L8" s="17"/>
    </row>
    <row r="9" s="18" customFormat="true" ht="46.5" hidden="false" customHeight="true" outlineLevel="0" collapsed="false">
      <c r="A9" s="222" t="s">
        <v>236</v>
      </c>
      <c r="B9" s="223"/>
      <c r="C9" s="223"/>
      <c r="D9" s="223"/>
      <c r="E9" s="224"/>
      <c r="F9" s="46"/>
      <c r="G9" s="66" t="str">
        <f aca="false">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s="66"/>
      <c r="I9" s="66"/>
      <c r="J9" s="66"/>
      <c r="K9" s="66"/>
      <c r="L9" s="66"/>
    </row>
    <row r="10" s="18" customFormat="true" ht="45.75" hidden="false" customHeight="true" outlineLevel="0" collapsed="false">
      <c r="A10" s="222" t="s">
        <v>237</v>
      </c>
      <c r="B10" s="223"/>
      <c r="C10" s="223"/>
      <c r="D10" s="223"/>
      <c r="E10" s="225" t="s">
        <v>238</v>
      </c>
      <c r="F10" s="46"/>
      <c r="G10" s="66" t="str">
        <f aca="false">IF(OR(B10="",D10=""),"Please add Original Baseline and/or Forecast date if either is missing",IF(B10=C10,"Please delete Rebaseline as same as Original Baseline",IF(D10=B10,"",IF(AND(D10&lt;&gt;B10,G184=""),CONCATENATE(D10-B10,"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H10" s="66"/>
      <c r="I10" s="66"/>
      <c r="J10" s="66"/>
      <c r="K10" s="66"/>
      <c r="L10" s="66"/>
    </row>
    <row r="11" s="18" customFormat="true" ht="45.75" hidden="false" customHeight="true" outlineLevel="0" collapsed="false">
      <c r="A11" s="222" t="s">
        <v>239</v>
      </c>
      <c r="B11" s="223"/>
      <c r="C11" s="223"/>
      <c r="D11" s="223"/>
      <c r="E11" s="224"/>
      <c r="F11" s="46"/>
      <c r="G11" s="66" t="str">
        <f aca="false">IF(OR(B11="",D11=""),"Please add Original Baseline and/or Forecast date if either is missing",IF(B11=C11,"Please delete Rebaseline as same as Original Baseline",IF(D11=B11,"",IF(AND(D11&lt;&gt;B11,G185=""),CONCATENATE(D11-B11,"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H11" s="66"/>
      <c r="I11" s="66"/>
      <c r="J11" s="66"/>
      <c r="K11" s="66"/>
      <c r="L11" s="66"/>
    </row>
    <row r="12" s="18" customFormat="true" ht="45.75" hidden="false" customHeight="true" outlineLevel="0" collapsed="false">
      <c r="A12" s="222" t="s">
        <v>240</v>
      </c>
      <c r="B12" s="223"/>
      <c r="C12" s="223"/>
      <c r="D12" s="223"/>
      <c r="E12" s="225" t="s">
        <v>241</v>
      </c>
      <c r="F12" s="46"/>
      <c r="G12" s="66" t="str">
        <f aca="false">IF(OR(B12="",D12=""),"Please add Original Baseline and/or Forecast date if either is missing",IF(B12=C12,"Please delete Rebaseline as same as Original Baseline",IF(D12=B12,"",IF(AND(D12&lt;&gt;B12,G186=""),CONCATENATE(D12-B12,"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c r="H12" s="66"/>
      <c r="I12" s="66"/>
      <c r="J12" s="66"/>
      <c r="K12" s="66"/>
      <c r="L12" s="66"/>
    </row>
    <row r="13" s="18" customFormat="true" ht="45.75" hidden="false" customHeight="true" outlineLevel="0" collapsed="false">
      <c r="A13" s="222" t="s">
        <v>242</v>
      </c>
      <c r="B13" s="223"/>
      <c r="C13" s="223"/>
      <c r="D13" s="223"/>
      <c r="E13" s="224"/>
      <c r="F13" s="46"/>
      <c r="G13" s="66" t="str">
        <f aca="false">IF(OR(B13="",D13=""),"Please add Original Baseline and/or Forecast date if either is missing",IF(B13=C13,"Please delete Rebaseline as same as Original Baseline",IF(D13=B13,"",IF(AND(D13&lt;&gt;B13,G187=""),CONCATENATE(D13-B13,"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c r="H13" s="66"/>
      <c r="I13" s="66"/>
      <c r="J13" s="66"/>
      <c r="K13" s="66"/>
      <c r="L13" s="66"/>
    </row>
    <row r="14" s="18" customFormat="true" ht="45.75" hidden="false" customHeight="true" outlineLevel="0" collapsed="false">
      <c r="A14" s="222" t="s">
        <v>243</v>
      </c>
      <c r="B14" s="223"/>
      <c r="C14" s="223"/>
      <c r="D14" s="223"/>
      <c r="E14" s="224"/>
      <c r="F14" s="46"/>
      <c r="G14" s="66" t="str">
        <f aca="false">IF(OR(B14="",D14=""),"Please add Original Baseline and/or Forecast date if either is missing",IF(B14=C14,"Please delete Rebaseline as same as Original Baseline",IF(D14=B14,"",IF(AND(D14&lt;&gt;B14,G188=""),CONCATENATE(D14-B14,"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c r="H14" s="66"/>
      <c r="I14" s="66"/>
      <c r="J14" s="66"/>
      <c r="K14" s="66"/>
      <c r="L14" s="66"/>
    </row>
    <row r="15" s="18" customFormat="true" ht="45.75" hidden="false" customHeight="true" outlineLevel="0" collapsed="false">
      <c r="A15" s="222" t="s">
        <v>244</v>
      </c>
      <c r="B15" s="223"/>
      <c r="C15" s="223"/>
      <c r="D15" s="223"/>
      <c r="E15" s="224"/>
      <c r="F15" s="46"/>
      <c r="G15" s="66" t="str">
        <f aca="false">IF(OR(B15="",D15=""),"Please add Original Baseline and/or Forecast date if either is missing",IF(B15=C15,"Please delete Rebaseline as same as Original Baseline",IF(D15=B15,"",IF(AND(D15&lt;&gt;B15,G189=""),CONCATENATE(D15-B15,"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c r="H15" s="66"/>
      <c r="I15" s="66"/>
      <c r="J15" s="66"/>
      <c r="K15" s="66"/>
      <c r="L15" s="66"/>
    </row>
    <row r="16" s="18" customFormat="true" ht="45.75" hidden="false" customHeight="true" outlineLevel="0" collapsed="false">
      <c r="A16" s="222" t="s">
        <v>245</v>
      </c>
      <c r="B16" s="223"/>
      <c r="C16" s="223"/>
      <c r="D16" s="223"/>
      <c r="E16" s="224"/>
      <c r="F16" s="46"/>
      <c r="G16" s="66" t="str">
        <f aca="false">IF(OR(B16="",D16=""),"Please add Original Baseline and/or Forecast date if either is missing",IF(B16=C16,"Please delete Rebaseline as same as Original Baseline",IF(D16=B16,"",IF(AND(D16&lt;&gt;B16,G190=""),CONCATENATE(D16-B16,"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c r="H16" s="66"/>
      <c r="I16" s="66"/>
      <c r="J16" s="66"/>
      <c r="K16" s="66"/>
      <c r="L16" s="66"/>
    </row>
    <row r="17" s="18" customFormat="true" ht="45.75" hidden="false" customHeight="true" outlineLevel="0" collapsed="false">
      <c r="A17" s="222" t="s">
        <v>246</v>
      </c>
      <c r="B17" s="223"/>
      <c r="C17" s="223"/>
      <c r="D17" s="223"/>
      <c r="E17" s="224"/>
      <c r="F17" s="46"/>
      <c r="G17" s="66" t="str">
        <f aca="false">IF(OR(B17="",D17=""),"Please add Original Baseline and/or Forecast date if either is missing",IF(B17=C17,"Please delete Rebaseline as same as Original Baseline",IF(D17=B17,"",IF(AND(D17&lt;&gt;B17,G191=""),CONCATENATE(D17-B17,"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c r="H17" s="66"/>
      <c r="I17" s="66"/>
      <c r="J17" s="66"/>
      <c r="K17" s="66"/>
      <c r="L17" s="66"/>
    </row>
    <row r="18" s="18" customFormat="true" ht="45.75" hidden="false" customHeight="true" outlineLevel="0" collapsed="false">
      <c r="A18" s="222" t="s">
        <v>247</v>
      </c>
      <c r="B18" s="223"/>
      <c r="C18" s="223"/>
      <c r="D18" s="223"/>
      <c r="E18" s="224"/>
      <c r="F18" s="46"/>
      <c r="G18" s="66" t="str">
        <f aca="false">IF(OR(B18="",D18=""),"Please add Original Baseline and/or Forecast date if either is missing",IF(B18=C18,"Please delete Rebaseline as same as Original Baseline",IF(D18=B18,"",IF(AND(D18&lt;&gt;B18,G192=""),CONCATENATE(D18-B18,"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c r="H18" s="66"/>
      <c r="I18" s="66"/>
      <c r="J18" s="66"/>
      <c r="K18" s="66"/>
      <c r="L18" s="66"/>
    </row>
    <row r="19" s="18" customFormat="true" ht="45.75" hidden="false" customHeight="true" outlineLevel="0" collapsed="false">
      <c r="A19" s="222" t="s">
        <v>248</v>
      </c>
      <c r="B19" s="223"/>
      <c r="C19" s="223"/>
      <c r="D19" s="223"/>
      <c r="E19" s="225" t="s">
        <v>249</v>
      </c>
      <c r="F19" s="46"/>
      <c r="G19" s="66" t="str">
        <f aca="false">IF(OR(B19="",D19=""),"Please add Original Baseline and/or Forecast date if either is missing",IF(B19=C19,"Please delete Rebaseline as same as Original Baseline",IF(D19=B19,"",IF(AND(D19&lt;&gt;B19,G193=""),CONCATENATE(D19-B19,"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c r="H19" s="66"/>
      <c r="I19" s="66"/>
      <c r="J19" s="66"/>
      <c r="K19" s="66"/>
      <c r="L19" s="66"/>
    </row>
    <row r="20" s="18" customFormat="true" ht="45.75" hidden="false" customHeight="true" outlineLevel="0" collapsed="false">
      <c r="A20" s="226" t="s">
        <v>250</v>
      </c>
      <c r="B20" s="223"/>
      <c r="C20" s="223"/>
      <c r="D20" s="223"/>
      <c r="E20" s="224"/>
      <c r="F20" s="46"/>
      <c r="G20" s="66" t="str">
        <f aca="false">IF(OR(B20="",D20=""),"Please add Original Baseline and/or Forecast date if either is missing",IF(B20=C20,"Please delete Rebaseline as same as Original Baseline",IF(D20=B20,"",IF(AND(D20&lt;&gt;B20,G194=""),CONCATENATE(D20-B20,"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c r="H20" s="66"/>
      <c r="I20" s="66"/>
      <c r="J20" s="66"/>
      <c r="K20" s="66"/>
      <c r="L20" s="66"/>
    </row>
    <row r="21" s="18" customFormat="true" ht="45.75" hidden="false" customHeight="true" outlineLevel="0" collapsed="false">
      <c r="A21" s="226" t="s">
        <v>251</v>
      </c>
      <c r="B21" s="223"/>
      <c r="C21" s="223"/>
      <c r="D21" s="223"/>
      <c r="E21" s="224"/>
      <c r="F21" s="46"/>
      <c r="G21" s="66" t="str">
        <f aca="false">IF(OR(B21="",D21=""),"Please add Original Baseline and/or Forecast date if either is missing",IF(B21=C21,"Please delete Rebaseline as same as Original Baseline",IF(D21=B21,"",IF(AND(D21&lt;&gt;B21,G195=""),CONCATENATE(D21-B21,"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c r="H21" s="66"/>
      <c r="I21" s="66"/>
      <c r="J21" s="66"/>
      <c r="K21" s="66"/>
      <c r="L21" s="66"/>
    </row>
    <row r="22" s="18" customFormat="true" ht="45.75" hidden="false" customHeight="true" outlineLevel="0" collapsed="false">
      <c r="A22" s="226" t="s">
        <v>252</v>
      </c>
      <c r="B22" s="223"/>
      <c r="C22" s="223"/>
      <c r="D22" s="223"/>
      <c r="E22" s="224"/>
      <c r="F22" s="46"/>
      <c r="G22" s="66" t="str">
        <f aca="false">IF(OR(B22="",D22=""),"Please add Original Baseline and/or Forecast date if either is missing",IF(B22=C22,"Please delete Rebaseline as same as Original Baseline",IF(D22=B22,"",IF(AND(D22&lt;&gt;B22,G196=""),CONCATENATE(D22-B22,"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c r="H22" s="66"/>
      <c r="I22" s="66"/>
      <c r="J22" s="66"/>
      <c r="K22" s="66"/>
      <c r="L22" s="66"/>
    </row>
    <row r="23" s="18" customFormat="true" ht="45.75" hidden="false" customHeight="true" outlineLevel="0" collapsed="false">
      <c r="A23" s="226" t="s">
        <v>253</v>
      </c>
      <c r="B23" s="223"/>
      <c r="C23" s="223"/>
      <c r="D23" s="223"/>
      <c r="E23" s="224"/>
      <c r="F23" s="46"/>
      <c r="G23" s="66" t="str">
        <f aca="false">IF(OR(B23="",D23=""),"Please add Original Baseline and/or Forecast date if either is missing",IF(B23=C23,"Please delete Rebaseline as same as Original Baseline",IF(D23=B23,"",IF(AND(D23&lt;&gt;B23,G197=""),CONCATENATE(D23-B23,"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c r="H23" s="66"/>
      <c r="I23" s="66"/>
      <c r="J23" s="66"/>
      <c r="K23" s="66"/>
      <c r="L23" s="66"/>
    </row>
    <row r="24" s="18" customFormat="true" ht="45.75" hidden="false" customHeight="true" outlineLevel="0" collapsed="false">
      <c r="A24" s="226" t="s">
        <v>254</v>
      </c>
      <c r="B24" s="223"/>
      <c r="C24" s="223"/>
      <c r="D24" s="223"/>
      <c r="E24" s="224"/>
      <c r="F24" s="46"/>
      <c r="G24" s="66" t="str">
        <f aca="false">IF(OR(B24="",D24=""),"Please add Original Baseline and/or Forecast date if either is missing",IF(B24=C24,"Please delete Rebaseline as same as Original Baseline",IF(D24=B24,"",IF(AND(D24&lt;&gt;B24,G198=""),CONCATENATE(D24-B24,"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c r="H24" s="66"/>
      <c r="I24" s="66"/>
      <c r="J24" s="66"/>
      <c r="K24" s="66"/>
      <c r="L24" s="66"/>
    </row>
    <row r="25" s="18" customFormat="true" ht="13.8" hidden="false" customHeight="false" outlineLevel="0" collapsed="false">
      <c r="A25" s="218" t="s">
        <v>255</v>
      </c>
      <c r="B25" s="219"/>
      <c r="C25" s="220"/>
      <c r="D25" s="220"/>
      <c r="E25" s="227"/>
      <c r="F25" s="228"/>
      <c r="G25" s="17"/>
      <c r="H25" s="17"/>
      <c r="I25" s="17"/>
      <c r="J25" s="17"/>
      <c r="K25" s="17"/>
      <c r="L25" s="17"/>
    </row>
    <row r="26" s="18" customFormat="true" ht="45.75" hidden="false" customHeight="true" outlineLevel="0" collapsed="false">
      <c r="A26" s="229" t="s">
        <v>256</v>
      </c>
      <c r="B26" s="223"/>
      <c r="C26" s="223"/>
      <c r="D26" s="223"/>
      <c r="E26" s="225" t="s">
        <v>257</v>
      </c>
      <c r="F26" s="46"/>
      <c r="G26" s="66" t="str">
        <f aca="false">IF(OR(B26="",D26=""),"Please add Original Baseline and/or Forecast date if either is missing",IF(B26=C26,"Please delete Rebaseline as same as Original Baseline",IF(D26=B26,"",IF(AND(D26&lt;&gt;B26,G200=""),CONCATENATE(D26-B26,"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6" s="66"/>
      <c r="I26" s="66"/>
      <c r="J26" s="66"/>
      <c r="K26" s="66"/>
      <c r="L26" s="66"/>
    </row>
    <row r="27" s="18" customFormat="true" ht="45.75" hidden="false" customHeight="true" outlineLevel="0" collapsed="false">
      <c r="A27" s="229" t="s">
        <v>258</v>
      </c>
      <c r="B27" s="223"/>
      <c r="C27" s="223"/>
      <c r="D27" s="223"/>
      <c r="E27" s="224"/>
      <c r="F27" s="46"/>
      <c r="G27" s="66" t="str">
        <f aca="false">IF(OR(B27="",D27=""),"Please add Original Baseline and/or Forecast date if either is missing",IF(B27=C27,"Please delete Rebaseline as same as Original Baseline",IF(D27=B27,"",IF(AND(D27&lt;&gt;B27,G201=""),CONCATENATE(D27-B27," / ",IF(C27&lt;&gt;"",D27-C27,"-")," days change from the Original Baseline / Rebaseline - please provide reason if considered significant change. If Rebaselined, please provide reason"),IF(C27="",CONCATENATE(D27-B27," days change from the Original Baseline"),CONCATENATE(D27-B27," days change from the Original Baseline; ",D27-C27," days change from the rebaseline"))))))</f>
        <v>Please add Original Baseline and/or Forecast date if either is missing</v>
      </c>
      <c r="H27" s="66"/>
      <c r="I27" s="66"/>
      <c r="J27" s="66"/>
      <c r="K27" s="66"/>
      <c r="L27" s="66"/>
    </row>
    <row r="28" s="18" customFormat="true" ht="45.75" hidden="false" customHeight="true" outlineLevel="0" collapsed="false">
      <c r="A28" s="229" t="s">
        <v>259</v>
      </c>
      <c r="B28" s="223"/>
      <c r="C28" s="223"/>
      <c r="D28" s="223"/>
      <c r="E28" s="224"/>
      <c r="F28" s="46"/>
      <c r="G28" s="66" t="str">
        <f aca="false">IF(OR(B28="",D28=""),"Please add Original Baseline and/or Forecast date if either is missing",IF(B28=C28,"Please delete Rebaseline as same as Original Baseline",IF(D28=B28,"",IF(AND(D28&lt;&gt;B28,G202=""),CONCATENATE(D28-B28," / ",IF(C28&lt;&gt;"",D28-C28,"-")," days change from the Original Baseline / Rebaseline - please provide reason if considered significant change. If Rebaselined, please provide reason"),IF(C28="",CONCATENATE(D28-B28," days change from the Original Baseline"),CONCATENATE(D28-B28," days change from the Original Baseline; ",D28-C28," days change from the rebaseline"))))))</f>
        <v>Please add Original Baseline and/or Forecast date if either is missing</v>
      </c>
      <c r="H28" s="66"/>
      <c r="I28" s="66"/>
      <c r="J28" s="66"/>
      <c r="K28" s="66"/>
      <c r="L28" s="66"/>
    </row>
    <row r="29" s="18" customFormat="true" ht="45.75" hidden="false" customHeight="true" outlineLevel="0" collapsed="false">
      <c r="A29" s="229" t="s">
        <v>255</v>
      </c>
      <c r="B29" s="223"/>
      <c r="C29" s="223"/>
      <c r="D29" s="223"/>
      <c r="E29" s="225" t="s">
        <v>255</v>
      </c>
      <c r="F29" s="46"/>
      <c r="G29" s="66" t="str">
        <f aca="false">IF(OR(B29="",D29=""),"Please add Original Baseline and/or Forecast date if either is missing",IF(B29=C29,"Please delete Rebaseline as same as Original Baseline",IF(D29=B29,"",IF(AND(D29&lt;&gt;B29,G203=""),CONCATENATE(D29-B29," / ",IF(C29&lt;&gt;"",D29-C29,"-")," days change from the Original Baseline / Rebaseline - please provide reason if considered significant change. If Rebaselined, please provide reason"),IF(C29="",CONCATENATE(D29-B29," days change from the Original Baseline"),CONCATENATE(D29-B29," days change from the Original Baseline; ",D29-C29," days change from the rebaseline"))))))</f>
        <v>Please add Original Baseline and/or Forecast date if either is missing</v>
      </c>
      <c r="H29" s="66"/>
      <c r="I29" s="66"/>
      <c r="J29" s="66"/>
      <c r="K29" s="66"/>
      <c r="L29" s="66"/>
    </row>
    <row r="30" s="18" customFormat="true" ht="45.75" hidden="false" customHeight="true" outlineLevel="0" collapsed="false">
      <c r="A30" s="229" t="s">
        <v>260</v>
      </c>
      <c r="B30" s="223"/>
      <c r="C30" s="223"/>
      <c r="D30" s="223"/>
      <c r="E30" s="225" t="s">
        <v>260</v>
      </c>
      <c r="F30" s="46"/>
      <c r="G30" s="66" t="str">
        <f aca="false">IF(OR(B30="",D30=""),"Please add Original Baseline and/or Forecast date if either is missing",IF(B30=C30,"Please delete Rebaseline as same as Original Baseline",IF(D30=B30,"",IF(AND(D30&lt;&gt;B30,G204=""),CONCATENATE(D30-B30," / ",IF(C30&lt;&gt;"",D30-C30,"-")," days change from the Original Baseline / Rebaseline - please provide reason if considered significant change. If Rebaselined, please provide reason"),IF(C30="",CONCATENATE(D30-B30," days change from the Original Baseline"),CONCATENATE(D30-B30," days change from the Original Baseline; ",D30-C30," days change from the rebaseline"))))))</f>
        <v>Please add Original Baseline and/or Forecast date if either is missing</v>
      </c>
      <c r="H30" s="66"/>
      <c r="I30" s="66"/>
      <c r="J30" s="66"/>
      <c r="K30" s="66"/>
      <c r="L30" s="66"/>
    </row>
    <row r="31" s="18" customFormat="true" ht="45.75" hidden="false" customHeight="true" outlineLevel="0" collapsed="false">
      <c r="A31" s="230" t="s">
        <v>261</v>
      </c>
      <c r="B31" s="223"/>
      <c r="C31" s="223"/>
      <c r="D31" s="223"/>
      <c r="E31" s="224"/>
      <c r="F31" s="46"/>
      <c r="G31" s="66" t="str">
        <f aca="false">IF(OR(B31="",D31=""),"Please add Original Baseline and/or Forecast date if either is missing",IF(B31=C31,"Please delete Rebaseline as same as Original Baseline",IF(D31=B31,"",IF(AND(D31&lt;&gt;B31,G205=""),CONCATENATE(D31-B31," / ",IF(C31&lt;&gt;"",D31-C31,"-")," days change from the Original Baseline / Rebaseline - please provide reason if considered significant change. If Rebaselined, please provide reason"),IF(C31="",CONCATENATE(D31-B31," days change from the Original Baseline"),CONCATENATE(D31-B31," days change from the Original Baseline; ",D31-C31," days change from the rebaseline"))))))</f>
        <v>Please add Original Baseline and/or Forecast date if either is missing</v>
      </c>
      <c r="H31" s="66"/>
      <c r="I31" s="66"/>
      <c r="J31" s="66"/>
      <c r="K31" s="66"/>
      <c r="L31" s="66"/>
    </row>
    <row r="32" s="18" customFormat="true" ht="45.75" hidden="false" customHeight="true" outlineLevel="0" collapsed="false">
      <c r="A32" s="230" t="s">
        <v>262</v>
      </c>
      <c r="B32" s="223"/>
      <c r="C32" s="223"/>
      <c r="D32" s="223"/>
      <c r="E32" s="224"/>
      <c r="F32" s="46"/>
      <c r="G32" s="66" t="str">
        <f aca="false">IF(OR(B32="",D32=""),"Please add Original Baseline and/or Forecast date if either is missing",IF(B32=C32,"Please delete Rebaseline as same as Original Baseline",IF(D32=B32,"",IF(AND(D32&lt;&gt;B32,G206=""),CONCATENATE(D32-B32," / ",IF(C32&lt;&gt;"",D32-C32,"-")," days change from the Original Baseline / Rebaseline - please provide reason if considered significant change. If Rebaselined, please provide reason"),IF(C32="",CONCATENATE(D32-B32," days change from the Original Baseline"),CONCATENATE(D32-B32," days change from the Original Baseline; ",D32-C32," days change from the rebaseline"))))))</f>
        <v>Please add Original Baseline and/or Forecast date if either is missing</v>
      </c>
      <c r="H32" s="66"/>
      <c r="I32" s="66"/>
      <c r="J32" s="66"/>
      <c r="K32" s="66"/>
      <c r="L32" s="66"/>
    </row>
    <row r="33" s="18" customFormat="true" ht="45.75" hidden="false" customHeight="true" outlineLevel="0" collapsed="false">
      <c r="A33" s="230" t="s">
        <v>263</v>
      </c>
      <c r="B33" s="223"/>
      <c r="C33" s="223"/>
      <c r="D33" s="223"/>
      <c r="E33" s="224"/>
      <c r="F33" s="46"/>
      <c r="G33" s="66" t="str">
        <f aca="false">IF(OR(B33="",D33=""),"Please add Original Baseline and/or Forecast date if either is missing",IF(B33=C33,"Please delete Rebaseline as same as Original Baseline",IF(D33=B33,"",IF(AND(D33&lt;&gt;B33,G207=""),CONCATENATE(D33-B33," / ",IF(C33&lt;&gt;"",D33-C33,"-")," days change from the Original Baseline / Rebaseline - please provide reason if considered significant change. If Rebaselined, please provide reason"),IF(C33="",CONCATENATE(D33-B33," days change from the Original Baseline"),CONCATENATE(D33-B33," days change from the Original Baseline; ",D33-C33," days change from the rebaseline"))))))</f>
        <v>Please add Original Baseline and/or Forecast date if either is missing</v>
      </c>
      <c r="H33" s="66"/>
      <c r="I33" s="66"/>
      <c r="J33" s="66"/>
      <c r="K33" s="66"/>
      <c r="L33" s="66"/>
    </row>
    <row r="34" s="18" customFormat="true" ht="45.75" hidden="false" customHeight="true" outlineLevel="0" collapsed="false">
      <c r="A34" s="230" t="s">
        <v>264</v>
      </c>
      <c r="B34" s="223"/>
      <c r="C34" s="223"/>
      <c r="D34" s="223"/>
      <c r="E34" s="224"/>
      <c r="F34" s="46"/>
      <c r="G34" s="66" t="str">
        <f aca="false">IF(OR(B34="",D34=""),"Please add Original Baseline and/or Forecast date if either is missing",IF(B34=C34,"Please delete Rebaseline as same as Original Baseline",IF(D34=B34,"",IF(AND(D34&lt;&gt;B34,G208=""),CONCATENATE(D34-B34," / ",IF(C34&lt;&gt;"",D34-C34,"-")," days change from the Original Baseline / Rebaseline - please provide reason if considered significant change. If Rebaselined, please provide reason"),IF(C34="",CONCATENATE(D34-B34," days change from the Original Baseline"),CONCATENATE(D34-B34," days change from the Original Baseline; ",D34-C34," days change from the rebaseline"))))))</f>
        <v>Please add Original Baseline and/or Forecast date if either is missing</v>
      </c>
      <c r="H34" s="66"/>
      <c r="I34" s="66"/>
      <c r="J34" s="66"/>
      <c r="K34" s="66"/>
      <c r="L34" s="66"/>
    </row>
    <row r="35" s="18" customFormat="true" ht="45.75" hidden="false" customHeight="true" outlineLevel="0" collapsed="false">
      <c r="A35" s="230" t="s">
        <v>265</v>
      </c>
      <c r="B35" s="223"/>
      <c r="C35" s="223"/>
      <c r="D35" s="223"/>
      <c r="E35" s="224"/>
      <c r="F35" s="46"/>
      <c r="G35" s="66" t="str">
        <f aca="false">IF(OR(B35="",D35=""),"Please add Original Baseline and/or Forecast date if either is missing",IF(B35=C35,"Please delete Rebaseline as same as Original Baseline",IF(D35=B35,"",IF(AND(D35&lt;&gt;B35,G209=""),CONCATENATE(D35-B35," / ",IF(C35&lt;&gt;"",D35-C35,"-")," days change from the Original Baseline / Rebaseline - please provide reason if considered significant change. If Rebaselined, please provide reason"),IF(C35="",CONCATENATE(D35-B35," days change from the Original Baseline"),CONCATENATE(D35-B35," days change from the Original Baseline; ",D35-C35," days change from the rebaseline"))))))</f>
        <v>Please add Original Baseline and/or Forecast date if either is missing</v>
      </c>
      <c r="H35" s="66"/>
      <c r="I35" s="66"/>
      <c r="J35" s="66"/>
      <c r="K35" s="66"/>
      <c r="L35" s="66"/>
    </row>
    <row r="36" s="18" customFormat="true" ht="45.75" hidden="false" customHeight="true" outlineLevel="0" collapsed="false">
      <c r="A36" s="230" t="s">
        <v>266</v>
      </c>
      <c r="B36" s="223"/>
      <c r="C36" s="223"/>
      <c r="D36" s="223"/>
      <c r="E36" s="224"/>
      <c r="F36" s="46"/>
      <c r="G36" s="66" t="str">
        <f aca="false">IF(OR(B36="",D36=""),"Please add Original Baseline and/or Forecast date if either is missing",IF(B36=C36,"Please delete Rebaseline as same as Original Baseline",IF(D36=B36,"",IF(AND(D36&lt;&gt;B36,G210=""),CONCATENATE(D36-B36," / ",IF(C36&lt;&gt;"",D36-C36,"-")," days change from the Original Baseline / Rebaseline - please provide reason if considered significant change. If Rebaselined, please provide reason"),IF(C36="",CONCATENATE(D36-B36," days change from the Original Baseline"),CONCATENATE(D36-B36," days change from the Original Baseline; ",D36-C36," days change from the rebaseline"))))))</f>
        <v>Please add Original Baseline and/or Forecast date if either is missing</v>
      </c>
      <c r="H36" s="66"/>
      <c r="I36" s="66"/>
      <c r="J36" s="66"/>
      <c r="K36" s="66"/>
      <c r="L36" s="66"/>
    </row>
    <row r="37" s="18" customFormat="true" ht="45.75" hidden="false" customHeight="true" outlineLevel="0" collapsed="false">
      <c r="A37" s="230" t="s">
        <v>267</v>
      </c>
      <c r="B37" s="223"/>
      <c r="C37" s="223"/>
      <c r="D37" s="223"/>
      <c r="E37" s="224"/>
      <c r="F37" s="46"/>
      <c r="G37" s="66" t="str">
        <f aca="false">IF(OR(B37="",D37=""),"Please add Original Baseline and/or Forecast date if either is missing",IF(B37=C37,"Please delete Rebaseline as same as Original Baseline",IF(D37=B37,"",IF(AND(D37&lt;&gt;B37,G211=""),CONCATENATE(D37-B37," / ",IF(C37&lt;&gt;"",D37-C37,"-")," days change from the Original Baseline / Rebaseline - please provide reason if considered significant change. If Rebaselined, please provide reason"),IF(C37="",CONCATENATE(D37-B37," days change from the Original Baseline"),CONCATENATE(D37-B37," days change from the Original Baseline; ",D37-C37," days change from the rebaseline"))))))</f>
        <v>Please add Original Baseline and/or Forecast date if either is missing</v>
      </c>
      <c r="H37" s="66"/>
      <c r="I37" s="66"/>
      <c r="J37" s="66"/>
      <c r="K37" s="66"/>
      <c r="L37" s="66"/>
    </row>
    <row r="38" s="18" customFormat="true" ht="45.75" hidden="false" customHeight="true" outlineLevel="0" collapsed="false">
      <c r="A38" s="230" t="s">
        <v>268</v>
      </c>
      <c r="B38" s="223"/>
      <c r="C38" s="223"/>
      <c r="D38" s="223"/>
      <c r="E38" s="224"/>
      <c r="F38" s="46"/>
      <c r="G38" s="66" t="str">
        <f aca="false">IF(OR(B38="",D38=""),"Please add Original Baseline and/or Forecast date if either is missing",IF(B38=C38,"Please delete Rebaseline as same as Original Baseline",IF(D38=B38,"",IF(AND(D38&lt;&gt;B38,G212=""),CONCATENATE(D38-B38," / ",IF(C38&lt;&gt;"",D38-C38,"-")," days change from the Original Baseline / Rebaseline - please provide reason if considered significant change. If Rebaselined, please provide reason"),IF(C38="",CONCATENATE(D38-B38," days change from the Original Baseline"),CONCATENATE(D38-B38," days change from the Original Baseline; ",D38-C38," days change from the rebaseline"))))))</f>
        <v>Please add Original Baseline and/or Forecast date if either is missing</v>
      </c>
      <c r="H38" s="66"/>
      <c r="I38" s="66"/>
      <c r="J38" s="66"/>
      <c r="K38" s="66"/>
      <c r="L38" s="66"/>
    </row>
    <row r="39" s="18" customFormat="true" ht="45.75" hidden="false" customHeight="true" outlineLevel="0" collapsed="false">
      <c r="A39" s="230" t="s">
        <v>269</v>
      </c>
      <c r="B39" s="223"/>
      <c r="C39" s="223"/>
      <c r="D39" s="223"/>
      <c r="E39" s="224"/>
      <c r="F39" s="46"/>
      <c r="G39" s="66" t="str">
        <f aca="false">IF(OR(B39="",D39=""),"Please add Original Baseline and/or Forecast date if either is missing",IF(B39=C39,"Please delete Rebaseline as same as Original Baseline",IF(D39=B39,"",IF(AND(D39&lt;&gt;B39,G213=""),CONCATENATE(D39-B39," / ",IF(C39&lt;&gt;"",D39-C39,"-")," days change from the Original Baseline / Rebaseline - please provide reason if considered significant change. If Rebaselined, please provide reason"),IF(C39="",CONCATENATE(D39-B39," days change from the Original Baseline"),CONCATENATE(D39-B39," days change from the Original Baseline; ",D39-C39," days change from the rebaseline"))))))</f>
        <v>Please add Original Baseline and/or Forecast date if either is missing</v>
      </c>
      <c r="H39" s="66"/>
      <c r="I39" s="66"/>
      <c r="J39" s="66"/>
      <c r="K39" s="66"/>
      <c r="L39" s="66"/>
    </row>
    <row r="40" s="18" customFormat="true" ht="45.75" hidden="false" customHeight="true" outlineLevel="0" collapsed="false">
      <c r="A40" s="230" t="s">
        <v>270</v>
      </c>
      <c r="B40" s="223"/>
      <c r="C40" s="223"/>
      <c r="D40" s="223"/>
      <c r="E40" s="224"/>
      <c r="F40" s="46"/>
      <c r="G40" s="66" t="str">
        <f aca="false">IF(OR(B40="",D40=""),"Please add Original Baseline and/or Forecast date if either is missing",IF(B40=C40,"Please delete Rebaseline as same as Original Baseline",IF(D40=B40,"",IF(AND(D40&lt;&gt;B40,G214=""),CONCATENATE(D40-B40," / ",IF(C40&lt;&gt;"",D40-C40,"-")," days change from the Original Baseline / Rebaseline - please provide reason if considered significant change. If Rebaselined, please provide reason"),IF(C40="",CONCATENATE(D40-B40," days change from the Original Baseline"),CONCATENATE(D40-B40," days change from the Original Baseline; ",D40-C40," days change from the rebaseline"))))))</f>
        <v>Please add Original Baseline and/or Forecast date if either is missing</v>
      </c>
      <c r="H40" s="66"/>
      <c r="I40" s="66"/>
      <c r="J40" s="66"/>
      <c r="K40" s="66"/>
      <c r="L40" s="66"/>
    </row>
    <row r="41" s="18" customFormat="true" ht="15.75" hidden="false" customHeight="false" outlineLevel="0" collapsed="false">
      <c r="A41" s="17"/>
      <c r="B41" s="17"/>
      <c r="C41" s="17"/>
      <c r="D41" s="17"/>
      <c r="E41" s="17"/>
      <c r="F41" s="17"/>
      <c r="G41" s="66"/>
      <c r="H41" s="66"/>
      <c r="I41" s="66"/>
      <c r="J41" s="66"/>
      <c r="K41" s="66"/>
      <c r="L41" s="66"/>
    </row>
    <row r="42" s="18" customFormat="true" ht="190.5" hidden="false" customHeight="true" outlineLevel="0" collapsed="false">
      <c r="A42" s="22" t="s">
        <v>271</v>
      </c>
      <c r="B42" s="58"/>
      <c r="C42" s="58"/>
      <c r="D42" s="58"/>
      <c r="E42" s="58"/>
      <c r="F42" s="58"/>
      <c r="G42" s="66"/>
      <c r="H42" s="66"/>
      <c r="I42" s="66"/>
      <c r="J42" s="66"/>
      <c r="K42" s="66"/>
      <c r="L42" s="66"/>
    </row>
    <row r="46" customFormat="false" ht="14.25" hidden="false" customHeight="false" outlineLevel="0" collapsed="false"/>
    <row r="47" customFormat="false" ht="14.25" hidden="false" customHeight="false" outlineLevel="0" collapsed="false"/>
    <row r="48" customFormat="false" ht="14.25" hidden="false" customHeight="false" outlineLevel="0" collapsed="false"/>
    <row r="49" customFormat="false" ht="14.25" hidden="false" customHeight="false" outlineLevel="0" collapsed="false"/>
    <row r="50" customFormat="false" ht="14.25" hidden="false" customHeight="false" outlineLevel="0" collapsed="false"/>
    <row r="51" customFormat="false" ht="14.25" hidden="false" customHeight="false" outlineLevel="0" collapsed="false"/>
    <row r="52" customFormat="false" ht="14.25" hidden="false" customHeight="false" outlineLevel="0" collapsed="false"/>
    <row r="53" customFormat="false" ht="14.25" hidden="false" customHeight="false" outlineLevel="0" collapsed="false"/>
    <row r="54" customFormat="false" ht="14.25" hidden="false" customHeight="false" outlineLevel="0" collapsed="false"/>
    <row r="55" customFormat="false" ht="14.25" hidden="false" customHeight="false" outlineLevel="0" collapsed="false"/>
    <row r="56" customFormat="false" ht="14.25" hidden="false" customHeight="false" outlineLevel="0" collapsed="false"/>
    <row r="57" customFormat="false" ht="14.25" hidden="false" customHeight="false" outlineLevel="0" collapsed="false"/>
    <row r="58" customFormat="false" ht="14.25" hidden="false" customHeight="false" outlineLevel="0" collapsed="false"/>
    <row r="59" customFormat="false" ht="14.25" hidden="false" customHeight="false" outlineLevel="0" collapsed="false"/>
    <row r="60" customFormat="false" ht="14.25" hidden="false" customHeight="false" outlineLevel="0" collapsed="false"/>
    <row r="61" customFormat="false" ht="14.25" hidden="false" customHeight="false" outlineLevel="0" collapsed="false"/>
    <row r="62" customFormat="false" ht="14.25" hidden="false" customHeight="false" outlineLevel="0" collapsed="false"/>
    <row r="63" customFormat="false" ht="14.25" hidden="false" customHeight="false" outlineLevel="0" collapsed="false"/>
    <row r="64" customFormat="false" ht="14.25" hidden="false" customHeight="false" outlineLevel="0" collapsed="false"/>
    <row r="65" customFormat="false" ht="14.25" hidden="false" customHeight="false" outlineLevel="0" collapsed="false"/>
    <row r="66" customFormat="false" ht="14.25" hidden="false" customHeight="false" outlineLevel="0" collapsed="false"/>
    <row r="67" customFormat="false" ht="14.25" hidden="false" customHeight="false" outlineLevel="0" collapsed="false"/>
    <row r="68" customFormat="false" ht="14.25" hidden="false" customHeight="false" outlineLevel="0" collapsed="false"/>
    <row r="69" customFormat="false" ht="14.25" hidden="false" customHeight="false" outlineLevel="0" collapsed="false"/>
    <row r="70" customFormat="false" ht="14.25" hidden="false" customHeight="false" outlineLevel="0" collapsed="false"/>
    <row r="71" customFormat="false" ht="14.25" hidden="false" customHeight="false" outlineLevel="0" collapsed="false"/>
    <row r="72" customFormat="false" ht="14.25" hidden="false" customHeight="false" outlineLevel="0" collapsed="false"/>
    <row r="73" customFormat="false" ht="14.25" hidden="false" customHeight="false" outlineLevel="0" collapsed="false"/>
    <row r="74" customFormat="false" ht="14.25" hidden="false" customHeight="false" outlineLevel="0" collapsed="false"/>
    <row r="75" customFormat="false" ht="14.25" hidden="false" customHeight="false" outlineLevel="0" collapsed="false"/>
    <row r="76" customFormat="false" ht="14.25" hidden="false" customHeight="false" outlineLevel="0" collapsed="false"/>
    <row r="77" customFormat="false" ht="14.25" hidden="false" customHeight="false" outlineLevel="0" collapsed="false"/>
    <row r="78" customFormat="false" ht="14.25" hidden="false" customHeight="false" outlineLevel="0" collapsed="false"/>
    <row r="79" customFormat="false" ht="14.25" hidden="false" customHeight="false" outlineLevel="0" collapsed="false"/>
    <row r="80" customFormat="false" ht="14.25" hidden="false" customHeight="false" outlineLevel="0" collapsed="false"/>
    <row r="81" customFormat="false" ht="14.25" hidden="false" customHeight="false" outlineLevel="0" collapsed="false"/>
    <row r="82" customFormat="false" ht="14.25" hidden="false" customHeight="false" outlineLevel="0" collapsed="false"/>
    <row r="83" customFormat="false" ht="14.25" hidden="false" customHeight="false" outlineLevel="0" collapsed="false"/>
    <row r="84" customFormat="false" ht="14.25" hidden="false" customHeight="false" outlineLevel="0" collapsed="false"/>
    <row r="85" customFormat="false" ht="14.25" hidden="false" customHeight="false" outlineLevel="0" collapsed="false"/>
    <row r="86" customFormat="false" ht="14.25" hidden="false" customHeight="false" outlineLevel="0" collapsed="false"/>
    <row r="87" customFormat="false" ht="14.25" hidden="false" customHeight="false" outlineLevel="0" collapsed="false"/>
    <row r="88" customFormat="false" ht="14.25" hidden="false" customHeight="false" outlineLevel="0" collapsed="false"/>
    <row r="89" customFormat="false" ht="14.25" hidden="false" customHeight="false" outlineLevel="0" collapsed="false"/>
    <row r="90" customFormat="false" ht="14.25" hidden="false" customHeight="false" outlineLevel="0" collapsed="false"/>
    <row r="91" customFormat="false" ht="14.25" hidden="false" customHeight="false" outlineLevel="0" collapsed="false"/>
    <row r="92" customFormat="false" ht="14.25" hidden="false" customHeight="false" outlineLevel="0" collapsed="false"/>
    <row r="93" customFormat="false" ht="14.25" hidden="false" customHeight="false" outlineLevel="0" collapsed="false"/>
    <row r="94" customFormat="false" ht="14.25" hidden="false" customHeight="false" outlineLevel="0" collapsed="false"/>
    <row r="95" customFormat="false" ht="14.25" hidden="false" customHeight="false" outlineLevel="0" collapsed="false"/>
    <row r="96" customFormat="false" ht="14.25" hidden="false" customHeight="false" outlineLevel="0" collapsed="false"/>
    <row r="97" customFormat="false" ht="14.25" hidden="false" customHeight="false" outlineLevel="0" collapsed="false"/>
    <row r="98" customFormat="false" ht="14.25" hidden="false" customHeight="false" outlineLevel="0" collapsed="false"/>
    <row r="99" customFormat="false" ht="14.25" hidden="false" customHeight="false" outlineLevel="0" collapsed="false"/>
    <row r="100" customFormat="false" ht="14.25" hidden="false" customHeight="false" outlineLevel="0" collapsed="false"/>
    <row r="101" customFormat="false" ht="14.25" hidden="false" customHeight="false" outlineLevel="0" collapsed="false"/>
    <row r="102" customFormat="false" ht="14.25" hidden="false" customHeight="false" outlineLevel="0" collapsed="false"/>
    <row r="103" customFormat="false" ht="14.25" hidden="false" customHeight="false" outlineLevel="0" collapsed="false"/>
    <row r="104" customFormat="false" ht="14.25" hidden="false" customHeight="false" outlineLevel="0" collapsed="false"/>
    <row r="105" customFormat="false" ht="14.25" hidden="false" customHeight="false" outlineLevel="0" collapsed="false"/>
    <row r="106" customFormat="false" ht="14.25" hidden="false" customHeight="false" outlineLevel="0" collapsed="false"/>
    <row r="107" customFormat="false" ht="14.25" hidden="false" customHeight="false" outlineLevel="0" collapsed="false"/>
    <row r="108" customFormat="false" ht="14.25" hidden="false" customHeight="false" outlineLevel="0" collapsed="false"/>
    <row r="109" customFormat="false" ht="14.25" hidden="false" customHeight="false" outlineLevel="0" collapsed="false"/>
    <row r="110" customFormat="false" ht="14.25" hidden="false" customHeight="false" outlineLevel="0" collapsed="false"/>
    <row r="111" customFormat="false" ht="14.25" hidden="false" customHeight="false" outlineLevel="0" collapsed="false"/>
    <row r="112" customFormat="false" ht="14.25" hidden="false" customHeight="false" outlineLevel="0" collapsed="false"/>
    <row r="113" customFormat="false" ht="14.25" hidden="false" customHeight="false" outlineLevel="0" collapsed="false"/>
    <row r="114" customFormat="false" ht="14.25" hidden="false" customHeight="false" outlineLevel="0" collapsed="false"/>
    <row r="115" customFormat="false" ht="14.25" hidden="false" customHeight="false" outlineLevel="0" collapsed="false"/>
    <row r="116" customFormat="false" ht="14.25" hidden="false" customHeight="false" outlineLevel="0" collapsed="false"/>
    <row r="117" customFormat="false" ht="14.25" hidden="false" customHeight="false" outlineLevel="0" collapsed="false"/>
    <row r="118" customFormat="false" ht="14.25" hidden="false" customHeight="false" outlineLevel="0" collapsed="false"/>
    <row r="119" customFormat="false" ht="14.25" hidden="false" customHeight="false" outlineLevel="0" collapsed="false"/>
    <row r="120" customFormat="false" ht="14.25" hidden="false" customHeight="false" outlineLevel="0" collapsed="false"/>
    <row r="121" customFormat="false" ht="14.25" hidden="false" customHeight="false" outlineLevel="0" collapsed="false"/>
    <row r="122" customFormat="false" ht="14.25" hidden="false" customHeight="false" outlineLevel="0" collapsed="false"/>
    <row r="123" customFormat="false" ht="14.25" hidden="false" customHeight="false" outlineLevel="0" collapsed="false"/>
    <row r="124" customFormat="false" ht="14.25" hidden="false" customHeight="false" outlineLevel="0" collapsed="false"/>
    <row r="125" customFormat="false" ht="14.25" hidden="false" customHeight="false" outlineLevel="0" collapsed="false"/>
    <row r="126" customFormat="false" ht="14.25" hidden="false" customHeight="false" outlineLevel="0" collapsed="false"/>
    <row r="127" customFormat="false" ht="14.25" hidden="false" customHeight="false" outlineLevel="0" collapsed="false"/>
    <row r="128" customFormat="false" ht="14.25" hidden="false" customHeight="false" outlineLevel="0" collapsed="false"/>
    <row r="129" customFormat="false" ht="14.25" hidden="false" customHeight="false" outlineLevel="0" collapsed="false"/>
    <row r="130" customFormat="false" ht="14.25" hidden="false" customHeight="false" outlineLevel="0" collapsed="false"/>
    <row r="131" customFormat="false" ht="14.25" hidden="false" customHeight="false" outlineLevel="0" collapsed="false"/>
    <row r="132" customFormat="false" ht="14.25" hidden="false" customHeight="false" outlineLevel="0" collapsed="false"/>
    <row r="133" customFormat="false" ht="14.25" hidden="false" customHeight="false" outlineLevel="0" collapsed="false"/>
    <row r="134" customFormat="false" ht="14.25" hidden="false" customHeight="false" outlineLevel="0" collapsed="false"/>
    <row r="135" customFormat="false" ht="14.25" hidden="false" customHeight="false" outlineLevel="0" collapsed="false"/>
    <row r="136" customFormat="false" ht="14.25" hidden="false" customHeight="false" outlineLevel="0" collapsed="false"/>
    <row r="137" customFormat="false" ht="14.25" hidden="false" customHeight="false" outlineLevel="0" collapsed="false"/>
    <row r="138" customFormat="false" ht="14.25" hidden="false" customHeight="false" outlineLevel="0" collapsed="false"/>
    <row r="139" customFormat="false" ht="14.25" hidden="false" customHeight="false" outlineLevel="0" collapsed="false"/>
    <row r="140" customFormat="false" ht="14.25" hidden="false" customHeight="false" outlineLevel="0" collapsed="false"/>
    <row r="141" customFormat="false" ht="14.25" hidden="false" customHeight="false" outlineLevel="0" collapsed="false"/>
    <row r="142" customFormat="false" ht="14.25" hidden="false" customHeight="false" outlineLevel="0" collapsed="false"/>
    <row r="143" customFormat="false" ht="14.25" hidden="false" customHeight="false" outlineLevel="0" collapsed="false"/>
    <row r="144" customFormat="false" ht="14.25" hidden="false" customHeight="false" outlineLevel="0" collapsed="false"/>
    <row r="145" customFormat="false" ht="14.25" hidden="false" customHeight="false" outlineLevel="0" collapsed="false"/>
    <row r="146" customFormat="false" ht="14.25" hidden="false" customHeight="false" outlineLevel="0" collapsed="false"/>
    <row r="147" customFormat="false" ht="14.25" hidden="false" customHeight="false" outlineLevel="0" collapsed="false"/>
    <row r="148" customFormat="false" ht="14.25" hidden="false" customHeight="false" outlineLevel="0" collapsed="false"/>
    <row r="149" customFormat="false" ht="14.25" hidden="false" customHeight="false" outlineLevel="0" collapsed="false"/>
    <row r="150" customFormat="false" ht="14.25" hidden="false" customHeight="false" outlineLevel="0" collapsed="false"/>
    <row r="151" customFormat="false" ht="14.25" hidden="false" customHeight="false" outlineLevel="0" collapsed="false"/>
    <row r="152" customFormat="false" ht="14.25" hidden="false" customHeight="false" outlineLevel="0" collapsed="false"/>
    <row r="153" customFormat="false" ht="14.25" hidden="false" customHeight="false" outlineLevel="0" collapsed="false"/>
    <row r="154" customFormat="false" ht="14.25" hidden="false" customHeight="false" outlineLevel="0" collapsed="false"/>
    <row r="155" customFormat="false" ht="14.25" hidden="false" customHeight="false" outlineLevel="0" collapsed="false"/>
    <row r="156" customFormat="false" ht="14.25" hidden="false" customHeight="false" outlineLevel="0" collapsed="false"/>
    <row r="157" customFormat="false" ht="14.25" hidden="false" customHeight="false" outlineLevel="0" collapsed="false"/>
    <row r="158" customFormat="false" ht="14.25" hidden="false" customHeight="false" outlineLevel="0" collapsed="false"/>
    <row r="159" customFormat="false" ht="14.25" hidden="false" customHeight="false" outlineLevel="0" collapsed="false"/>
    <row r="160" customFormat="false" ht="14.25" hidden="false" customHeight="false" outlineLevel="0" collapsed="false"/>
    <row r="161" customFormat="false" ht="14.25" hidden="false" customHeight="false" outlineLevel="0" collapsed="false"/>
    <row r="162" customFormat="false" ht="14.25" hidden="false" customHeight="false" outlineLevel="0" collapsed="false"/>
    <row r="163" customFormat="false" ht="14.25" hidden="false" customHeight="false" outlineLevel="0" collapsed="false"/>
    <row r="164" customFormat="false" ht="14.25" hidden="false" customHeight="false" outlineLevel="0" collapsed="false"/>
    <row r="165" customFormat="false" ht="14.25" hidden="false" customHeight="false" outlineLevel="0" collapsed="false"/>
    <row r="166" customFormat="false" ht="14.25" hidden="false" customHeight="false" outlineLevel="0" collapsed="false"/>
    <row r="167" customFormat="false" ht="14.25" hidden="false" customHeight="false" outlineLevel="0" collapsed="false"/>
    <row r="168" customFormat="false" ht="14.25" hidden="false" customHeight="false" outlineLevel="0" collapsed="false"/>
    <row r="169" customFormat="false" ht="14.25" hidden="false" customHeight="false" outlineLevel="0" collapsed="false"/>
    <row r="170" customFormat="false" ht="14.25" hidden="false" customHeight="false" outlineLevel="0" collapsed="false"/>
    <row r="171" customFormat="false" ht="14.25" hidden="false" customHeight="false" outlineLevel="0" collapsed="false"/>
    <row r="172" customFormat="false" ht="14.25" hidden="false" customHeight="false" outlineLevel="0" collapsed="false"/>
    <row r="173" customFormat="false" ht="14.25" hidden="false" customHeight="false" outlineLevel="0" collapsed="false"/>
    <row r="174" customFormat="false" ht="14.25" hidden="false" customHeight="false" outlineLevel="0" collapsed="false"/>
    <row r="175" customFormat="false" ht="14.25" hidden="false" customHeight="false" outlineLevel="0" collapsed="false"/>
    <row r="176" customFormat="false" ht="14.25" hidden="false" customHeight="false" outlineLevel="0" collapsed="false"/>
    <row r="177" customFormat="false" ht="14.25" hidden="false" customHeight="false" outlineLevel="0" collapsed="false"/>
    <row r="178" customFormat="false" ht="14.25" hidden="false" customHeight="false" outlineLevel="0" collapsed="false"/>
    <row r="179" customFormat="false" ht="14.25" hidden="false" customHeight="false" outlineLevel="0" collapsed="false"/>
    <row r="180" customFormat="false" ht="14.25" hidden="false" customHeight="false" outlineLevel="0" collapsed="false"/>
    <row r="181" customFormat="false" ht="14.25" hidden="false" customHeight="false" outlineLevel="0" collapsed="false"/>
    <row r="182" customFormat="false" ht="14.25" hidden="false" customHeight="false" outlineLevel="0" collapsed="false"/>
    <row r="183" customFormat="false" ht="14.25" hidden="false" customHeight="false" outlineLevel="0" collapsed="false"/>
    <row r="184" customFormat="false" ht="14.25" hidden="false" customHeight="false" outlineLevel="0" collapsed="false"/>
    <row r="185" customFormat="false" ht="14.25" hidden="false" customHeight="false" outlineLevel="0" collapsed="false"/>
    <row r="186" customFormat="false" ht="14.25" hidden="false" customHeight="false" outlineLevel="0" collapsed="false"/>
    <row r="187" customFormat="false" ht="14.25" hidden="false" customHeight="false" outlineLevel="0" collapsed="false"/>
    <row r="188" customFormat="false" ht="14.25" hidden="false" customHeight="false" outlineLevel="0" collapsed="false"/>
    <row r="189" customFormat="false" ht="14.25" hidden="false" customHeight="false" outlineLevel="0" collapsed="false"/>
    <row r="190" customFormat="false" ht="14.25" hidden="false" customHeight="false" outlineLevel="0" collapsed="false"/>
    <row r="191" customFormat="false" ht="14.25" hidden="false" customHeight="false" outlineLevel="0" collapsed="false"/>
    <row r="192" customFormat="false" ht="14.25" hidden="false" customHeight="false" outlineLevel="0" collapsed="false"/>
    <row r="193" customFormat="false" ht="14.25" hidden="false" customHeight="false" outlineLevel="0" collapsed="false"/>
    <row r="194" customFormat="false" ht="14.25" hidden="false" customHeight="false" outlineLevel="0" collapsed="false"/>
    <row r="195" customFormat="false" ht="14.25" hidden="false" customHeight="false" outlineLevel="0" collapsed="false"/>
    <row r="196" customFormat="false" ht="14.25" hidden="false" customHeight="false" outlineLevel="0" collapsed="false"/>
    <row r="197" customFormat="false" ht="14.25" hidden="false" customHeight="false" outlineLevel="0" collapsed="false"/>
    <row r="198" customFormat="false" ht="14.25" hidden="false" customHeight="false" outlineLevel="0" collapsed="false"/>
    <row r="199" customFormat="false" ht="14.25" hidden="false" customHeight="false" outlineLevel="0" collapsed="false"/>
    <row r="200" customFormat="false" ht="14.25" hidden="false" customHeight="false" outlineLevel="0" collapsed="false"/>
    <row r="201" customFormat="false" ht="14.25" hidden="false" customHeight="false" outlineLevel="0" collapsed="false"/>
    <row r="202" customFormat="false" ht="14.25" hidden="false" customHeight="false" outlineLevel="0" collapsed="false"/>
    <row r="203" customFormat="false" ht="14.25" hidden="false" customHeight="false" outlineLevel="0" collapsed="false"/>
    <row r="204" customFormat="false" ht="14.25" hidden="false" customHeight="false" outlineLevel="0" collapsed="false"/>
    <row r="205" customFormat="false" ht="14.25" hidden="false" customHeight="false" outlineLevel="0" collapsed="false"/>
    <row r="206" customFormat="false" ht="14.25" hidden="false" customHeight="false" outlineLevel="0" collapsed="false"/>
    <row r="207" customFormat="false" ht="14.25" hidden="false" customHeight="false" outlineLevel="0" collapsed="false"/>
    <row r="208" customFormat="false" ht="14.25" hidden="false" customHeight="false" outlineLevel="0" collapsed="false"/>
    <row r="209" customFormat="false" ht="14.25" hidden="false" customHeight="false" outlineLevel="0" collapsed="false"/>
    <row r="210" customFormat="false" ht="14.25" hidden="false" customHeight="false" outlineLevel="0" collapsed="false"/>
    <row r="211" customFormat="false" ht="14.25" hidden="false" customHeight="false" outlineLevel="0" collapsed="false"/>
    <row r="212" customFormat="false" ht="14.25" hidden="false" customHeight="false" outlineLevel="0" collapsed="false"/>
    <row r="213" customFormat="false" ht="14.25" hidden="false" customHeight="false" outlineLevel="0" collapsed="false"/>
  </sheetData>
  <mergeCells count="39">
    <mergeCell ref="A1:I1"/>
    <mergeCell ref="J1:K1"/>
    <mergeCell ref="A2:C2"/>
    <mergeCell ref="A3:C3"/>
    <mergeCell ref="E5:K5"/>
    <mergeCell ref="G9:L9"/>
    <mergeCell ref="G10:L10"/>
    <mergeCell ref="G11:L11"/>
    <mergeCell ref="G12:L12"/>
    <mergeCell ref="G13:L13"/>
    <mergeCell ref="G14:L14"/>
    <mergeCell ref="G15:L15"/>
    <mergeCell ref="G16:L16"/>
    <mergeCell ref="G17:L17"/>
    <mergeCell ref="G18:L18"/>
    <mergeCell ref="G19:L19"/>
    <mergeCell ref="G20:L20"/>
    <mergeCell ref="G21:L21"/>
    <mergeCell ref="G22:L22"/>
    <mergeCell ref="G23:L23"/>
    <mergeCell ref="G24:L24"/>
    <mergeCell ref="G26:L26"/>
    <mergeCell ref="G27:L27"/>
    <mergeCell ref="G28:L28"/>
    <mergeCell ref="G29:L29"/>
    <mergeCell ref="G30:L30"/>
    <mergeCell ref="G31:L31"/>
    <mergeCell ref="G32:L32"/>
    <mergeCell ref="G33:L33"/>
    <mergeCell ref="G34:L34"/>
    <mergeCell ref="G35:L35"/>
    <mergeCell ref="G36:L36"/>
    <mergeCell ref="G37:L37"/>
    <mergeCell ref="G38:L38"/>
    <mergeCell ref="G39:L39"/>
    <mergeCell ref="G40:L40"/>
    <mergeCell ref="G41:L41"/>
    <mergeCell ref="B42:F42"/>
    <mergeCell ref="G42:L42"/>
  </mergeCells>
  <dataValidations count="8">
    <dataValidation allowBlank="true" operator="between" showDropDown="false" showErrorMessage="true" showInputMessage="true" sqref="E11" type="list">
      <formula1>$Q$2:$Q$4</formula1>
      <formula2>0</formula2>
    </dataValidation>
    <dataValidation allowBlank="true" operator="between" showDropDown="false" showErrorMessage="true" showInputMessage="true" sqref="E13:E18" type="list">
      <formula1>$Q$2:$Q$4</formula1>
      <formula2>0</formula2>
    </dataValidation>
    <dataValidation allowBlank="true" operator="between" showDropDown="false" showErrorMessage="true" showInputMessage="true" sqref="E20:E24" type="list">
      <formula1>$Q$2:$Q$4</formula1>
      <formula2>0</formula2>
    </dataValidation>
    <dataValidation allowBlank="true" operator="between" showDropDown="false" showErrorMessage="true" showInputMessage="true" sqref="E27:E28" type="list">
      <formula1>$Q$2:$Q$4</formula1>
      <formula2>0</formula2>
    </dataValidation>
    <dataValidation allowBlank="true" operator="between" showDropDown="false" showErrorMessage="true" showInputMessage="true" sqref="E31:E40" type="list">
      <formula1>$Q$2:$Q$4</formula1>
      <formula2>0</formula2>
    </dataValidation>
    <dataValidation allowBlank="true" operator="greaterThan" showDropDown="false" showErrorMessage="true" showInputMessage="true" sqref="B9:D24 B26:D40" type="date">
      <formula1>1</formula1>
      <formula2>0</formula2>
    </dataValidation>
    <dataValidation allowBlank="true" operator="between" showDropDown="false" showErrorMessage="true" showInputMessage="true" sqref="E9" type="list">
      <formula1>Dropdown!$Q$2:$Q$4</formula1>
      <formula2>0</formula2>
    </dataValidation>
    <dataValidation allowBlank="true" operator="between" showDropDown="false" showErrorMessage="true" showInputMessage="true" sqref="B5" type="list">
      <formula1>INDIRECT(Summary!G32)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pageBreakPreview" topLeftCell="A16" colorId="64" zoomScale="100" zoomScaleNormal="66" zoomScalePageLayoutView="100" workbookViewId="0">
      <selection pane="topLeft" activeCell="A34" activeCellId="0" sqref="A34"/>
    </sheetView>
  </sheetViews>
  <sheetFormatPr defaultRowHeight="14.25" zeroHeight="false" outlineLevelRow="0" outlineLevelCol="0"/>
  <cols>
    <col collapsed="false" customWidth="true" hidden="false" outlineLevel="0" max="1" min="1" style="18" width="29"/>
    <col collapsed="false" customWidth="true" hidden="false" outlineLevel="0" max="5" min="2" style="18" width="16.77"/>
    <col collapsed="false" customWidth="true" hidden="false" outlineLevel="0" max="6" min="6" style="18" width="35.22"/>
    <col collapsed="false" customWidth="true" hidden="false" outlineLevel="0" max="1025" min="7" style="18" width="8.89"/>
  </cols>
  <sheetData>
    <row r="1" customFormat="false" ht="77.25" hidden="false" customHeight="true" outlineLevel="0" collapsed="false">
      <c r="A1" s="231" t="s">
        <v>0</v>
      </c>
      <c r="B1" s="231"/>
      <c r="C1" s="231"/>
      <c r="D1" s="231"/>
      <c r="E1" s="231"/>
      <c r="F1" s="231"/>
      <c r="G1" s="231"/>
      <c r="H1" s="231"/>
      <c r="I1" s="231"/>
      <c r="J1" s="196" t="s">
        <v>1</v>
      </c>
      <c r="K1" s="196"/>
    </row>
    <row r="2" customFormat="false" ht="15" hidden="false" customHeight="false" outlineLevel="0" collapsed="false">
      <c r="A2" s="232" t="s">
        <v>272</v>
      </c>
      <c r="B2" s="232"/>
      <c r="C2" s="232"/>
    </row>
    <row r="3" customFormat="false" ht="15.75" hidden="false" customHeight="false" outlineLevel="0" collapsed="false">
      <c r="A3" s="233" t="s">
        <v>273</v>
      </c>
      <c r="B3" s="234"/>
      <c r="C3" s="234"/>
    </row>
    <row r="4" customFormat="false" ht="33" hidden="false" customHeight="true" outlineLevel="0" collapsed="false">
      <c r="A4" s="24" t="s">
        <v>274</v>
      </c>
      <c r="B4" s="59" t="s">
        <v>275</v>
      </c>
      <c r="C4" s="235"/>
      <c r="D4" s="22" t="s">
        <v>276</v>
      </c>
      <c r="E4" s="236"/>
    </row>
    <row r="5" customFormat="false" ht="33" hidden="false" customHeight="true" outlineLevel="0" collapsed="false">
      <c r="B5" s="59" t="s">
        <v>277</v>
      </c>
      <c r="C5" s="237"/>
    </row>
    <row r="6" customFormat="false" ht="15" hidden="false" customHeight="false" outlineLevel="0" collapsed="false"/>
    <row r="7" customFormat="false" ht="87" hidden="false" customHeight="true" outlineLevel="0" collapsed="false">
      <c r="A7" s="24" t="s">
        <v>229</v>
      </c>
      <c r="B7" s="214" t="s">
        <v>278</v>
      </c>
      <c r="C7" s="214" t="s">
        <v>231</v>
      </c>
      <c r="D7" s="214" t="s">
        <v>232</v>
      </c>
      <c r="E7" s="214" t="s">
        <v>279</v>
      </c>
      <c r="F7" s="215" t="s">
        <v>234</v>
      </c>
    </row>
    <row r="8" customFormat="false" ht="40.5" hidden="false" customHeight="true" outlineLevel="0" collapsed="false">
      <c r="A8" s="238" t="s">
        <v>280</v>
      </c>
      <c r="B8" s="237"/>
      <c r="C8" s="237"/>
      <c r="D8" s="237"/>
      <c r="E8" s="239"/>
      <c r="F8" s="240"/>
      <c r="G8" s="241" t="str">
        <f aca="false">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8" s="241"/>
      <c r="I8" s="241"/>
      <c r="J8" s="241"/>
    </row>
    <row r="9" customFormat="false" ht="40.5" hidden="false" customHeight="true" outlineLevel="0" collapsed="false">
      <c r="A9" s="238" t="s">
        <v>281</v>
      </c>
      <c r="B9" s="237"/>
      <c r="C9" s="237"/>
      <c r="D9" s="237"/>
      <c r="E9" s="239"/>
      <c r="F9" s="240"/>
      <c r="G9" s="241" t="str">
        <f aca="false">IF(OR(B10="",D10=""),"Please add Original Baseline and/or Forecast date if either is missing",IF(B10=C10,"Please delete Rebaseline as same as Original Baseline",IF(D10=B10,"",IF(AND(D10&lt;&gt;B10,G142=""),CONCATENATE(D10-B10,"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H9" s="241"/>
      <c r="I9" s="241"/>
      <c r="J9" s="241"/>
    </row>
    <row r="10" customFormat="false" ht="40.5" hidden="false" customHeight="true" outlineLevel="0" collapsed="false">
      <c r="A10" s="238" t="s">
        <v>282</v>
      </c>
      <c r="B10" s="237"/>
      <c r="C10" s="237"/>
      <c r="D10" s="237"/>
      <c r="E10" s="239"/>
      <c r="F10" s="240"/>
      <c r="G10" s="241" t="str">
        <f aca="false">IF(OR(B11="",D11=""),"Please add Original Baseline and/or Forecast date if either is missing",IF(B11=C11,"Please delete Rebaseline as same as Original Baseline",IF(D11=B11,"",IF(AND(D11&lt;&gt;B11,G143=""),CONCATENATE(D11-B11,"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H10" s="241"/>
      <c r="I10" s="241"/>
      <c r="J10" s="241"/>
    </row>
    <row r="11" customFormat="false" ht="40.5" hidden="false" customHeight="true" outlineLevel="0" collapsed="false">
      <c r="A11" s="238" t="s">
        <v>283</v>
      </c>
      <c r="B11" s="237"/>
      <c r="C11" s="237"/>
      <c r="D11" s="237"/>
      <c r="E11" s="239"/>
      <c r="F11" s="240"/>
      <c r="G11" s="241" t="str">
        <f aca="false">IF(OR(B12="",D12=""),"Please add Original Baseline and/or Forecast date if either is missing",IF(B12=C12,"Please delete Rebaseline as same as Original Baseline",IF(D12=B12,"",IF(AND(D12&lt;&gt;B12,G144=""),CONCATENATE(D12-B12,"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c r="H11" s="241"/>
      <c r="I11" s="241"/>
      <c r="J11" s="241"/>
    </row>
    <row r="12" customFormat="false" ht="40.5" hidden="false" customHeight="true" outlineLevel="0" collapsed="false">
      <c r="A12" s="238" t="s">
        <v>284</v>
      </c>
      <c r="B12" s="237"/>
      <c r="C12" s="237"/>
      <c r="D12" s="237"/>
      <c r="E12" s="239"/>
      <c r="F12" s="240"/>
      <c r="G12" s="241" t="str">
        <f aca="false">IF(OR(B13="",D13=""),"Please add Original Baseline and/or Forecast date if either is missing",IF(B13=C13,"Please delete Rebaseline as same as Original Baseline",IF(D13=B13,"",IF(AND(D13&lt;&gt;B13,G145=""),CONCATENATE(D13-B13,"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c r="H12" s="241"/>
      <c r="I12" s="241"/>
      <c r="J12" s="241"/>
    </row>
    <row r="13" customFormat="false" ht="40.5" hidden="false" customHeight="true" outlineLevel="0" collapsed="false">
      <c r="A13" s="238" t="s">
        <v>285</v>
      </c>
      <c r="B13" s="237"/>
      <c r="C13" s="237"/>
      <c r="D13" s="237"/>
      <c r="E13" s="239"/>
      <c r="F13" s="240"/>
      <c r="G13" s="241" t="str">
        <f aca="false">IF(OR(B14="",D14=""),"Please add Original Baseline and/or Forecast date if either is missing",IF(B14=C14,"Please delete Rebaseline as same as Original Baseline",IF(D14=B14,"",IF(AND(D14&lt;&gt;B14,G146=""),CONCATENATE(D14-B14,"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c r="H13" s="241"/>
      <c r="I13" s="241"/>
      <c r="J13" s="241"/>
    </row>
    <row r="14" customFormat="false" ht="40.5" hidden="false" customHeight="true" outlineLevel="0" collapsed="false">
      <c r="A14" s="238" t="s">
        <v>286</v>
      </c>
      <c r="B14" s="237"/>
      <c r="C14" s="237"/>
      <c r="D14" s="237"/>
      <c r="E14" s="239"/>
      <c r="F14" s="240"/>
      <c r="G14" s="241" t="str">
        <f aca="false">IF(OR(B15="",D15=""),"Please add Original Baseline and/or Forecast date if either is missing",IF(B15=C15,"Please delete Rebaseline as same as Original Baseline",IF(D15=B15,"",IF(AND(D15&lt;&gt;B15,G147=""),CONCATENATE(D15-B15,"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c r="H14" s="241"/>
      <c r="I14" s="241"/>
      <c r="J14" s="241"/>
    </row>
    <row r="15" customFormat="false" ht="40.5" hidden="false" customHeight="true" outlineLevel="0" collapsed="false">
      <c r="A15" s="238" t="s">
        <v>287</v>
      </c>
      <c r="B15" s="237"/>
      <c r="C15" s="237"/>
      <c r="D15" s="237"/>
      <c r="E15" s="239"/>
      <c r="F15" s="240"/>
      <c r="G15" s="241" t="str">
        <f aca="false">IF(OR(B16="",D16=""),"Please add Original Baseline and/or Forecast date if either is missing",IF(B16=C16,"Please delete Rebaseline as same as Original Baseline",IF(D16=B16,"",IF(AND(D16&lt;&gt;B16,G148=""),CONCATENATE(D16-B16,"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c r="H15" s="241"/>
      <c r="I15" s="241"/>
      <c r="J15" s="241"/>
    </row>
    <row r="16" customFormat="false" ht="40.5" hidden="false" customHeight="true" outlineLevel="0" collapsed="false">
      <c r="A16" s="230" t="s">
        <v>288</v>
      </c>
      <c r="B16" s="237"/>
      <c r="C16" s="237"/>
      <c r="D16" s="237"/>
      <c r="E16" s="239"/>
      <c r="F16" s="240"/>
      <c r="G16" s="241" t="str">
        <f aca="false">IF(OR(B17="",D17=""),"Please add Original Baseline and/or Forecast date if either is missing",IF(B17=C17,"Please delete Rebaseline as same as Original Baseline",IF(D17=B17,"",IF(AND(D17&lt;&gt;B17,G149=""),CONCATENATE(D17-B17,"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c r="H16" s="241"/>
      <c r="I16" s="241"/>
      <c r="J16" s="241"/>
    </row>
    <row r="17" customFormat="false" ht="40.5" hidden="false" customHeight="true" outlineLevel="0" collapsed="false">
      <c r="A17" s="230" t="s">
        <v>289</v>
      </c>
      <c r="B17" s="237"/>
      <c r="C17" s="237"/>
      <c r="D17" s="237"/>
      <c r="E17" s="239"/>
      <c r="F17" s="240"/>
      <c r="G17" s="241" t="str">
        <f aca="false">IF(OR(B18="",D18=""),"Please add Original Baseline and/or Forecast date if either is missing",IF(B18=C18,"Please delete Rebaseline as same as Original Baseline",IF(D18=B18,"",IF(AND(D18&lt;&gt;B18,G150=""),CONCATENATE(D18-B18,"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c r="H17" s="241"/>
      <c r="I17" s="241"/>
      <c r="J17" s="241"/>
    </row>
    <row r="18" customFormat="false" ht="40.5" hidden="false" customHeight="true" outlineLevel="0" collapsed="false">
      <c r="A18" s="230" t="s">
        <v>290</v>
      </c>
      <c r="B18" s="237"/>
      <c r="C18" s="237"/>
      <c r="D18" s="237"/>
      <c r="E18" s="239"/>
      <c r="F18" s="240"/>
      <c r="G18" s="241" t="str">
        <f aca="false">IF(OR(B19="",D19=""),"Please add Original Baseline and/or Forecast date if either is missing",IF(B19=C19,"Please delete Rebaseline as same as Original Baseline",IF(D19=B19,"",IF(AND(D19&lt;&gt;B19,G151=""),CONCATENATE(D19-B19,"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c r="H18" s="241"/>
      <c r="I18" s="241"/>
      <c r="J18" s="241"/>
    </row>
    <row r="19" customFormat="false" ht="40.5" hidden="false" customHeight="true" outlineLevel="0" collapsed="false">
      <c r="A19" s="230" t="s">
        <v>291</v>
      </c>
      <c r="B19" s="237"/>
      <c r="C19" s="237"/>
      <c r="D19" s="237"/>
      <c r="E19" s="239"/>
      <c r="F19" s="240"/>
      <c r="G19" s="241" t="str">
        <f aca="false">IF(OR(B20="",D20=""),"Please add Original Baseline and/or Forecast date if either is missing",IF(B20=C20,"Please delete Rebaseline as same as Original Baseline",IF(D20=B20,"",IF(AND(D20&lt;&gt;B20,G152=""),CONCATENATE(D20-B20,"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c r="H19" s="241"/>
      <c r="I19" s="241"/>
      <c r="J19" s="241"/>
    </row>
    <row r="20" customFormat="false" ht="40.5" hidden="false" customHeight="true" outlineLevel="0" collapsed="false">
      <c r="A20" s="230" t="s">
        <v>292</v>
      </c>
      <c r="B20" s="237"/>
      <c r="C20" s="237"/>
      <c r="D20" s="237"/>
      <c r="E20" s="239"/>
      <c r="F20" s="240"/>
      <c r="G20" s="241" t="str">
        <f aca="false">IF(OR(B21="",D21=""),"Please add Original Baseline and/or Forecast date if either is missing",IF(B21=C21,"Please delete Rebaseline as same as Original Baseline",IF(D21=B21,"",IF(AND(D21&lt;&gt;B21,G153=""),CONCATENATE(D21-B21,"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c r="H20" s="241"/>
      <c r="I20" s="241"/>
      <c r="J20" s="241"/>
    </row>
    <row r="21" customFormat="false" ht="40.5" hidden="false" customHeight="true" outlineLevel="0" collapsed="false">
      <c r="A21" s="230" t="s">
        <v>293</v>
      </c>
      <c r="B21" s="237"/>
      <c r="C21" s="237"/>
      <c r="D21" s="237"/>
      <c r="E21" s="239"/>
      <c r="F21" s="240"/>
      <c r="G21" s="241" t="str">
        <f aca="false">IF(OR(B22="",D22=""),"Please add Original Baseline and/or Forecast date if either is missing",IF(B22=C22,"Please delete Rebaseline as same as Original Baseline",IF(D22=B22,"",IF(AND(D22&lt;&gt;B22,G154=""),CONCATENATE(D22-B22,"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c r="H21" s="241"/>
      <c r="I21" s="241"/>
      <c r="J21" s="241"/>
    </row>
    <row r="22" customFormat="false" ht="40.5" hidden="false" customHeight="true" outlineLevel="0" collapsed="false">
      <c r="A22" s="230" t="s">
        <v>294</v>
      </c>
      <c r="B22" s="237"/>
      <c r="C22" s="237"/>
      <c r="D22" s="237"/>
      <c r="E22" s="239"/>
      <c r="F22" s="240"/>
      <c r="G22" s="241" t="str">
        <f aca="false">IF(OR(B23="",D23=""),"Please add Original Baseline and/or Forecast date if either is missing",IF(B23=C23,"Please delete Rebaseline as same as Original Baseline",IF(D23=B23,"",IF(AND(D23&lt;&gt;B23,G155=""),CONCATENATE(D23-B23,"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c r="H22" s="241"/>
      <c r="I22" s="241"/>
      <c r="J22" s="241"/>
    </row>
    <row r="23" customFormat="false" ht="40.5" hidden="false" customHeight="true" outlineLevel="0" collapsed="false">
      <c r="A23" s="230" t="s">
        <v>295</v>
      </c>
      <c r="B23" s="237"/>
      <c r="C23" s="237"/>
      <c r="D23" s="237"/>
      <c r="E23" s="239"/>
      <c r="F23" s="240"/>
      <c r="G23" s="241" t="str">
        <f aca="false">IF(OR(B24="",D24=""),"Please add Original Baseline and/or Forecast date if either is missing",IF(B24=C24,"Please delete Rebaseline as same as Original Baseline",IF(D24=B24,"",IF(AND(D24&lt;&gt;B24,G156=""),CONCATENATE(D24-B24,"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c r="H23" s="241"/>
      <c r="I23" s="241"/>
      <c r="J23" s="241"/>
    </row>
    <row r="24" customFormat="false" ht="40.5" hidden="false" customHeight="true" outlineLevel="0" collapsed="false">
      <c r="A24" s="230" t="s">
        <v>296</v>
      </c>
      <c r="B24" s="237"/>
      <c r="C24" s="237"/>
      <c r="D24" s="237"/>
      <c r="E24" s="239"/>
      <c r="F24" s="240"/>
      <c r="G24" s="241" t="str">
        <f aca="false">IF(OR(B25="",D25=""),"Please add Original Baseline and/or Forecast date if either is missing",IF(B25=C25,"Please delete Rebaseline as same as Original Baseline",IF(D25=B25,"",IF(AND(D25&lt;&gt;B25,G157=""),CONCATENATE(D25-B25," / ",IF(C25&lt;&gt;"",D25-C25,"-")," days change from the Original Baseline / Rebaseline - please provide reason if considered significant change. If Rebaselined, please provide reason"),IF(C25="",CONCATENATE(D25-B25," days change from the Original Baseline"),CONCATENATE(D25-B25," days change from the Original Baseline; ",D25-C25," days change from the rebaseline"))))))</f>
        <v>Please add Original Baseline and/or Forecast date if either is missing</v>
      </c>
      <c r="H24" s="241"/>
      <c r="I24" s="241"/>
      <c r="J24" s="241"/>
    </row>
    <row r="25" customFormat="false" ht="40.5" hidden="false" customHeight="true" outlineLevel="0" collapsed="false">
      <c r="A25" s="230" t="s">
        <v>297</v>
      </c>
      <c r="B25" s="237"/>
      <c r="C25" s="237"/>
      <c r="D25" s="237"/>
      <c r="E25" s="239"/>
      <c r="F25" s="240"/>
      <c r="G25" s="241" t="str">
        <f aca="false">IF(OR(B26="",D26=""),"Please add Original Baseline and/or Forecast date if either is missing",IF(B26=C26,"Please delete Rebaseline as same as Original Baseline",IF(D26=B26,"",IF(AND(D26&lt;&gt;B26,G158=""),CONCATENATE(D26-B26,"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5" s="241"/>
      <c r="I25" s="241"/>
      <c r="J25" s="241"/>
    </row>
    <row r="27" customFormat="false" ht="36" hidden="false" customHeight="true" outlineLevel="0" collapsed="false">
      <c r="A27" s="242" t="s">
        <v>298</v>
      </c>
      <c r="B27" s="242"/>
      <c r="C27" s="242"/>
    </row>
    <row r="28" customFormat="false" ht="47.25" hidden="false" customHeight="true" outlineLevel="0" collapsed="false">
      <c r="A28" s="243" t="s">
        <v>299</v>
      </c>
      <c r="B28" s="243"/>
      <c r="C28" s="243"/>
      <c r="D28" s="243"/>
      <c r="E28" s="243"/>
      <c r="F28" s="243"/>
    </row>
    <row r="29" customFormat="false" ht="15" hidden="false" customHeight="false" outlineLevel="0" collapsed="false"/>
    <row r="30" customFormat="false" ht="24.75" hidden="false" customHeight="true" outlineLevel="0" collapsed="false">
      <c r="B30" s="244" t="s">
        <v>300</v>
      </c>
      <c r="C30" s="244"/>
      <c r="D30" s="240"/>
      <c r="E30" s="240"/>
      <c r="F30" s="240"/>
    </row>
    <row r="31" customFormat="false" ht="38.25" hidden="false" customHeight="true" outlineLevel="0" collapsed="false">
      <c r="A31" s="24" t="s">
        <v>301</v>
      </c>
      <c r="B31" s="22" t="s">
        <v>302</v>
      </c>
      <c r="C31" s="239"/>
      <c r="D31" s="240"/>
      <c r="E31" s="240"/>
      <c r="F31" s="240"/>
    </row>
    <row r="32" customFormat="false" ht="38.25" hidden="false" customHeight="true" outlineLevel="0" collapsed="false">
      <c r="A32" s="24"/>
      <c r="B32" s="22" t="s">
        <v>303</v>
      </c>
      <c r="C32" s="239"/>
      <c r="D32" s="240"/>
      <c r="E32" s="240"/>
      <c r="F32" s="240"/>
    </row>
    <row r="33" customFormat="false" ht="15" hidden="false" customHeight="false" outlineLevel="0" collapsed="false">
      <c r="D33" s="245"/>
      <c r="E33" s="246"/>
      <c r="F33" s="247"/>
    </row>
    <row r="34" customFormat="false" ht="29.25" hidden="false" customHeight="true" outlineLevel="0" collapsed="false">
      <c r="A34" s="243" t="s">
        <v>304</v>
      </c>
      <c r="B34" s="243"/>
      <c r="C34" s="243"/>
      <c r="D34" s="243"/>
      <c r="E34" s="243"/>
      <c r="F34" s="243"/>
    </row>
    <row r="35" customFormat="false" ht="24.75" hidden="false" customHeight="true" outlineLevel="0" collapsed="false">
      <c r="B35" s="22" t="s">
        <v>300</v>
      </c>
      <c r="C35" s="22"/>
      <c r="D35" s="248"/>
      <c r="E35" s="249"/>
      <c r="F35" s="250"/>
    </row>
    <row r="36" customFormat="false" ht="38.25" hidden="false" customHeight="true" outlineLevel="0" collapsed="false">
      <c r="A36" s="24" t="s">
        <v>301</v>
      </c>
      <c r="B36" s="22" t="s">
        <v>302</v>
      </c>
      <c r="C36" s="239"/>
      <c r="D36" s="251"/>
      <c r="E36" s="252"/>
      <c r="F36" s="253"/>
    </row>
    <row r="37" customFormat="false" ht="38.25" hidden="false" customHeight="true" outlineLevel="0" collapsed="false">
      <c r="A37" s="24"/>
      <c r="B37" s="22" t="s">
        <v>303</v>
      </c>
      <c r="C37" s="239"/>
      <c r="D37" s="254"/>
      <c r="E37" s="255"/>
      <c r="F37" s="256"/>
    </row>
    <row r="38" customFormat="false" ht="38.25" hidden="false" customHeight="true" outlineLevel="0" collapsed="false"/>
  </sheetData>
  <mergeCells count="29">
    <mergeCell ref="A1:I1"/>
    <mergeCell ref="J1:K1"/>
    <mergeCell ref="A2:C2"/>
    <mergeCell ref="G8:J8"/>
    <mergeCell ref="G9:J9"/>
    <mergeCell ref="G10:J10"/>
    <mergeCell ref="G11:J11"/>
    <mergeCell ref="G12:J12"/>
    <mergeCell ref="G13:J13"/>
    <mergeCell ref="G14:J14"/>
    <mergeCell ref="G15:J15"/>
    <mergeCell ref="G16:J16"/>
    <mergeCell ref="G17:J17"/>
    <mergeCell ref="G18:J18"/>
    <mergeCell ref="G19:J19"/>
    <mergeCell ref="G20:J20"/>
    <mergeCell ref="G21:J21"/>
    <mergeCell ref="G22:J22"/>
    <mergeCell ref="G23:J23"/>
    <mergeCell ref="G24:J24"/>
    <mergeCell ref="G25:J25"/>
    <mergeCell ref="A27:C27"/>
    <mergeCell ref="A28:F28"/>
    <mergeCell ref="B30:C30"/>
    <mergeCell ref="D30:F32"/>
    <mergeCell ref="A31:A32"/>
    <mergeCell ref="A34:F34"/>
    <mergeCell ref="B35:C35"/>
    <mergeCell ref="A36:A37"/>
  </mergeCells>
  <dataValidations count="2">
    <dataValidation allowBlank="true" operator="equal" showDropDown="false" showErrorMessage="true" showInputMessage="true" sqref="C5 B8:D25" type="date">
      <formula1>1</formula1>
      <formula2>0</formula2>
    </dataValidation>
    <dataValidation allowBlank="true" operator="between" showDropDown="false" showErrorMessage="true" showInputMessage="true" sqref="E8:E25 C31:C32 C36:C37" type="list">
      <formula1>Dropdown!$I$2:$I$6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R90"/>
  <sheetViews>
    <sheetView showFormulas="false" showGridLines="true" showRowColHeaders="true" showZeros="true" rightToLeft="false" tabSelected="false" showOutlineSymbols="true" defaultGridColor="true" view="pageBreakPreview" topLeftCell="P1" colorId="64" zoomScale="100" zoomScaleNormal="87" zoomScalePageLayoutView="100" workbookViewId="0">
      <selection pane="topLeft" activeCell="K5" activeCellId="0" sqref="K5"/>
    </sheetView>
  </sheetViews>
  <sheetFormatPr defaultRowHeight="15" zeroHeight="false" outlineLevelRow="0" outlineLevelCol="0"/>
  <cols>
    <col collapsed="false" customWidth="true" hidden="false" outlineLevel="0" max="1" min="1" style="257" width="9.89"/>
    <col collapsed="false" customWidth="true" hidden="false" outlineLevel="0" max="2" min="2" style="257" width="10.66"/>
    <col collapsed="false" customWidth="true" hidden="false" outlineLevel="0" max="3" min="3" style="257" width="9.11"/>
    <col collapsed="false" customWidth="true" hidden="false" outlineLevel="0" max="5" min="4" style="257" width="9.89"/>
    <col collapsed="false" customWidth="true" hidden="false" outlineLevel="0" max="6" min="6" style="257" width="14.44"/>
    <col collapsed="false" customWidth="true" hidden="false" outlineLevel="0" max="7" min="7" style="257" width="9.89"/>
    <col collapsed="false" customWidth="true" hidden="false" outlineLevel="0" max="8" min="8" style="257" width="13.33"/>
    <col collapsed="false" customWidth="true" hidden="false" outlineLevel="0" max="10" min="9" style="257" width="14.11"/>
    <col collapsed="false" customWidth="true" hidden="false" outlineLevel="0" max="11" min="11" style="257" width="13.11"/>
    <col collapsed="false" customWidth="true" hidden="false" outlineLevel="0" max="12" min="12" style="257" width="10.44"/>
    <col collapsed="false" customWidth="true" hidden="false" outlineLevel="0" max="14" min="13" style="257" width="14.11"/>
    <col collapsed="false" customWidth="true" hidden="false" outlineLevel="0" max="15" min="15" style="257" width="10.44"/>
    <col collapsed="false" customWidth="true" hidden="false" outlineLevel="0" max="17" min="16" style="257" width="18.33"/>
    <col collapsed="false" customWidth="true" hidden="false" outlineLevel="0" max="19" min="18" style="257" width="6.88"/>
    <col collapsed="false" customWidth="true" hidden="false" outlineLevel="0" max="20" min="20" style="257" width="10.55"/>
    <col collapsed="false" customWidth="true" hidden="false" outlineLevel="0" max="21" min="21" style="257" width="9.55"/>
    <col collapsed="false" customWidth="true" hidden="false" outlineLevel="0" max="22" min="22" style="257" width="7.11"/>
    <col collapsed="false" customWidth="true" hidden="false" outlineLevel="0" max="23" min="23" style="257" width="9.66"/>
    <col collapsed="false" customWidth="true" hidden="false" outlineLevel="0" max="24" min="24" style="257" width="11.55"/>
    <col collapsed="false" customWidth="true" hidden="false" outlineLevel="0" max="25" min="25" style="258" width="9.33"/>
    <col collapsed="false" customWidth="true" hidden="false" outlineLevel="0" max="26" min="26" style="258" width="6.88"/>
    <col collapsed="false" customWidth="true" hidden="false" outlineLevel="0" max="27" min="27" style="257" width="12.77"/>
    <col collapsed="false" customWidth="true" hidden="false" outlineLevel="0" max="28" min="28" style="257" width="20.88"/>
    <col collapsed="false" customWidth="true" hidden="false" outlineLevel="0" max="29" min="29" style="257" width="6.88"/>
    <col collapsed="false" customWidth="true" hidden="false" outlineLevel="0" max="30" min="30" style="257" width="9.78"/>
    <col collapsed="false" customWidth="true" hidden="false" outlineLevel="0" max="31" min="31" style="257" width="18.11"/>
    <col collapsed="false" customWidth="true" hidden="false" outlineLevel="0" max="32" min="32" style="257" width="6.88"/>
    <col collapsed="false" customWidth="true" hidden="false" outlineLevel="0" max="33" min="33" style="259" width="6.88"/>
    <col collapsed="false" customWidth="true" hidden="false" outlineLevel="0" max="34" min="34" style="259" width="9.89"/>
    <col collapsed="false" customWidth="true" hidden="false" outlineLevel="0" max="35" min="35" style="0" width="6.88"/>
    <col collapsed="false" customWidth="true" hidden="false" outlineLevel="0" max="36" min="36" style="259" width="9.89"/>
    <col collapsed="false" customWidth="true" hidden="false" outlineLevel="0" max="42" min="37" style="259" width="6.88"/>
    <col collapsed="false" customWidth="true" hidden="false" outlineLevel="0" max="43" min="43" style="259" width="14.11"/>
    <col collapsed="false" customWidth="true" hidden="false" outlineLevel="0" max="1025" min="44" style="257" width="6.88"/>
  </cols>
  <sheetData>
    <row r="1" s="260" customFormat="true" ht="77.25" hidden="false" customHeight="false" outlineLevel="0" collapsed="false">
      <c r="A1" s="260" t="s">
        <v>305</v>
      </c>
      <c r="B1" s="260" t="s">
        <v>306</v>
      </c>
      <c r="C1" s="260" t="s">
        <v>307</v>
      </c>
      <c r="D1" s="260" t="s">
        <v>308</v>
      </c>
      <c r="E1" s="260" t="s">
        <v>309</v>
      </c>
      <c r="F1" s="260" t="s">
        <v>310</v>
      </c>
      <c r="G1" s="260" t="s">
        <v>311</v>
      </c>
      <c r="H1" s="260" t="s">
        <v>312</v>
      </c>
      <c r="I1" s="260" t="s">
        <v>313</v>
      </c>
      <c r="J1" s="260" t="s">
        <v>314</v>
      </c>
      <c r="K1" s="260" t="s">
        <v>315</v>
      </c>
      <c r="L1" s="260" t="s">
        <v>316</v>
      </c>
      <c r="M1" s="260" t="s">
        <v>317</v>
      </c>
      <c r="N1" s="260" t="s">
        <v>318</v>
      </c>
      <c r="O1" s="260" t="s">
        <v>319</v>
      </c>
      <c r="P1" s="260" t="s">
        <v>320</v>
      </c>
      <c r="Q1" s="260" t="s">
        <v>321</v>
      </c>
      <c r="R1" s="260" t="s">
        <v>322</v>
      </c>
      <c r="S1" s="260" t="s">
        <v>323</v>
      </c>
      <c r="T1" s="260" t="s">
        <v>324</v>
      </c>
      <c r="U1" s="260" t="s">
        <v>325</v>
      </c>
      <c r="V1" s="260" t="s">
        <v>110</v>
      </c>
      <c r="W1" s="260" t="s">
        <v>326</v>
      </c>
      <c r="X1" s="260" t="s">
        <v>327</v>
      </c>
      <c r="Y1" s="260" t="s">
        <v>328</v>
      </c>
      <c r="Z1" s="260" t="s">
        <v>329</v>
      </c>
      <c r="AA1" s="260" t="s">
        <v>330</v>
      </c>
      <c r="AB1" s="260" t="s">
        <v>331</v>
      </c>
      <c r="AC1" s="260" t="s">
        <v>332</v>
      </c>
      <c r="AD1" s="260" t="s">
        <v>52</v>
      </c>
      <c r="AE1" s="260" t="s">
        <v>333</v>
      </c>
      <c r="AG1" s="261" t="s">
        <v>334</v>
      </c>
      <c r="AH1" s="262" t="s">
        <v>14</v>
      </c>
      <c r="AI1" s="261" t="s">
        <v>17</v>
      </c>
      <c r="AJ1" s="261" t="s">
        <v>335</v>
      </c>
      <c r="AK1" s="262" t="s">
        <v>336</v>
      </c>
      <c r="AL1" s="261" t="s">
        <v>337</v>
      </c>
      <c r="AM1" s="261" t="s">
        <v>338</v>
      </c>
      <c r="AN1" s="261" t="s">
        <v>339</v>
      </c>
      <c r="AO1" s="261" t="s">
        <v>340</v>
      </c>
      <c r="AP1" s="261" t="s">
        <v>341</v>
      </c>
      <c r="AQ1" s="261" t="s">
        <v>342</v>
      </c>
      <c r="AR1" s="263" t="s">
        <v>343</v>
      </c>
    </row>
    <row r="2" s="264" customFormat="true" ht="57.75" hidden="false" customHeight="false" outlineLevel="0" collapsed="false">
      <c r="A2" s="264" t="s">
        <v>344</v>
      </c>
      <c r="B2" s="264" t="s">
        <v>345</v>
      </c>
      <c r="C2" s="264" t="s">
        <v>346</v>
      </c>
      <c r="D2" s="264" t="s">
        <v>347</v>
      </c>
      <c r="E2" s="264" t="s">
        <v>348</v>
      </c>
      <c r="F2" s="264" t="s">
        <v>349</v>
      </c>
      <c r="G2" s="264" t="s">
        <v>350</v>
      </c>
      <c r="H2" s="264" t="s">
        <v>351</v>
      </c>
      <c r="I2" s="264" t="s">
        <v>211</v>
      </c>
      <c r="J2" s="264" t="s">
        <v>211</v>
      </c>
      <c r="K2" s="264" t="s">
        <v>352</v>
      </c>
      <c r="L2" s="264" t="s">
        <v>211</v>
      </c>
      <c r="M2" s="264" t="s">
        <v>353</v>
      </c>
      <c r="N2" s="264" t="s">
        <v>354</v>
      </c>
      <c r="O2" s="264" t="s">
        <v>355</v>
      </c>
      <c r="P2" s="264" t="s">
        <v>356</v>
      </c>
      <c r="Q2" s="264" t="s">
        <v>347</v>
      </c>
      <c r="R2" s="264" t="s">
        <v>357</v>
      </c>
      <c r="S2" s="264" t="n">
        <v>1995</v>
      </c>
      <c r="T2" s="265" t="n">
        <v>0.02</v>
      </c>
      <c r="U2" s="264" t="s">
        <v>358</v>
      </c>
      <c r="V2" s="264" t="s">
        <v>359</v>
      </c>
      <c r="W2" s="266" t="s">
        <v>360</v>
      </c>
      <c r="X2" s="266" t="s">
        <v>361</v>
      </c>
      <c r="Y2" s="267" t="n">
        <v>42551</v>
      </c>
      <c r="Z2" s="268" t="n">
        <v>0.05</v>
      </c>
      <c r="AA2" s="257" t="s">
        <v>362</v>
      </c>
      <c r="AB2" s="264" t="s">
        <v>355</v>
      </c>
      <c r="AC2" s="264" t="s">
        <v>363</v>
      </c>
      <c r="AD2" s="264" t="s">
        <v>355</v>
      </c>
      <c r="AE2" s="269" t="n">
        <v>42460</v>
      </c>
      <c r="AF2" s="270" t="n">
        <v>3</v>
      </c>
      <c r="AG2" s="259" t="s">
        <v>364</v>
      </c>
      <c r="AH2" s="271" t="s">
        <v>336</v>
      </c>
      <c r="AI2" s="259" t="s">
        <v>365</v>
      </c>
      <c r="AJ2" s="259" t="s">
        <v>366</v>
      </c>
      <c r="AK2" s="259" t="s">
        <v>365</v>
      </c>
      <c r="AL2" s="259" t="s">
        <v>367</v>
      </c>
      <c r="AM2" s="259" t="s">
        <v>368</v>
      </c>
      <c r="AN2" s="259" t="s">
        <v>369</v>
      </c>
      <c r="AO2" s="259" t="s">
        <v>370</v>
      </c>
      <c r="AP2" s="259"/>
      <c r="AQ2" s="259" t="s">
        <v>362</v>
      </c>
      <c r="AR2" s="271" t="s">
        <v>371</v>
      </c>
    </row>
    <row r="3" s="264" customFormat="true" ht="60" hidden="false" customHeight="false" outlineLevel="0" collapsed="false">
      <c r="A3" s="264" t="s">
        <v>372</v>
      </c>
      <c r="B3" s="272" t="s">
        <v>373</v>
      </c>
      <c r="C3" s="264" t="s">
        <v>374</v>
      </c>
      <c r="D3" s="264" t="s">
        <v>375</v>
      </c>
      <c r="E3" s="264" t="s">
        <v>376</v>
      </c>
      <c r="F3" s="264" t="s">
        <v>204</v>
      </c>
      <c r="G3" s="264" t="s">
        <v>377</v>
      </c>
      <c r="H3" s="264" t="s">
        <v>378</v>
      </c>
      <c r="I3" s="264" t="s">
        <v>379</v>
      </c>
      <c r="J3" s="264" t="s">
        <v>208</v>
      </c>
      <c r="K3" s="264" t="s">
        <v>380</v>
      </c>
      <c r="L3" s="264" t="s">
        <v>208</v>
      </c>
      <c r="M3" s="264" t="s">
        <v>381</v>
      </c>
      <c r="N3" s="264" t="s">
        <v>382</v>
      </c>
      <c r="O3" s="264" t="s">
        <v>383</v>
      </c>
      <c r="P3" s="264" t="s">
        <v>384</v>
      </c>
      <c r="Q3" s="264" t="s">
        <v>385</v>
      </c>
      <c r="R3" s="264" t="s">
        <v>386</v>
      </c>
      <c r="S3" s="264" t="n">
        <v>1996</v>
      </c>
      <c r="T3" s="265" t="n">
        <v>0.021</v>
      </c>
      <c r="U3" s="264" t="s">
        <v>387</v>
      </c>
      <c r="V3" s="264" t="s">
        <v>350</v>
      </c>
      <c r="W3" s="266" t="s">
        <v>388</v>
      </c>
      <c r="X3" s="266" t="s">
        <v>389</v>
      </c>
      <c r="Y3" s="267" t="n">
        <v>42643</v>
      </c>
      <c r="Z3" s="268" t="n">
        <v>0.1</v>
      </c>
      <c r="AA3" s="257" t="s">
        <v>390</v>
      </c>
      <c r="AB3" s="264" t="s">
        <v>383</v>
      </c>
      <c r="AC3" s="264" t="s">
        <v>391</v>
      </c>
      <c r="AD3" s="264" t="s">
        <v>383</v>
      </c>
      <c r="AE3" s="273" t="n">
        <v>42461</v>
      </c>
      <c r="AF3" s="274" t="n">
        <v>4</v>
      </c>
      <c r="AG3" s="259" t="s">
        <v>392</v>
      </c>
      <c r="AH3" s="271" t="s">
        <v>337</v>
      </c>
      <c r="AI3" s="259" t="s">
        <v>393</v>
      </c>
      <c r="AJ3" s="259" t="s">
        <v>394</v>
      </c>
      <c r="AK3" s="259" t="s">
        <v>393</v>
      </c>
      <c r="AL3" s="259" t="s">
        <v>395</v>
      </c>
      <c r="AM3" s="259" t="s">
        <v>396</v>
      </c>
      <c r="AN3" s="259" t="s">
        <v>397</v>
      </c>
      <c r="AO3" s="259"/>
      <c r="AP3" s="259"/>
      <c r="AQ3" s="259" t="s">
        <v>390</v>
      </c>
      <c r="AR3" s="271" t="s">
        <v>398</v>
      </c>
    </row>
    <row r="4" s="264" customFormat="true" ht="65.25" hidden="false" customHeight="false" outlineLevel="0" collapsed="false">
      <c r="A4" s="264" t="s">
        <v>399</v>
      </c>
      <c r="B4" s="272" t="s">
        <v>400</v>
      </c>
      <c r="C4" s="264" t="s">
        <v>401</v>
      </c>
      <c r="D4" s="264" t="s">
        <v>52</v>
      </c>
      <c r="E4" s="264" t="s">
        <v>402</v>
      </c>
      <c r="F4" s="275" t="s">
        <v>403</v>
      </c>
      <c r="G4" s="264" t="s">
        <v>404</v>
      </c>
      <c r="H4" s="264" t="s">
        <v>214</v>
      </c>
      <c r="I4" s="264" t="s">
        <v>208</v>
      </c>
      <c r="J4" s="264" t="s">
        <v>205</v>
      </c>
      <c r="K4" s="264" t="s">
        <v>405</v>
      </c>
      <c r="L4" s="264" t="s">
        <v>205</v>
      </c>
      <c r="M4" s="264" t="s">
        <v>406</v>
      </c>
      <c r="N4" s="264" t="s">
        <v>407</v>
      </c>
      <c r="O4" s="264" t="s">
        <v>408</v>
      </c>
      <c r="P4" s="264" t="s">
        <v>409</v>
      </c>
      <c r="Q4" s="264" t="s">
        <v>410</v>
      </c>
      <c r="S4" s="264" t="n">
        <v>1997</v>
      </c>
      <c r="T4" s="265" t="n">
        <v>0.022</v>
      </c>
      <c r="U4" s="264" t="s">
        <v>411</v>
      </c>
      <c r="V4" s="264" t="s">
        <v>412</v>
      </c>
      <c r="W4" s="266" t="s">
        <v>413</v>
      </c>
      <c r="X4" s="266" t="s">
        <v>413</v>
      </c>
      <c r="Y4" s="267" t="n">
        <v>42735</v>
      </c>
      <c r="Z4" s="268" t="n">
        <v>0.15</v>
      </c>
      <c r="AA4" s="257" t="s">
        <v>414</v>
      </c>
      <c r="AB4" s="264" t="s">
        <v>408</v>
      </c>
      <c r="AC4" s="264" t="s">
        <v>415</v>
      </c>
      <c r="AD4" s="264" t="s">
        <v>408</v>
      </c>
      <c r="AE4" s="276" t="n">
        <v>42825</v>
      </c>
      <c r="AF4" s="277" t="n">
        <v>5</v>
      </c>
      <c r="AG4" s="259" t="s">
        <v>405</v>
      </c>
      <c r="AH4" s="278" t="s">
        <v>338</v>
      </c>
      <c r="AI4" s="259" t="s">
        <v>416</v>
      </c>
      <c r="AJ4" s="279" t="s">
        <v>417</v>
      </c>
      <c r="AK4" s="259" t="s">
        <v>416</v>
      </c>
      <c r="AL4" s="259" t="s">
        <v>418</v>
      </c>
      <c r="AM4" s="259" t="s">
        <v>419</v>
      </c>
      <c r="AN4" s="259" t="s">
        <v>420</v>
      </c>
      <c r="AO4" s="259"/>
      <c r="AP4" s="259"/>
      <c r="AQ4" s="259" t="s">
        <v>414</v>
      </c>
      <c r="AR4" s="271" t="s">
        <v>421</v>
      </c>
    </row>
    <row r="5" s="264" customFormat="true" ht="57" hidden="false" customHeight="false" outlineLevel="0" collapsed="false">
      <c r="A5" s="264" t="s">
        <v>422</v>
      </c>
      <c r="B5" s="264" t="s">
        <v>423</v>
      </c>
      <c r="E5" s="264" t="s">
        <v>424</v>
      </c>
      <c r="F5" s="275" t="s">
        <v>425</v>
      </c>
      <c r="I5" s="264" t="s">
        <v>426</v>
      </c>
      <c r="L5" s="264" t="s">
        <v>214</v>
      </c>
      <c r="M5" s="264" t="s">
        <v>427</v>
      </c>
      <c r="N5" s="264" t="s">
        <v>428</v>
      </c>
      <c r="O5" s="264" t="s">
        <v>429</v>
      </c>
      <c r="P5" s="264" t="s">
        <v>430</v>
      </c>
      <c r="S5" s="264" t="n">
        <v>1998</v>
      </c>
      <c r="T5" s="265" t="n">
        <v>0.023</v>
      </c>
      <c r="U5" s="264" t="s">
        <v>431</v>
      </c>
      <c r="W5" s="266" t="s">
        <v>104</v>
      </c>
      <c r="X5" s="266" t="s">
        <v>104</v>
      </c>
      <c r="Y5" s="267" t="n">
        <v>42825</v>
      </c>
      <c r="Z5" s="268" t="n">
        <v>0.2</v>
      </c>
      <c r="AA5" s="257" t="s">
        <v>432</v>
      </c>
      <c r="AB5" s="264" t="s">
        <v>429</v>
      </c>
      <c r="AC5" s="264" t="s">
        <v>433</v>
      </c>
      <c r="AD5" s="264" t="s">
        <v>429</v>
      </c>
      <c r="AE5" s="273" t="n">
        <v>42826</v>
      </c>
      <c r="AF5" s="274" t="n">
        <v>6</v>
      </c>
      <c r="AG5" s="259" t="s">
        <v>380</v>
      </c>
      <c r="AH5" s="271" t="s">
        <v>339</v>
      </c>
      <c r="AI5" s="259" t="s">
        <v>367</v>
      </c>
      <c r="AJ5" s="259" t="s">
        <v>434</v>
      </c>
      <c r="AK5" s="259"/>
      <c r="AL5" s="259"/>
      <c r="AM5" s="259" t="s">
        <v>435</v>
      </c>
      <c r="AN5" s="259"/>
      <c r="AO5" s="259"/>
      <c r="AP5" s="259"/>
      <c r="AQ5" s="259" t="s">
        <v>432</v>
      </c>
      <c r="AR5" s="271" t="s">
        <v>436</v>
      </c>
    </row>
    <row r="6" s="264" customFormat="true" ht="83.25" hidden="false" customHeight="true" outlineLevel="0" collapsed="false">
      <c r="A6" s="264" t="s">
        <v>437</v>
      </c>
      <c r="B6" s="272" t="s">
        <v>438</v>
      </c>
      <c r="E6" s="264" t="s">
        <v>439</v>
      </c>
      <c r="F6" s="264" t="s">
        <v>440</v>
      </c>
      <c r="I6" s="264" t="s">
        <v>205</v>
      </c>
      <c r="M6" s="264" t="s">
        <v>441</v>
      </c>
      <c r="N6" s="264" t="s">
        <v>442</v>
      </c>
      <c r="O6" s="264" t="s">
        <v>443</v>
      </c>
      <c r="P6" s="264" t="s">
        <v>444</v>
      </c>
      <c r="S6" s="264" t="n">
        <v>1999</v>
      </c>
      <c r="T6" s="265" t="n">
        <v>0.024</v>
      </c>
      <c r="U6" s="264" t="s">
        <v>52</v>
      </c>
      <c r="W6" s="266" t="s">
        <v>105</v>
      </c>
      <c r="X6" s="266" t="s">
        <v>105</v>
      </c>
      <c r="Y6" s="267" t="n">
        <v>42916</v>
      </c>
      <c r="Z6" s="268" t="n">
        <v>0.25</v>
      </c>
      <c r="AB6" s="264" t="s">
        <v>445</v>
      </c>
      <c r="AC6" s="264" t="s">
        <v>446</v>
      </c>
      <c r="AD6" s="264" t="s">
        <v>445</v>
      </c>
      <c r="AE6" s="276" t="n">
        <v>43190</v>
      </c>
      <c r="AF6" s="277" t="n">
        <v>7</v>
      </c>
      <c r="AG6" s="259" t="s">
        <v>352</v>
      </c>
      <c r="AH6" s="271" t="s">
        <v>340</v>
      </c>
      <c r="AI6" s="259" t="s">
        <v>395</v>
      </c>
      <c r="AJ6" s="259" t="s">
        <v>447</v>
      </c>
      <c r="AK6" s="259"/>
      <c r="AL6" s="259"/>
      <c r="AM6" s="259"/>
      <c r="AN6" s="259"/>
      <c r="AO6" s="259"/>
      <c r="AP6" s="259"/>
      <c r="AQ6" s="259"/>
      <c r="AR6" s="271"/>
    </row>
    <row r="7" s="264" customFormat="true" ht="71.25" hidden="false" customHeight="false" outlineLevel="0" collapsed="false">
      <c r="A7" s="264" t="s">
        <v>448</v>
      </c>
      <c r="B7" s="264" t="s">
        <v>449</v>
      </c>
      <c r="E7" s="264" t="s">
        <v>450</v>
      </c>
      <c r="F7" s="264" t="s">
        <v>451</v>
      </c>
      <c r="I7" s="264" t="s">
        <v>452</v>
      </c>
      <c r="M7" s="264" t="s">
        <v>453</v>
      </c>
      <c r="N7" s="264" t="s">
        <v>454</v>
      </c>
      <c r="O7" s="264" t="s">
        <v>455</v>
      </c>
      <c r="P7" s="264" t="s">
        <v>456</v>
      </c>
      <c r="S7" s="264" t="n">
        <v>2000</v>
      </c>
      <c r="T7" s="265" t="n">
        <v>0.025</v>
      </c>
      <c r="W7" s="266" t="s">
        <v>111</v>
      </c>
      <c r="X7" s="266" t="s">
        <v>111</v>
      </c>
      <c r="Y7" s="267" t="n">
        <v>43008</v>
      </c>
      <c r="Z7" s="268" t="n">
        <v>0.3</v>
      </c>
      <c r="AB7" s="264" t="s">
        <v>455</v>
      </c>
      <c r="AC7" s="264" t="s">
        <v>52</v>
      </c>
      <c r="AD7" s="264" t="s">
        <v>455</v>
      </c>
      <c r="AE7" s="273" t="n">
        <v>43191</v>
      </c>
      <c r="AF7" s="274" t="n">
        <v>8</v>
      </c>
      <c r="AG7" s="259" t="s">
        <v>457</v>
      </c>
      <c r="AH7" s="271" t="s">
        <v>458</v>
      </c>
      <c r="AI7" s="259" t="s">
        <v>418</v>
      </c>
      <c r="AJ7" s="259" t="s">
        <v>459</v>
      </c>
      <c r="AK7" s="259"/>
      <c r="AL7" s="259"/>
      <c r="AM7" s="259"/>
      <c r="AN7" s="259"/>
      <c r="AO7" s="259"/>
      <c r="AP7" s="259"/>
      <c r="AQ7" s="259"/>
      <c r="AR7" s="271"/>
    </row>
    <row r="8" s="264" customFormat="true" ht="77.25" hidden="false" customHeight="true" outlineLevel="0" collapsed="false">
      <c r="A8" s="264" t="s">
        <v>460</v>
      </c>
      <c r="B8" s="264" t="s">
        <v>461</v>
      </c>
      <c r="E8" s="280"/>
      <c r="F8" s="264" t="s">
        <v>432</v>
      </c>
      <c r="M8" s="264" t="s">
        <v>462</v>
      </c>
      <c r="N8" s="264" t="s">
        <v>463</v>
      </c>
      <c r="O8" s="264" t="s">
        <v>464</v>
      </c>
      <c r="P8" s="264" t="s">
        <v>465</v>
      </c>
      <c r="S8" s="264" t="n">
        <v>2001</v>
      </c>
      <c r="T8" s="265" t="n">
        <v>0.026</v>
      </c>
      <c r="W8" s="266" t="s">
        <v>114</v>
      </c>
      <c r="X8" s="266" t="s">
        <v>114</v>
      </c>
      <c r="Y8" s="267" t="n">
        <v>43100</v>
      </c>
      <c r="Z8" s="268" t="n">
        <v>0.35</v>
      </c>
      <c r="AB8" s="264" t="s">
        <v>464</v>
      </c>
      <c r="AD8" s="264" t="s">
        <v>464</v>
      </c>
      <c r="AE8" s="276" t="n">
        <v>43555</v>
      </c>
      <c r="AF8" s="277" t="n">
        <v>9</v>
      </c>
      <c r="AG8" s="259" t="s">
        <v>466</v>
      </c>
      <c r="AH8" s="259"/>
      <c r="AI8" s="259" t="s">
        <v>368</v>
      </c>
      <c r="AJ8" s="259" t="s">
        <v>467</v>
      </c>
      <c r="AK8" s="259"/>
      <c r="AL8" s="259"/>
      <c r="AM8" s="259"/>
      <c r="AN8" s="259"/>
      <c r="AO8" s="259"/>
      <c r="AP8" s="259"/>
      <c r="AQ8" s="271"/>
    </row>
    <row r="9" s="264" customFormat="true" ht="71.25" hidden="false" customHeight="false" outlineLevel="0" collapsed="false">
      <c r="A9" s="264" t="s">
        <v>468</v>
      </c>
      <c r="B9" s="272" t="s">
        <v>469</v>
      </c>
      <c r="F9" s="264" t="s">
        <v>385</v>
      </c>
      <c r="M9" s="264" t="s">
        <v>470</v>
      </c>
      <c r="N9" s="264" t="s">
        <v>471</v>
      </c>
      <c r="O9" s="264" t="s">
        <v>472</v>
      </c>
      <c r="P9" s="264" t="s">
        <v>473</v>
      </c>
      <c r="Q9" s="275"/>
      <c r="S9" s="264" t="n">
        <v>2002</v>
      </c>
      <c r="T9" s="265" t="n">
        <v>0.027</v>
      </c>
      <c r="W9" s="266" t="s">
        <v>116</v>
      </c>
      <c r="X9" s="266" t="s">
        <v>116</v>
      </c>
      <c r="Y9" s="267" t="n">
        <v>43190</v>
      </c>
      <c r="Z9" s="268" t="n">
        <v>0.4</v>
      </c>
      <c r="AB9" s="264" t="s">
        <v>472</v>
      </c>
      <c r="AD9" s="264" t="s">
        <v>472</v>
      </c>
      <c r="AE9" s="273" t="n">
        <v>43556</v>
      </c>
      <c r="AF9" s="274" t="n">
        <v>10</v>
      </c>
      <c r="AG9" s="259" t="s">
        <v>474</v>
      </c>
      <c r="AH9" s="259"/>
      <c r="AI9" s="259" t="s">
        <v>396</v>
      </c>
      <c r="AJ9" s="259" t="s">
        <v>475</v>
      </c>
      <c r="AK9" s="259"/>
      <c r="AL9" s="259"/>
      <c r="AM9" s="259"/>
      <c r="AN9" s="259"/>
      <c r="AO9" s="259"/>
      <c r="AP9" s="259"/>
      <c r="AQ9" s="259"/>
    </row>
    <row r="10" s="264" customFormat="true" ht="69.75" hidden="false" customHeight="true" outlineLevel="0" collapsed="false">
      <c r="A10" s="264" t="s">
        <v>476</v>
      </c>
      <c r="B10" s="264" t="s">
        <v>477</v>
      </c>
      <c r="F10" s="275" t="s">
        <v>478</v>
      </c>
      <c r="M10" s="264" t="s">
        <v>479</v>
      </c>
      <c r="N10" s="264" t="s">
        <v>480</v>
      </c>
      <c r="O10" s="264" t="s">
        <v>52</v>
      </c>
      <c r="P10" s="264" t="s">
        <v>481</v>
      </c>
      <c r="S10" s="264" t="n">
        <v>2003</v>
      </c>
      <c r="T10" s="265" t="n">
        <v>0.028</v>
      </c>
      <c r="W10" s="281" t="s">
        <v>118</v>
      </c>
      <c r="X10" s="281" t="s">
        <v>118</v>
      </c>
      <c r="Y10" s="282"/>
      <c r="Z10" s="268" t="n">
        <v>0.45</v>
      </c>
      <c r="AB10" s="264" t="s">
        <v>52</v>
      </c>
      <c r="AD10" s="264" t="s">
        <v>363</v>
      </c>
      <c r="AE10" s="276" t="n">
        <v>43921</v>
      </c>
      <c r="AF10" s="277" t="n">
        <v>11</v>
      </c>
      <c r="AG10" s="259" t="s">
        <v>482</v>
      </c>
      <c r="AH10" s="259"/>
      <c r="AI10" s="259" t="s">
        <v>419</v>
      </c>
      <c r="AJ10" s="259"/>
      <c r="AK10" s="259"/>
      <c r="AL10" s="259"/>
      <c r="AM10" s="259"/>
      <c r="AN10" s="259"/>
      <c r="AO10" s="259"/>
      <c r="AP10" s="259"/>
      <c r="AQ10" s="259"/>
    </row>
    <row r="11" s="264" customFormat="true" ht="42.75" hidden="false" customHeight="false" outlineLevel="0" collapsed="false">
      <c r="A11" s="264" t="s">
        <v>483</v>
      </c>
      <c r="B11" s="264" t="s">
        <v>484</v>
      </c>
      <c r="F11" s="264" t="s">
        <v>52</v>
      </c>
      <c r="M11" s="264" t="s">
        <v>485</v>
      </c>
      <c r="N11" s="264" t="s">
        <v>486</v>
      </c>
      <c r="P11" s="264" t="s">
        <v>487</v>
      </c>
      <c r="S11" s="264" t="n">
        <v>2004</v>
      </c>
      <c r="T11" s="265" t="n">
        <v>0.029</v>
      </c>
      <c r="W11" s="281" t="s">
        <v>120</v>
      </c>
      <c r="X11" s="281" t="s">
        <v>120</v>
      </c>
      <c r="Y11" s="282"/>
      <c r="Z11" s="268" t="n">
        <v>0.5</v>
      </c>
      <c r="AD11" s="264" t="s">
        <v>391</v>
      </c>
      <c r="AE11" s="273" t="n">
        <v>43922</v>
      </c>
      <c r="AF11" s="274" t="n">
        <v>12</v>
      </c>
      <c r="AG11" s="259" t="s">
        <v>214</v>
      </c>
      <c r="AH11" s="259"/>
      <c r="AI11" s="259" t="s">
        <v>435</v>
      </c>
      <c r="AJ11" s="259"/>
      <c r="AK11" s="259"/>
      <c r="AL11" s="259"/>
      <c r="AM11" s="259"/>
      <c r="AN11" s="259"/>
      <c r="AO11" s="259"/>
      <c r="AP11" s="259"/>
      <c r="AQ11" s="259"/>
    </row>
    <row r="12" s="264" customFormat="true" ht="43.5" hidden="false" customHeight="false" outlineLevel="0" collapsed="false">
      <c r="A12" s="264" t="s">
        <v>488</v>
      </c>
      <c r="B12" s="264" t="s">
        <v>489</v>
      </c>
      <c r="M12" s="264" t="s">
        <v>490</v>
      </c>
      <c r="N12" s="264" t="s">
        <v>491</v>
      </c>
      <c r="S12" s="264" t="n">
        <v>2005</v>
      </c>
      <c r="T12" s="265" t="n">
        <v>0.03</v>
      </c>
      <c r="W12" s="281" t="s">
        <v>122</v>
      </c>
      <c r="X12" s="281" t="s">
        <v>122</v>
      </c>
      <c r="Y12" s="282"/>
      <c r="Z12" s="268" t="n">
        <v>0.55</v>
      </c>
      <c r="AD12" s="264" t="s">
        <v>415</v>
      </c>
      <c r="AE12" s="276" t="n">
        <v>44286</v>
      </c>
      <c r="AF12" s="277" t="n">
        <v>13</v>
      </c>
      <c r="AG12" s="259"/>
      <c r="AH12" s="259"/>
      <c r="AI12" s="259" t="s">
        <v>369</v>
      </c>
      <c r="AJ12" s="259"/>
      <c r="AK12" s="259"/>
      <c r="AL12" s="259"/>
      <c r="AM12" s="259"/>
      <c r="AN12" s="259"/>
      <c r="AO12" s="259"/>
      <c r="AP12" s="259"/>
      <c r="AQ12" s="259"/>
    </row>
    <row r="13" s="264" customFormat="true" ht="42.75" hidden="false" customHeight="false" outlineLevel="0" collapsed="false">
      <c r="A13" s="264" t="s">
        <v>492</v>
      </c>
      <c r="B13" s="272" t="s">
        <v>493</v>
      </c>
      <c r="M13" s="264" t="s">
        <v>494</v>
      </c>
      <c r="N13" s="264" t="s">
        <v>495</v>
      </c>
      <c r="S13" s="264" t="n">
        <v>2006</v>
      </c>
      <c r="T13" s="265" t="n">
        <v>0.031</v>
      </c>
      <c r="W13" s="281" t="s">
        <v>123</v>
      </c>
      <c r="X13" s="281" t="s">
        <v>123</v>
      </c>
      <c r="Y13" s="282"/>
      <c r="Z13" s="268" t="n">
        <v>0.6</v>
      </c>
      <c r="AD13" s="264" t="s">
        <v>433</v>
      </c>
      <c r="AE13" s="273" t="n">
        <v>44287</v>
      </c>
      <c r="AF13" s="274" t="n">
        <v>14</v>
      </c>
      <c r="AG13" s="259"/>
      <c r="AH13" s="259"/>
      <c r="AI13" s="259" t="s">
        <v>397</v>
      </c>
      <c r="AJ13" s="259"/>
      <c r="AK13" s="259"/>
      <c r="AL13" s="259"/>
      <c r="AM13" s="259"/>
      <c r="AN13" s="259"/>
      <c r="AO13" s="259"/>
      <c r="AP13" s="259"/>
      <c r="AQ13" s="259"/>
    </row>
    <row r="14" s="264" customFormat="true" ht="65.25" hidden="false" customHeight="false" outlineLevel="0" collapsed="false">
      <c r="A14" s="264" t="s">
        <v>496</v>
      </c>
      <c r="B14" s="281" t="s">
        <v>497</v>
      </c>
      <c r="M14" s="264" t="s">
        <v>498</v>
      </c>
      <c r="N14" s="264" t="s">
        <v>499</v>
      </c>
      <c r="S14" s="264" t="n">
        <v>2007</v>
      </c>
      <c r="T14" s="265" t="n">
        <v>0.032</v>
      </c>
      <c r="W14" s="281" t="s">
        <v>124</v>
      </c>
      <c r="X14" s="281" t="s">
        <v>124</v>
      </c>
      <c r="Y14" s="282"/>
      <c r="Z14" s="268" t="n">
        <v>0.65</v>
      </c>
      <c r="AD14" s="264" t="s">
        <v>446</v>
      </c>
      <c r="AE14" s="276" t="n">
        <v>44651</v>
      </c>
      <c r="AF14" s="277" t="n">
        <v>15</v>
      </c>
      <c r="AG14" s="259"/>
      <c r="AH14" s="259"/>
      <c r="AI14" s="259" t="s">
        <v>420</v>
      </c>
      <c r="AJ14" s="259"/>
      <c r="AK14" s="259"/>
      <c r="AL14" s="259"/>
      <c r="AM14" s="259"/>
      <c r="AN14" s="259"/>
      <c r="AO14" s="259"/>
      <c r="AP14" s="259"/>
      <c r="AQ14" s="259"/>
    </row>
    <row r="15" s="264" customFormat="true" ht="51.75" hidden="false" customHeight="false" outlineLevel="0" collapsed="false">
      <c r="A15" s="264" t="s">
        <v>500</v>
      </c>
      <c r="B15" s="281" t="s">
        <v>501</v>
      </c>
      <c r="M15" s="264" t="s">
        <v>502</v>
      </c>
      <c r="N15" s="264" t="s">
        <v>503</v>
      </c>
      <c r="S15" s="264" t="n">
        <v>2008</v>
      </c>
      <c r="T15" s="265" t="n">
        <v>0.033</v>
      </c>
      <c r="W15" s="281" t="s">
        <v>125</v>
      </c>
      <c r="X15" s="281" t="s">
        <v>125</v>
      </c>
      <c r="Y15" s="282"/>
      <c r="Z15" s="268" t="n">
        <v>0.7</v>
      </c>
      <c r="AD15" s="264" t="s">
        <v>52</v>
      </c>
      <c r="AE15" s="273" t="n">
        <v>44652</v>
      </c>
      <c r="AF15" s="274" t="n">
        <v>16</v>
      </c>
      <c r="AG15" s="259"/>
      <c r="AH15" s="259"/>
      <c r="AI15" s="259" t="s">
        <v>370</v>
      </c>
      <c r="AJ15" s="259"/>
      <c r="AK15" s="259"/>
      <c r="AL15" s="259"/>
      <c r="AM15" s="259"/>
      <c r="AN15" s="259"/>
      <c r="AO15" s="259"/>
      <c r="AP15" s="259"/>
      <c r="AQ15" s="259"/>
    </row>
    <row r="16" s="264" customFormat="true" ht="29.25" hidden="false" customHeight="false" outlineLevel="0" collapsed="false">
      <c r="A16" s="264" t="s">
        <v>504</v>
      </c>
      <c r="B16" s="283" t="s">
        <v>505</v>
      </c>
      <c r="C16" s="266"/>
      <c r="M16" s="264" t="s">
        <v>506</v>
      </c>
      <c r="N16" s="264" t="s">
        <v>507</v>
      </c>
      <c r="S16" s="264" t="n">
        <v>2009</v>
      </c>
      <c r="T16" s="265" t="n">
        <v>0.034</v>
      </c>
      <c r="W16" s="281" t="s">
        <v>126</v>
      </c>
      <c r="X16" s="281" t="s">
        <v>126</v>
      </c>
      <c r="Y16" s="282"/>
      <c r="Z16" s="268" t="n">
        <v>0.75</v>
      </c>
      <c r="AD16" s="264" t="s">
        <v>508</v>
      </c>
      <c r="AE16" s="276" t="n">
        <v>45016</v>
      </c>
      <c r="AF16" s="277" t="n">
        <v>17</v>
      </c>
      <c r="AG16" s="259"/>
      <c r="AH16" s="259"/>
      <c r="AJ16" s="259"/>
      <c r="AK16" s="259"/>
      <c r="AL16" s="259"/>
      <c r="AM16" s="259"/>
      <c r="AN16" s="259"/>
      <c r="AO16" s="259"/>
      <c r="AP16" s="259"/>
      <c r="AQ16" s="259"/>
    </row>
    <row r="17" s="264" customFormat="true" ht="57" hidden="false" customHeight="false" outlineLevel="0" collapsed="false">
      <c r="A17" s="264" t="s">
        <v>509</v>
      </c>
      <c r="B17" s="283" t="s">
        <v>510</v>
      </c>
      <c r="M17" s="264" t="s">
        <v>511</v>
      </c>
      <c r="N17" s="264" t="s">
        <v>512</v>
      </c>
      <c r="S17" s="264" t="n">
        <v>2010</v>
      </c>
      <c r="T17" s="265" t="n">
        <v>0.035</v>
      </c>
      <c r="W17" s="281" t="s">
        <v>127</v>
      </c>
      <c r="X17" s="281" t="s">
        <v>127</v>
      </c>
      <c r="Y17" s="282"/>
      <c r="Z17" s="268" t="n">
        <v>0.8</v>
      </c>
      <c r="AD17" s="264" t="s">
        <v>513</v>
      </c>
      <c r="AE17" s="284" t="n">
        <v>45017</v>
      </c>
      <c r="AF17" s="264" t="n">
        <v>18</v>
      </c>
      <c r="AG17" s="259"/>
      <c r="AH17" s="259"/>
      <c r="AJ17" s="259"/>
      <c r="AK17" s="259"/>
      <c r="AL17" s="259"/>
      <c r="AM17" s="259"/>
      <c r="AN17" s="259"/>
      <c r="AO17" s="259"/>
      <c r="AP17" s="259"/>
      <c r="AQ17" s="259"/>
    </row>
    <row r="18" s="264" customFormat="true" ht="42.75" hidden="false" customHeight="false" outlineLevel="0" collapsed="false">
      <c r="B18" s="264" t="s">
        <v>344</v>
      </c>
      <c r="C18" s="266"/>
      <c r="M18" s="264" t="s">
        <v>514</v>
      </c>
      <c r="N18" s="264" t="s">
        <v>515</v>
      </c>
      <c r="S18" s="264" t="n">
        <v>2011</v>
      </c>
      <c r="T18" s="265" t="n">
        <v>0.036</v>
      </c>
      <c r="W18" s="281" t="s">
        <v>516</v>
      </c>
      <c r="X18" s="281" t="s">
        <v>516</v>
      </c>
      <c r="Y18" s="282"/>
      <c r="Z18" s="268" t="n">
        <v>0.85</v>
      </c>
      <c r="AD18" s="264" t="s">
        <v>517</v>
      </c>
      <c r="AE18" s="284" t="n">
        <v>45382</v>
      </c>
      <c r="AF18" s="264" t="n">
        <v>19</v>
      </c>
      <c r="AG18" s="259"/>
      <c r="AH18" s="259"/>
      <c r="AJ18" s="259"/>
      <c r="AK18" s="259"/>
      <c r="AL18" s="259"/>
      <c r="AM18" s="259"/>
      <c r="AN18" s="259"/>
      <c r="AO18" s="259"/>
      <c r="AP18" s="259"/>
      <c r="AQ18" s="259"/>
    </row>
    <row r="19" s="264" customFormat="true" ht="28.5" hidden="false" customHeight="false" outlineLevel="0" collapsed="false">
      <c r="B19" s="264" t="s">
        <v>372</v>
      </c>
      <c r="M19" s="264" t="s">
        <v>518</v>
      </c>
      <c r="N19" s="264" t="s">
        <v>519</v>
      </c>
      <c r="S19" s="264" t="n">
        <v>2012</v>
      </c>
      <c r="T19" s="265" t="n">
        <v>0.037</v>
      </c>
      <c r="W19" s="281" t="s">
        <v>520</v>
      </c>
      <c r="X19" s="281" t="s">
        <v>520</v>
      </c>
      <c r="Y19" s="282"/>
      <c r="Z19" s="268" t="n">
        <v>0.9</v>
      </c>
      <c r="AD19" s="264" t="s">
        <v>521</v>
      </c>
      <c r="AE19" s="284" t="n">
        <v>45383</v>
      </c>
      <c r="AF19" s="264" t="n">
        <v>20</v>
      </c>
      <c r="AG19" s="259"/>
      <c r="AH19" s="259"/>
      <c r="AJ19" s="259"/>
      <c r="AK19" s="259"/>
      <c r="AL19" s="259"/>
      <c r="AM19" s="259"/>
      <c r="AN19" s="259"/>
      <c r="AO19" s="259"/>
      <c r="AP19" s="259"/>
      <c r="AQ19" s="259"/>
    </row>
    <row r="20" s="264" customFormat="true" ht="15.75" hidden="false" customHeight="false" outlineLevel="0" collapsed="false">
      <c r="B20" s="264" t="s">
        <v>399</v>
      </c>
      <c r="M20" s="264" t="s">
        <v>522</v>
      </c>
      <c r="N20" s="264" t="s">
        <v>523</v>
      </c>
      <c r="S20" s="264" t="n">
        <v>2013</v>
      </c>
      <c r="T20" s="265" t="n">
        <v>0.038</v>
      </c>
      <c r="W20" s="281" t="s">
        <v>524</v>
      </c>
      <c r="X20" s="281" t="s">
        <v>524</v>
      </c>
      <c r="Y20" s="282"/>
      <c r="Z20" s="268" t="n">
        <v>0.95</v>
      </c>
      <c r="AE20" s="284" t="n">
        <v>45747</v>
      </c>
      <c r="AF20" s="264" t="n">
        <v>21</v>
      </c>
      <c r="AG20" s="259"/>
      <c r="AH20" s="259"/>
      <c r="AJ20" s="259"/>
      <c r="AK20" s="259"/>
      <c r="AL20" s="259"/>
      <c r="AM20" s="259"/>
      <c r="AN20" s="259"/>
      <c r="AO20" s="259"/>
      <c r="AP20" s="259"/>
      <c r="AQ20" s="259"/>
    </row>
    <row r="21" s="264" customFormat="true" ht="15.75" hidden="false" customHeight="false" outlineLevel="0" collapsed="false">
      <c r="B21" s="264" t="s">
        <v>422</v>
      </c>
      <c r="M21" s="264" t="s">
        <v>525</v>
      </c>
      <c r="N21" s="264" t="s">
        <v>526</v>
      </c>
      <c r="S21" s="264" t="n">
        <v>2014</v>
      </c>
      <c r="T21" s="265" t="n">
        <v>0.039</v>
      </c>
      <c r="W21" s="281" t="s">
        <v>527</v>
      </c>
      <c r="X21" s="281" t="s">
        <v>527</v>
      </c>
      <c r="Y21" s="282"/>
      <c r="Z21" s="268" t="n">
        <v>1</v>
      </c>
      <c r="AE21" s="284" t="n">
        <v>45748</v>
      </c>
      <c r="AF21" s="264" t="n">
        <v>22</v>
      </c>
      <c r="AG21" s="259"/>
      <c r="AH21" s="259"/>
      <c r="AJ21" s="259"/>
      <c r="AK21" s="259"/>
      <c r="AL21" s="259"/>
      <c r="AM21" s="259"/>
      <c r="AN21" s="259"/>
      <c r="AO21" s="259"/>
      <c r="AP21" s="259"/>
      <c r="AQ21" s="259"/>
    </row>
    <row r="22" s="264" customFormat="true" ht="15.75" hidden="false" customHeight="false" outlineLevel="0" collapsed="false">
      <c r="B22" s="264" t="s">
        <v>437</v>
      </c>
      <c r="M22" s="264" t="s">
        <v>528</v>
      </c>
      <c r="N22" s="264" t="s">
        <v>529</v>
      </c>
      <c r="S22" s="264" t="n">
        <v>2015</v>
      </c>
      <c r="T22" s="265" t="n">
        <v>0.04</v>
      </c>
      <c r="W22" s="264" t="s">
        <v>530</v>
      </c>
      <c r="X22" s="264" t="s">
        <v>530</v>
      </c>
      <c r="Y22" s="282"/>
      <c r="Z22" s="268"/>
      <c r="AE22" s="284" t="n">
        <v>46112</v>
      </c>
      <c r="AF22" s="264" t="n">
        <v>23</v>
      </c>
      <c r="AG22" s="259"/>
      <c r="AH22" s="259"/>
      <c r="AJ22" s="259"/>
      <c r="AK22" s="259"/>
      <c r="AL22" s="259"/>
      <c r="AM22" s="259"/>
      <c r="AN22" s="259"/>
      <c r="AO22" s="259"/>
      <c r="AP22" s="259"/>
      <c r="AQ22" s="259"/>
    </row>
    <row r="23" s="264" customFormat="true" ht="57" hidden="false" customHeight="false" outlineLevel="0" collapsed="false">
      <c r="B23" s="264" t="s">
        <v>448</v>
      </c>
      <c r="M23" s="264" t="s">
        <v>531</v>
      </c>
      <c r="N23" s="264" t="s">
        <v>532</v>
      </c>
      <c r="Q23" s="275"/>
      <c r="S23" s="264" t="n">
        <v>2016</v>
      </c>
      <c r="T23" s="265" t="n">
        <v>0.041</v>
      </c>
      <c r="W23" s="264" t="s">
        <v>533</v>
      </c>
      <c r="X23" s="264" t="s">
        <v>533</v>
      </c>
      <c r="Y23" s="282"/>
      <c r="Z23" s="268"/>
      <c r="AG23" s="259"/>
      <c r="AH23" s="259"/>
      <c r="AJ23" s="259"/>
      <c r="AK23" s="259"/>
      <c r="AL23" s="259"/>
      <c r="AM23" s="259"/>
      <c r="AN23" s="259"/>
      <c r="AO23" s="259"/>
      <c r="AP23" s="259"/>
      <c r="AQ23" s="259"/>
    </row>
    <row r="24" s="264" customFormat="true" ht="15.75" hidden="false" customHeight="false" outlineLevel="0" collapsed="false">
      <c r="B24" s="264" t="s">
        <v>460</v>
      </c>
      <c r="M24" s="264" t="s">
        <v>534</v>
      </c>
      <c r="N24" s="264" t="s">
        <v>535</v>
      </c>
      <c r="S24" s="264" t="n">
        <v>2017</v>
      </c>
      <c r="T24" s="265" t="n">
        <v>0.042</v>
      </c>
      <c r="W24" s="264" t="s">
        <v>536</v>
      </c>
      <c r="X24" s="264" t="s">
        <v>536</v>
      </c>
      <c r="Y24" s="282"/>
      <c r="Z24" s="268"/>
      <c r="AG24" s="259"/>
      <c r="AH24" s="259"/>
      <c r="AJ24" s="259"/>
      <c r="AK24" s="259"/>
      <c r="AL24" s="259"/>
      <c r="AM24" s="259"/>
      <c r="AN24" s="259"/>
      <c r="AO24" s="259"/>
      <c r="AP24" s="259"/>
      <c r="AQ24" s="259"/>
    </row>
    <row r="25" s="264" customFormat="true" ht="42.75" hidden="false" customHeight="false" outlineLevel="0" collapsed="false">
      <c r="B25" s="264" t="s">
        <v>468</v>
      </c>
      <c r="M25" s="264" t="s">
        <v>537</v>
      </c>
      <c r="N25" s="264" t="s">
        <v>538</v>
      </c>
      <c r="S25" s="264" t="n">
        <v>2018</v>
      </c>
      <c r="T25" s="265" t="n">
        <v>0.043</v>
      </c>
      <c r="W25" s="264" t="s">
        <v>539</v>
      </c>
      <c r="X25" s="264" t="s">
        <v>539</v>
      </c>
      <c r="Y25" s="282"/>
      <c r="Z25" s="268"/>
      <c r="AG25" s="259"/>
      <c r="AH25" s="259"/>
      <c r="AJ25" s="259"/>
      <c r="AK25" s="259"/>
      <c r="AL25" s="259"/>
      <c r="AM25" s="259"/>
      <c r="AN25" s="259"/>
      <c r="AO25" s="259"/>
      <c r="AP25" s="259"/>
      <c r="AQ25" s="259"/>
    </row>
    <row r="26" s="264" customFormat="true" ht="42.75" hidden="false" customHeight="false" outlineLevel="0" collapsed="false">
      <c r="B26" s="264" t="s">
        <v>476</v>
      </c>
      <c r="M26" s="264" t="s">
        <v>540</v>
      </c>
      <c r="N26" s="264" t="s">
        <v>541</v>
      </c>
      <c r="S26" s="264" t="n">
        <v>2019</v>
      </c>
      <c r="T26" s="265" t="n">
        <v>0.044</v>
      </c>
      <c r="W26" s="264" t="s">
        <v>542</v>
      </c>
      <c r="X26" s="264" t="s">
        <v>542</v>
      </c>
      <c r="Y26" s="282"/>
      <c r="Z26" s="268"/>
      <c r="AG26" s="259"/>
      <c r="AH26" s="259"/>
      <c r="AJ26" s="259"/>
      <c r="AK26" s="259"/>
      <c r="AL26" s="259"/>
      <c r="AM26" s="259"/>
      <c r="AN26" s="259"/>
      <c r="AO26" s="259"/>
      <c r="AP26" s="259"/>
      <c r="AQ26" s="259"/>
    </row>
    <row r="27" s="264" customFormat="true" ht="42.75" hidden="false" customHeight="false" outlineLevel="0" collapsed="false">
      <c r="B27" s="264" t="s">
        <v>483</v>
      </c>
      <c r="M27" s="264" t="s">
        <v>543</v>
      </c>
      <c r="N27" s="264" t="s">
        <v>544</v>
      </c>
      <c r="S27" s="264" t="n">
        <v>2020</v>
      </c>
      <c r="T27" s="265" t="n">
        <v>0.045</v>
      </c>
      <c r="W27" s="264" t="s">
        <v>545</v>
      </c>
      <c r="X27" s="264" t="s">
        <v>545</v>
      </c>
      <c r="Y27" s="282"/>
      <c r="Z27" s="268"/>
      <c r="AG27" s="259"/>
      <c r="AH27" s="259"/>
      <c r="AJ27" s="259"/>
      <c r="AK27" s="259"/>
      <c r="AL27" s="259"/>
      <c r="AM27" s="259"/>
      <c r="AN27" s="259"/>
      <c r="AO27" s="259"/>
      <c r="AP27" s="259"/>
      <c r="AQ27" s="259"/>
    </row>
    <row r="28" s="264" customFormat="true" ht="42.75" hidden="false" customHeight="false" outlineLevel="0" collapsed="false">
      <c r="B28" s="264" t="s">
        <v>488</v>
      </c>
      <c r="M28" s="264" t="s">
        <v>546</v>
      </c>
      <c r="N28" s="264" t="s">
        <v>547</v>
      </c>
      <c r="T28" s="265" t="n">
        <v>0.046</v>
      </c>
      <c r="W28" s="264" t="s">
        <v>548</v>
      </c>
      <c r="X28" s="264" t="s">
        <v>548</v>
      </c>
      <c r="Y28" s="282"/>
      <c r="Z28" s="268"/>
      <c r="AG28" s="259"/>
      <c r="AH28" s="259"/>
      <c r="AJ28" s="259"/>
      <c r="AK28" s="259"/>
      <c r="AL28" s="259"/>
      <c r="AM28" s="259"/>
      <c r="AN28" s="259"/>
      <c r="AO28" s="259"/>
      <c r="AP28" s="259"/>
      <c r="AQ28" s="259"/>
    </row>
    <row r="29" s="264" customFormat="true" ht="15.75" hidden="false" customHeight="false" outlineLevel="0" collapsed="false">
      <c r="B29" s="264" t="s">
        <v>492</v>
      </c>
      <c r="M29" s="264" t="s">
        <v>549</v>
      </c>
      <c r="T29" s="265" t="n">
        <v>0.047</v>
      </c>
      <c r="W29" s="264" t="s">
        <v>550</v>
      </c>
      <c r="X29" s="264" t="s">
        <v>550</v>
      </c>
      <c r="Y29" s="282"/>
      <c r="Z29" s="268"/>
      <c r="AG29" s="259"/>
      <c r="AH29" s="259"/>
      <c r="AJ29" s="259"/>
      <c r="AK29" s="259"/>
      <c r="AL29" s="259"/>
      <c r="AM29" s="259"/>
      <c r="AN29" s="259"/>
      <c r="AO29" s="259"/>
      <c r="AP29" s="259"/>
      <c r="AQ29" s="259"/>
    </row>
    <row r="30" s="264" customFormat="true" ht="15.75" hidden="false" customHeight="false" outlineLevel="0" collapsed="false">
      <c r="B30" s="264" t="s">
        <v>496</v>
      </c>
      <c r="M30" s="275" t="s">
        <v>52</v>
      </c>
      <c r="T30" s="265" t="n">
        <v>0.048</v>
      </c>
      <c r="W30" s="264" t="s">
        <v>551</v>
      </c>
      <c r="X30" s="264" t="s">
        <v>551</v>
      </c>
      <c r="Y30" s="282"/>
      <c r="Z30" s="268"/>
      <c r="AG30" s="259"/>
      <c r="AH30" s="259"/>
      <c r="AJ30" s="259"/>
      <c r="AK30" s="259"/>
      <c r="AL30" s="259"/>
      <c r="AM30" s="259"/>
      <c r="AN30" s="259"/>
      <c r="AO30" s="259"/>
      <c r="AP30" s="259"/>
      <c r="AQ30" s="259"/>
    </row>
    <row r="31" s="264" customFormat="true" ht="15.75" hidden="false" customHeight="false" outlineLevel="0" collapsed="false">
      <c r="B31" s="264" t="s">
        <v>500</v>
      </c>
      <c r="T31" s="265" t="n">
        <v>0.049</v>
      </c>
      <c r="W31" s="264" t="s">
        <v>552</v>
      </c>
      <c r="X31" s="264" t="s">
        <v>552</v>
      </c>
      <c r="Y31" s="282"/>
      <c r="Z31" s="268"/>
      <c r="AC31" s="257"/>
      <c r="AG31" s="259"/>
      <c r="AH31" s="259"/>
      <c r="AJ31" s="259"/>
      <c r="AK31" s="259"/>
      <c r="AL31" s="259"/>
      <c r="AM31" s="259"/>
      <c r="AN31" s="259"/>
      <c r="AO31" s="259"/>
      <c r="AP31" s="259"/>
      <c r="AQ31" s="259"/>
    </row>
    <row r="32" s="264" customFormat="true" ht="15.75" hidden="false" customHeight="false" outlineLevel="0" collapsed="false">
      <c r="B32" s="264" t="s">
        <v>504</v>
      </c>
      <c r="C32" s="266"/>
      <c r="T32" s="265" t="n">
        <v>0.05</v>
      </c>
      <c r="W32" s="264" t="s">
        <v>553</v>
      </c>
      <c r="X32" s="264" t="s">
        <v>553</v>
      </c>
      <c r="Y32" s="282"/>
      <c r="Z32" s="268"/>
      <c r="AC32" s="257"/>
      <c r="AG32" s="259"/>
      <c r="AH32" s="259"/>
      <c r="AJ32" s="259"/>
      <c r="AK32" s="259"/>
      <c r="AL32" s="259"/>
      <c r="AM32" s="259"/>
      <c r="AN32" s="259"/>
      <c r="AO32" s="259"/>
      <c r="AP32" s="259"/>
      <c r="AQ32" s="259"/>
    </row>
    <row r="33" s="264" customFormat="true" ht="15.75" hidden="false" customHeight="false" outlineLevel="0" collapsed="false">
      <c r="B33" s="264" t="s">
        <v>509</v>
      </c>
      <c r="W33" s="264" t="s">
        <v>554</v>
      </c>
      <c r="X33" s="264" t="s">
        <v>554</v>
      </c>
      <c r="Y33" s="282"/>
      <c r="Z33" s="268"/>
      <c r="AC33" s="257"/>
      <c r="AG33" s="259"/>
      <c r="AH33" s="259"/>
      <c r="AJ33" s="259"/>
      <c r="AK33" s="259"/>
      <c r="AL33" s="259"/>
      <c r="AM33" s="259"/>
      <c r="AN33" s="259"/>
      <c r="AO33" s="259"/>
      <c r="AP33" s="259"/>
      <c r="AQ33" s="259"/>
    </row>
    <row r="34" s="264" customFormat="true" ht="15.75" hidden="false" customHeight="false" outlineLevel="0" collapsed="false">
      <c r="B34" s="285"/>
      <c r="W34" s="264" t="s">
        <v>555</v>
      </c>
      <c r="X34" s="264" t="s">
        <v>555</v>
      </c>
      <c r="Y34" s="282"/>
      <c r="Z34" s="268"/>
      <c r="AC34" s="257"/>
      <c r="AG34" s="259"/>
      <c r="AH34" s="259"/>
      <c r="AJ34" s="259"/>
      <c r="AK34" s="259"/>
      <c r="AL34" s="259"/>
      <c r="AM34" s="259"/>
      <c r="AN34" s="259"/>
      <c r="AO34" s="259"/>
      <c r="AP34" s="259"/>
      <c r="AQ34" s="259"/>
    </row>
    <row r="35" s="264" customFormat="true" ht="15.75" hidden="false" customHeight="false" outlineLevel="0" collapsed="false">
      <c r="B35" s="285"/>
      <c r="W35" s="264" t="s">
        <v>556</v>
      </c>
      <c r="X35" s="264" t="s">
        <v>556</v>
      </c>
      <c r="Y35" s="282"/>
      <c r="Z35" s="268"/>
      <c r="AC35" s="257"/>
      <c r="AG35" s="259"/>
      <c r="AH35" s="259"/>
      <c r="AJ35" s="259"/>
      <c r="AK35" s="259"/>
      <c r="AL35" s="259"/>
      <c r="AM35" s="259"/>
      <c r="AN35" s="259"/>
      <c r="AO35" s="259"/>
      <c r="AP35" s="259"/>
      <c r="AQ35" s="259"/>
    </row>
    <row r="36" s="264" customFormat="true" ht="15.75" hidden="false" customHeight="false" outlineLevel="0" collapsed="false">
      <c r="B36" s="285"/>
      <c r="W36" s="264" t="s">
        <v>557</v>
      </c>
      <c r="X36" s="264" t="s">
        <v>557</v>
      </c>
      <c r="Y36" s="282"/>
      <c r="Z36" s="268"/>
      <c r="AC36" s="257"/>
      <c r="AG36" s="259"/>
      <c r="AH36" s="259"/>
      <c r="AJ36" s="259"/>
      <c r="AK36" s="259"/>
      <c r="AL36" s="259"/>
      <c r="AM36" s="259"/>
      <c r="AN36" s="259"/>
      <c r="AO36" s="259"/>
      <c r="AP36" s="259"/>
      <c r="AQ36" s="259"/>
    </row>
    <row r="37" s="264" customFormat="true" ht="15.75" hidden="false" customHeight="false" outlineLevel="0" collapsed="false">
      <c r="B37" s="285"/>
      <c r="W37" s="264" t="s">
        <v>558</v>
      </c>
      <c r="X37" s="264" t="s">
        <v>558</v>
      </c>
      <c r="Y37" s="282"/>
      <c r="Z37" s="268"/>
      <c r="AC37" s="257"/>
      <c r="AG37" s="259"/>
      <c r="AH37" s="259"/>
      <c r="AJ37" s="259"/>
      <c r="AK37" s="259"/>
      <c r="AL37" s="259"/>
      <c r="AM37" s="259"/>
      <c r="AN37" s="259"/>
      <c r="AO37" s="259"/>
      <c r="AP37" s="259"/>
      <c r="AQ37" s="259"/>
    </row>
    <row r="38" s="264" customFormat="true" ht="15.75" hidden="false" customHeight="false" outlineLevel="0" collapsed="false">
      <c r="B38" s="285"/>
      <c r="W38" s="264" t="s">
        <v>559</v>
      </c>
      <c r="X38" s="264" t="s">
        <v>559</v>
      </c>
      <c r="Y38" s="282"/>
      <c r="Z38" s="268"/>
      <c r="AC38" s="257"/>
      <c r="AG38" s="259"/>
      <c r="AH38" s="259"/>
      <c r="AJ38" s="259"/>
      <c r="AK38" s="259"/>
      <c r="AL38" s="259"/>
      <c r="AM38" s="259"/>
      <c r="AN38" s="259"/>
      <c r="AO38" s="259"/>
      <c r="AP38" s="259"/>
      <c r="AQ38" s="259"/>
    </row>
    <row r="39" s="264" customFormat="true" ht="15.75" hidden="false" customHeight="false" outlineLevel="0" collapsed="false">
      <c r="B39" s="285"/>
      <c r="W39" s="264" t="s">
        <v>560</v>
      </c>
      <c r="X39" s="264" t="s">
        <v>560</v>
      </c>
      <c r="Y39" s="282"/>
      <c r="Z39" s="268"/>
      <c r="AC39" s="257"/>
      <c r="AG39" s="259"/>
      <c r="AH39" s="259"/>
      <c r="AJ39" s="259"/>
      <c r="AK39" s="259"/>
      <c r="AL39" s="259"/>
      <c r="AM39" s="259"/>
      <c r="AN39" s="259"/>
      <c r="AO39" s="259"/>
      <c r="AP39" s="259"/>
      <c r="AQ39" s="259"/>
    </row>
    <row r="40" s="264" customFormat="true" ht="15.75" hidden="false" customHeight="false" outlineLevel="0" collapsed="false">
      <c r="B40" s="285"/>
      <c r="W40" s="264" t="s">
        <v>561</v>
      </c>
      <c r="X40" s="264" t="s">
        <v>561</v>
      </c>
      <c r="Y40" s="282"/>
      <c r="Z40" s="268"/>
      <c r="AC40" s="257"/>
      <c r="AG40" s="259"/>
      <c r="AH40" s="259"/>
      <c r="AJ40" s="259"/>
      <c r="AK40" s="259"/>
      <c r="AL40" s="259"/>
      <c r="AM40" s="259"/>
      <c r="AN40" s="259"/>
      <c r="AO40" s="259"/>
      <c r="AP40" s="259"/>
      <c r="AQ40" s="259"/>
    </row>
    <row r="41" s="264" customFormat="true" ht="15.75" hidden="false" customHeight="false" outlineLevel="0" collapsed="false">
      <c r="B41" s="285"/>
      <c r="W41" s="264" t="s">
        <v>562</v>
      </c>
      <c r="X41" s="264" t="s">
        <v>562</v>
      </c>
      <c r="Y41" s="282"/>
      <c r="Z41" s="268"/>
      <c r="AC41" s="257"/>
      <c r="AG41" s="259"/>
      <c r="AH41" s="259"/>
      <c r="AJ41" s="259"/>
      <c r="AK41" s="259"/>
      <c r="AL41" s="259"/>
      <c r="AM41" s="259"/>
      <c r="AN41" s="259"/>
      <c r="AO41" s="259"/>
      <c r="AP41" s="259"/>
      <c r="AQ41" s="259"/>
    </row>
    <row r="42" s="264" customFormat="true" ht="15.75" hidden="false" customHeight="false" outlineLevel="0" collapsed="false">
      <c r="B42" s="285"/>
      <c r="W42" s="264" t="s">
        <v>563</v>
      </c>
      <c r="X42" s="264" t="s">
        <v>563</v>
      </c>
      <c r="Y42" s="282"/>
      <c r="Z42" s="268"/>
      <c r="AC42" s="257"/>
      <c r="AG42" s="259"/>
      <c r="AH42" s="259"/>
      <c r="AJ42" s="259"/>
      <c r="AK42" s="259"/>
      <c r="AL42" s="259"/>
      <c r="AM42" s="259"/>
      <c r="AN42" s="259"/>
      <c r="AO42" s="259"/>
      <c r="AP42" s="259"/>
      <c r="AQ42" s="259"/>
    </row>
    <row r="43" s="264" customFormat="true" ht="15.75" hidden="false" customHeight="false" outlineLevel="0" collapsed="false">
      <c r="B43" s="285"/>
      <c r="W43" s="264" t="s">
        <v>564</v>
      </c>
      <c r="X43" s="264" t="s">
        <v>564</v>
      </c>
      <c r="Y43" s="282"/>
      <c r="Z43" s="268"/>
      <c r="AC43" s="257"/>
      <c r="AG43" s="259"/>
      <c r="AH43" s="259"/>
      <c r="AJ43" s="259"/>
      <c r="AK43" s="259"/>
      <c r="AL43" s="259"/>
      <c r="AM43" s="259"/>
      <c r="AN43" s="259"/>
      <c r="AO43" s="259"/>
      <c r="AP43" s="259"/>
      <c r="AQ43" s="259"/>
    </row>
    <row r="44" s="264" customFormat="true" ht="15.75" hidden="false" customHeight="false" outlineLevel="0" collapsed="false">
      <c r="B44" s="285"/>
      <c r="W44" s="264" t="s">
        <v>565</v>
      </c>
      <c r="X44" s="264" t="s">
        <v>565</v>
      </c>
      <c r="Y44" s="282"/>
      <c r="Z44" s="268"/>
      <c r="AC44" s="257"/>
      <c r="AG44" s="259"/>
      <c r="AH44" s="259"/>
      <c r="AJ44" s="259"/>
      <c r="AK44" s="259"/>
      <c r="AL44" s="259"/>
      <c r="AM44" s="259"/>
      <c r="AN44" s="259"/>
      <c r="AO44" s="259"/>
      <c r="AP44" s="259"/>
      <c r="AQ44" s="259"/>
    </row>
    <row r="45" s="264" customFormat="true" ht="15.75" hidden="false" customHeight="false" outlineLevel="0" collapsed="false">
      <c r="B45" s="285"/>
      <c r="N45" s="257"/>
      <c r="W45" s="264" t="s">
        <v>566</v>
      </c>
      <c r="X45" s="264" t="s">
        <v>566</v>
      </c>
      <c r="Y45" s="282"/>
      <c r="Z45" s="268"/>
      <c r="AC45" s="257"/>
      <c r="AG45" s="259"/>
      <c r="AH45" s="259"/>
      <c r="AJ45" s="259"/>
      <c r="AK45" s="259"/>
      <c r="AL45" s="259"/>
      <c r="AM45" s="259"/>
      <c r="AN45" s="259"/>
      <c r="AO45" s="259"/>
      <c r="AP45" s="259"/>
      <c r="AQ45" s="259"/>
    </row>
    <row r="46" customFormat="false" ht="15.75" hidden="false" customHeight="false" outlineLevel="0" collapsed="false">
      <c r="B46" s="285"/>
      <c r="E46" s="264"/>
      <c r="F46" s="264"/>
      <c r="M46" s="264"/>
      <c r="Q46" s="264"/>
      <c r="W46" s="264" t="s">
        <v>567</v>
      </c>
      <c r="X46" s="264" t="s">
        <v>567</v>
      </c>
      <c r="Z46" s="268"/>
    </row>
    <row r="47" customFormat="false" ht="15.75" hidden="false" customHeight="false" outlineLevel="0" collapsed="false">
      <c r="B47" s="285"/>
      <c r="E47" s="264"/>
      <c r="F47" s="264"/>
      <c r="M47" s="264"/>
      <c r="Q47" s="264"/>
      <c r="W47" s="264" t="s">
        <v>568</v>
      </c>
      <c r="X47" s="264" t="s">
        <v>568</v>
      </c>
      <c r="Z47" s="268"/>
    </row>
    <row r="48" customFormat="false" ht="15.75" hidden="false" customHeight="false" outlineLevel="0" collapsed="false">
      <c r="B48" s="286"/>
      <c r="E48" s="264"/>
      <c r="M48" s="264"/>
      <c r="Q48" s="264"/>
      <c r="W48" s="264" t="s">
        <v>569</v>
      </c>
      <c r="X48" s="264" t="s">
        <v>569</v>
      </c>
      <c r="Z48" s="268"/>
    </row>
    <row r="49" customFormat="false" ht="15.75" hidden="false" customHeight="false" outlineLevel="0" collapsed="false">
      <c r="B49" s="286"/>
      <c r="W49" s="264" t="s">
        <v>570</v>
      </c>
      <c r="X49" s="264" t="s">
        <v>570</v>
      </c>
      <c r="Z49" s="268"/>
    </row>
    <row r="50" customFormat="false" ht="15" hidden="false" customHeight="false" outlineLevel="0" collapsed="false">
      <c r="B50" s="285"/>
      <c r="W50" s="264" t="s">
        <v>571</v>
      </c>
      <c r="X50" s="264" t="s">
        <v>571</v>
      </c>
    </row>
    <row r="51" customFormat="false" ht="15" hidden="false" customHeight="false" outlineLevel="0" collapsed="false">
      <c r="B51" s="286"/>
      <c r="W51" s="264" t="s">
        <v>572</v>
      </c>
      <c r="X51" s="264" t="s">
        <v>572</v>
      </c>
    </row>
    <row r="52" customFormat="false" ht="15" hidden="false" customHeight="false" outlineLevel="0" collapsed="false">
      <c r="B52" s="285"/>
      <c r="W52" s="264" t="s">
        <v>573</v>
      </c>
      <c r="X52" s="264" t="s">
        <v>573</v>
      </c>
    </row>
    <row r="53" customFormat="false" ht="15" hidden="false" customHeight="false" outlineLevel="0" collapsed="false">
      <c r="B53" s="286"/>
      <c r="W53" s="264" t="s">
        <v>574</v>
      </c>
      <c r="X53" s="264" t="s">
        <v>574</v>
      </c>
    </row>
    <row r="54" customFormat="false" ht="15" hidden="false" customHeight="false" outlineLevel="0" collapsed="false">
      <c r="B54" s="285"/>
      <c r="W54" s="264" t="s">
        <v>575</v>
      </c>
      <c r="X54" s="264" t="s">
        <v>575</v>
      </c>
    </row>
    <row r="55" customFormat="false" ht="15" hidden="false" customHeight="false" outlineLevel="0" collapsed="false">
      <c r="B55" s="285"/>
      <c r="W55" s="264" t="s">
        <v>576</v>
      </c>
      <c r="X55" s="264" t="s">
        <v>576</v>
      </c>
    </row>
    <row r="56" customFormat="false" ht="15" hidden="false" customHeight="false" outlineLevel="0" collapsed="false">
      <c r="W56" s="264" t="s">
        <v>577</v>
      </c>
      <c r="X56" s="264" t="s">
        <v>577</v>
      </c>
    </row>
    <row r="57" customFormat="false" ht="15" hidden="false" customHeight="false" outlineLevel="0" collapsed="false">
      <c r="W57" s="264" t="s">
        <v>578</v>
      </c>
      <c r="X57" s="264" t="s">
        <v>578</v>
      </c>
    </row>
    <row r="58" customFormat="false" ht="15" hidden="false" customHeight="false" outlineLevel="0" collapsed="false">
      <c r="W58" s="264" t="s">
        <v>579</v>
      </c>
      <c r="X58" s="264" t="s">
        <v>579</v>
      </c>
    </row>
    <row r="59" customFormat="false" ht="15" hidden="false" customHeight="false" outlineLevel="0" collapsed="false">
      <c r="W59" s="264" t="s">
        <v>580</v>
      </c>
      <c r="X59" s="264" t="s">
        <v>580</v>
      </c>
    </row>
    <row r="60" customFormat="false" ht="15" hidden="false" customHeight="false" outlineLevel="0" collapsed="false">
      <c r="W60" s="264" t="s">
        <v>581</v>
      </c>
      <c r="X60" s="264" t="s">
        <v>581</v>
      </c>
    </row>
    <row r="61" customFormat="false" ht="15" hidden="false" customHeight="false" outlineLevel="0" collapsed="false">
      <c r="W61" s="264" t="s">
        <v>582</v>
      </c>
      <c r="X61" s="264" t="s">
        <v>582</v>
      </c>
    </row>
    <row r="62" customFormat="false" ht="15" hidden="false" customHeight="false" outlineLevel="0" collapsed="false">
      <c r="W62" s="264" t="s">
        <v>583</v>
      </c>
      <c r="X62" s="264" t="s">
        <v>583</v>
      </c>
    </row>
    <row r="63" customFormat="false" ht="15" hidden="false" customHeight="false" outlineLevel="0" collapsed="false">
      <c r="W63" s="264" t="s">
        <v>584</v>
      </c>
      <c r="X63" s="264" t="s">
        <v>584</v>
      </c>
    </row>
    <row r="64" customFormat="false" ht="15" hidden="false" customHeight="false" outlineLevel="0" collapsed="false">
      <c r="W64" s="264" t="s">
        <v>585</v>
      </c>
      <c r="X64" s="264" t="s">
        <v>585</v>
      </c>
    </row>
    <row r="65" customFormat="false" ht="15" hidden="false" customHeight="false" outlineLevel="0" collapsed="false">
      <c r="W65" s="264" t="s">
        <v>586</v>
      </c>
      <c r="X65" s="264" t="s">
        <v>586</v>
      </c>
    </row>
    <row r="66" customFormat="false" ht="15" hidden="false" customHeight="false" outlineLevel="0" collapsed="false">
      <c r="W66" s="264" t="s">
        <v>587</v>
      </c>
      <c r="X66" s="264" t="s">
        <v>587</v>
      </c>
    </row>
    <row r="67" customFormat="false" ht="15" hidden="false" customHeight="false" outlineLevel="0" collapsed="false">
      <c r="W67" s="264" t="s">
        <v>588</v>
      </c>
      <c r="X67" s="264" t="s">
        <v>588</v>
      </c>
    </row>
    <row r="68" customFormat="false" ht="15" hidden="false" customHeight="false" outlineLevel="0" collapsed="false">
      <c r="W68" s="264" t="s">
        <v>589</v>
      </c>
      <c r="X68" s="264" t="s">
        <v>589</v>
      </c>
    </row>
    <row r="69" customFormat="false" ht="15" hidden="false" customHeight="false" outlineLevel="0" collapsed="false">
      <c r="W69" s="264" t="s">
        <v>590</v>
      </c>
      <c r="X69" s="264" t="s">
        <v>590</v>
      </c>
    </row>
    <row r="70" customFormat="false" ht="15" hidden="false" customHeight="false" outlineLevel="0" collapsed="false">
      <c r="W70" s="264" t="s">
        <v>591</v>
      </c>
      <c r="X70" s="264" t="s">
        <v>591</v>
      </c>
    </row>
    <row r="71" customFormat="false" ht="15" hidden="false" customHeight="false" outlineLevel="0" collapsed="false">
      <c r="W71" s="264" t="s">
        <v>592</v>
      </c>
      <c r="X71" s="264" t="s">
        <v>592</v>
      </c>
    </row>
    <row r="72" customFormat="false" ht="15" hidden="false" customHeight="false" outlineLevel="0" collapsed="false">
      <c r="W72" s="264" t="s">
        <v>593</v>
      </c>
      <c r="X72" s="264" t="s">
        <v>593</v>
      </c>
    </row>
    <row r="73" customFormat="false" ht="15" hidden="false" customHeight="false" outlineLevel="0" collapsed="false">
      <c r="W73" s="264" t="s">
        <v>594</v>
      </c>
      <c r="X73" s="264" t="s">
        <v>594</v>
      </c>
    </row>
    <row r="74" customFormat="false" ht="15" hidden="false" customHeight="false" outlineLevel="0" collapsed="false">
      <c r="W74" s="264" t="s">
        <v>595</v>
      </c>
      <c r="X74" s="264" t="s">
        <v>595</v>
      </c>
    </row>
    <row r="75" customFormat="false" ht="15" hidden="false" customHeight="false" outlineLevel="0" collapsed="false">
      <c r="W75" s="264" t="s">
        <v>596</v>
      </c>
      <c r="X75" s="264" t="s">
        <v>596</v>
      </c>
    </row>
    <row r="76" customFormat="false" ht="15" hidden="false" customHeight="false" outlineLevel="0" collapsed="false">
      <c r="W76" s="264" t="s">
        <v>597</v>
      </c>
      <c r="X76" s="264" t="s">
        <v>597</v>
      </c>
    </row>
    <row r="77" customFormat="false" ht="15" hidden="false" customHeight="false" outlineLevel="0" collapsed="false">
      <c r="W77" s="264" t="s">
        <v>598</v>
      </c>
      <c r="X77" s="264" t="s">
        <v>598</v>
      </c>
    </row>
    <row r="78" customFormat="false" ht="15" hidden="false" customHeight="false" outlineLevel="0" collapsed="false">
      <c r="W78" s="264" t="s">
        <v>599</v>
      </c>
      <c r="X78" s="264" t="s">
        <v>599</v>
      </c>
    </row>
    <row r="79" customFormat="false" ht="15" hidden="false" customHeight="false" outlineLevel="0" collapsed="false">
      <c r="W79" s="264" t="s">
        <v>600</v>
      </c>
      <c r="X79" s="264" t="s">
        <v>600</v>
      </c>
    </row>
    <row r="80" customFormat="false" ht="15" hidden="false" customHeight="false" outlineLevel="0" collapsed="false">
      <c r="W80" s="264" t="s">
        <v>601</v>
      </c>
      <c r="X80" s="264" t="s">
        <v>601</v>
      </c>
    </row>
    <row r="81" customFormat="false" ht="15" hidden="false" customHeight="false" outlineLevel="0" collapsed="false">
      <c r="W81" s="264" t="s">
        <v>602</v>
      </c>
      <c r="X81" s="264" t="s">
        <v>602</v>
      </c>
    </row>
    <row r="82" customFormat="false" ht="15" hidden="false" customHeight="false" outlineLevel="0" collapsed="false">
      <c r="W82" s="264" t="s">
        <v>603</v>
      </c>
      <c r="X82" s="264" t="s">
        <v>603</v>
      </c>
    </row>
    <row r="83" customFormat="false" ht="15" hidden="false" customHeight="false" outlineLevel="0" collapsed="false">
      <c r="W83" s="264" t="s">
        <v>604</v>
      </c>
      <c r="X83" s="264" t="s">
        <v>604</v>
      </c>
    </row>
    <row r="84" customFormat="false" ht="15" hidden="false" customHeight="false" outlineLevel="0" collapsed="false">
      <c r="W84" s="264" t="s">
        <v>605</v>
      </c>
      <c r="X84" s="264" t="s">
        <v>605</v>
      </c>
    </row>
    <row r="85" customFormat="false" ht="15" hidden="false" customHeight="false" outlineLevel="0" collapsed="false">
      <c r="W85" s="264" t="s">
        <v>606</v>
      </c>
      <c r="X85" s="264" t="s">
        <v>606</v>
      </c>
    </row>
    <row r="86" customFormat="false" ht="15" hidden="false" customHeight="false" outlineLevel="0" collapsed="false">
      <c r="W86" s="264" t="s">
        <v>607</v>
      </c>
      <c r="X86" s="264" t="s">
        <v>607</v>
      </c>
    </row>
    <row r="87" customFormat="false" ht="15" hidden="false" customHeight="false" outlineLevel="0" collapsed="false">
      <c r="W87" s="264" t="s">
        <v>608</v>
      </c>
      <c r="X87" s="264" t="s">
        <v>608</v>
      </c>
    </row>
    <row r="88" customFormat="false" ht="15" hidden="false" customHeight="false" outlineLevel="0" collapsed="false">
      <c r="W88" s="264" t="s">
        <v>609</v>
      </c>
      <c r="X88" s="264" t="s">
        <v>609</v>
      </c>
    </row>
    <row r="89" customFormat="false" ht="15" hidden="false" customHeight="false" outlineLevel="0" collapsed="false">
      <c r="W89" s="264" t="s">
        <v>610</v>
      </c>
      <c r="X89" s="264" t="s">
        <v>610</v>
      </c>
    </row>
    <row r="90" customFormat="false" ht="15" hidden="false" customHeight="false" outlineLevel="0" collapsed="false">
      <c r="W90" s="264" t="s">
        <v>611</v>
      </c>
      <c r="X90" s="264" t="s">
        <v>611</v>
      </c>
    </row>
  </sheetData>
  <hyperlinks>
    <hyperlink ref="AH4" r:id="rId1" display="Roads, Devolution &amp; Motoring"/>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12"/>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0" width="27"/>
    <col collapsed="false" customWidth="true" hidden="false" outlineLevel="0" max="1025" min="2" style="0" width="8.57"/>
  </cols>
  <sheetData>
    <row r="1" customFormat="false" ht="15" hidden="false" customHeight="false" outlineLevel="0" collapsed="false">
      <c r="A1" s="0" t="s">
        <v>612</v>
      </c>
    </row>
    <row r="2" customFormat="false" ht="15" hidden="false" customHeight="false" outlineLevel="0" collapsed="false">
      <c r="A2" s="0" t="s">
        <v>613</v>
      </c>
    </row>
    <row r="3" customFormat="false" ht="15" hidden="false" customHeight="false" outlineLevel="0" collapsed="false">
      <c r="A3" s="0" t="s">
        <v>614</v>
      </c>
    </row>
    <row r="4" customFormat="false" ht="15" hidden="false" customHeight="false" outlineLevel="0" collapsed="false">
      <c r="A4" s="0" t="s">
        <v>615</v>
      </c>
    </row>
    <row r="5" customFormat="false" ht="15" hidden="false" customHeight="false" outlineLevel="0" collapsed="false">
      <c r="A5" s="0" t="s">
        <v>616</v>
      </c>
    </row>
    <row r="6" customFormat="false" ht="15" hidden="false" customHeight="false" outlineLevel="0" collapsed="false">
      <c r="A6" s="0" t="s">
        <v>617</v>
      </c>
    </row>
    <row r="7" customFormat="false" ht="15" hidden="false" customHeight="false" outlineLevel="0" collapsed="false">
      <c r="A7" s="0" t="s">
        <v>618</v>
      </c>
    </row>
    <row r="8" customFormat="false" ht="15" hidden="false" customHeight="false" outlineLevel="0" collapsed="false">
      <c r="A8" s="0" t="s">
        <v>619</v>
      </c>
    </row>
    <row r="9" customFormat="false" ht="15" hidden="false" customHeight="false" outlineLevel="0" collapsed="false">
      <c r="A9" s="0" t="s">
        <v>620</v>
      </c>
    </row>
    <row r="11" customFormat="false" ht="15.75" hidden="false" customHeight="false" outlineLevel="0" collapsed="false">
      <c r="A11" s="287" t="s">
        <v>621</v>
      </c>
    </row>
    <row r="12" customFormat="false" ht="15" hidden="false" customHeight="false" outlineLevel="0" collapsed="false">
      <c r="A12" s="0" t="s">
        <v>622</v>
      </c>
    </row>
  </sheetData>
  <dataValidations count="1">
    <dataValidation allowBlank="true" operator="between" showDropDown="false" showErrorMessage="true" showInputMessage="true" sqref="B9" type="list">
      <formula1>Dropdown!$AQ$2:$AQ$4</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5"/>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D10" activeCellId="0" sqref="D10"/>
    </sheetView>
  </sheetViews>
  <sheetFormatPr defaultRowHeight="15" zeroHeight="false" outlineLevelRow="0" outlineLevelCol="0"/>
  <cols>
    <col collapsed="false" customWidth="true" hidden="false" outlineLevel="0" max="1" min="1" style="0" width="8.57"/>
    <col collapsed="false" customWidth="true" hidden="false" outlineLevel="0" max="2" min="2" style="0" width="9.89"/>
    <col collapsed="false" customWidth="true" hidden="false" outlineLevel="0" max="3" min="3" style="0" width="18"/>
    <col collapsed="false" customWidth="true" hidden="false" outlineLevel="0" max="4" min="4" style="0" width="120.44"/>
    <col collapsed="false" customWidth="true" hidden="false" outlineLevel="0" max="1025" min="5" style="0" width="8.57"/>
  </cols>
  <sheetData>
    <row r="1" customFormat="false" ht="15" hidden="false" customHeight="false" outlineLevel="0" collapsed="false">
      <c r="A1" s="0" t="s">
        <v>623</v>
      </c>
      <c r="B1" s="0" t="s">
        <v>50</v>
      </c>
      <c r="C1" s="0" t="s">
        <v>624</v>
      </c>
      <c r="D1" s="0" t="s">
        <v>625</v>
      </c>
    </row>
    <row r="2" customFormat="false" ht="30" hidden="false" customHeight="false" outlineLevel="0" collapsed="false">
      <c r="A2" s="0" t="s">
        <v>626</v>
      </c>
      <c r="B2" s="288" t="n">
        <v>42832</v>
      </c>
      <c r="C2" s="0" t="s">
        <v>627</v>
      </c>
      <c r="D2" s="289" t="s">
        <v>628</v>
      </c>
    </row>
    <row r="3" customFormat="false" ht="15" hidden="false" customHeight="false" outlineLevel="0" collapsed="false">
      <c r="A3" s="0" t="s">
        <v>629</v>
      </c>
      <c r="B3" s="288" t="n">
        <v>42835</v>
      </c>
      <c r="C3" s="0" t="s">
        <v>627</v>
      </c>
      <c r="D3" s="0" t="s">
        <v>630</v>
      </c>
    </row>
    <row r="4" customFormat="false" ht="15" hidden="false" customHeight="false" outlineLevel="0" collapsed="false">
      <c r="A4" s="0" t="s">
        <v>631</v>
      </c>
      <c r="B4" s="288" t="n">
        <v>42838</v>
      </c>
      <c r="C4" s="0" t="s">
        <v>627</v>
      </c>
      <c r="D4" s="0" t="s">
        <v>632</v>
      </c>
    </row>
    <row r="5" customFormat="false" ht="15" hidden="false" customHeight="false" outlineLevel="0" collapsed="false">
      <c r="A5" s="0" t="s">
        <v>633</v>
      </c>
      <c r="B5" s="288" t="n">
        <v>42872</v>
      </c>
      <c r="C5" s="0" t="s">
        <v>627</v>
      </c>
      <c r="D5" s="0" t="s">
        <v>634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O35"/>
  <sheetViews>
    <sheetView showFormulas="false" showGridLines="true" showRowColHeaders="true" showZeros="true" rightToLeft="false" tabSelected="false" showOutlineSymbols="true" defaultGridColor="true" view="pageBreakPreview" topLeftCell="A27" colorId="64" zoomScale="100" zoomScaleNormal="100" zoomScalePageLayoutView="100" workbookViewId="0">
      <selection pane="topLeft" activeCell="A32" activeCellId="0" sqref="A32"/>
    </sheetView>
  </sheetViews>
  <sheetFormatPr defaultRowHeight="15" zeroHeight="false" outlineLevelRow="0" outlineLevelCol="0"/>
  <cols>
    <col collapsed="false" customWidth="true" hidden="false" outlineLevel="0" max="1" min="1" style="0" width="19.66"/>
    <col collapsed="false" customWidth="true" hidden="false" outlineLevel="0" max="2" min="2" style="0" width="10.78"/>
    <col collapsed="false" customWidth="true" hidden="false" outlineLevel="0" max="3" min="3" style="0" width="8.89"/>
    <col collapsed="false" customWidth="true" hidden="false" outlineLevel="0" max="4" min="4" style="0" width="3.11"/>
    <col collapsed="false" customWidth="true" hidden="false" outlineLevel="0" max="5" min="5" style="0" width="18.89"/>
    <col collapsed="false" customWidth="true" hidden="false" outlineLevel="0" max="7" min="6" style="0" width="8.57"/>
    <col collapsed="false" customWidth="true" hidden="false" outlineLevel="0" max="8" min="8" style="0" width="3.77"/>
    <col collapsed="false" customWidth="true" hidden="false" outlineLevel="0" max="11" min="9" style="0" width="8.57"/>
    <col collapsed="false" customWidth="true" hidden="false" outlineLevel="0" max="12" min="12" style="0" width="3.11"/>
    <col collapsed="false" customWidth="true" hidden="false" outlineLevel="0" max="1025" min="13" style="0" width="8.57"/>
  </cols>
  <sheetData>
    <row r="1" customFormat="false" ht="15" hidden="false" customHeight="false" outlineLevel="0" collapsed="false">
      <c r="A1" s="0" t="s">
        <v>635</v>
      </c>
    </row>
    <row r="2" customFormat="false" ht="76.5" hidden="false" customHeight="true" outlineLevel="0" collapsed="false">
      <c r="A2" s="290" t="s">
        <v>636</v>
      </c>
      <c r="B2" s="291"/>
      <c r="C2" s="289" t="s">
        <v>637</v>
      </c>
      <c r="E2" s="292" t="s">
        <v>638</v>
      </c>
      <c r="F2" s="293"/>
      <c r="G2" s="289" t="s">
        <v>639</v>
      </c>
      <c r="H2" s="289"/>
      <c r="I2" s="294" t="s">
        <v>640</v>
      </c>
      <c r="J2" s="295"/>
      <c r="K2" s="289" t="s">
        <v>641</v>
      </c>
      <c r="M2" s="294" t="s">
        <v>642</v>
      </c>
      <c r="N2" s="296"/>
      <c r="O2" s="289" t="s">
        <v>643</v>
      </c>
    </row>
    <row r="3" customFormat="false" ht="15.75" hidden="false" customHeight="false" outlineLevel="0" collapsed="false">
      <c r="A3" s="287"/>
    </row>
    <row r="4" customFormat="false" ht="76.5" hidden="false" customHeight="true" outlineLevel="0" collapsed="false">
      <c r="A4" s="292" t="s">
        <v>6</v>
      </c>
      <c r="B4" s="297"/>
      <c r="C4" s="289" t="s">
        <v>644</v>
      </c>
      <c r="E4" s="294" t="s">
        <v>645</v>
      </c>
      <c r="F4" s="298"/>
      <c r="G4" s="289" t="s">
        <v>646</v>
      </c>
    </row>
    <row r="5" s="300" customFormat="true" ht="20.25" hidden="false" customHeight="true" outlineLevel="0" collapsed="false">
      <c r="A5" s="299"/>
      <c r="C5" s="301"/>
    </row>
    <row r="6" customFormat="false" ht="15.75" hidden="false" customHeight="false" outlineLevel="0" collapsed="false">
      <c r="A6" s="287" t="s">
        <v>647</v>
      </c>
      <c r="B6" s="0" t="s">
        <v>648</v>
      </c>
    </row>
    <row r="7" customFormat="false" ht="15.75" hidden="false" customHeight="false" outlineLevel="0" collapsed="false">
      <c r="A7" s="287"/>
    </row>
    <row r="8" customFormat="false" ht="15.75" hidden="false" customHeight="false" outlineLevel="0" collapsed="false">
      <c r="A8" s="287" t="s">
        <v>649</v>
      </c>
      <c r="B8" s="0" t="s">
        <v>650</v>
      </c>
      <c r="C8" s="0" t="s">
        <v>651</v>
      </c>
    </row>
    <row r="9" customFormat="false" ht="15" hidden="false" customHeight="false" outlineLevel="0" collapsed="false">
      <c r="B9" s="0" t="s">
        <v>652</v>
      </c>
      <c r="C9" s="0" t="s">
        <v>653</v>
      </c>
    </row>
    <row r="10" customFormat="false" ht="15" hidden="false" customHeight="false" outlineLevel="0" collapsed="false">
      <c r="B10" s="0" t="s">
        <v>654</v>
      </c>
      <c r="C10" s="0" t="s">
        <v>655</v>
      </c>
    </row>
    <row r="11" customFormat="false" ht="15" hidden="false" customHeight="false" outlineLevel="0" collapsed="false">
      <c r="B11" s="0" t="s">
        <v>656</v>
      </c>
      <c r="C11" s="0" t="s">
        <v>657</v>
      </c>
    </row>
    <row r="13" customFormat="false" ht="90.75" hidden="false" customHeight="false" outlineLevel="0" collapsed="false">
      <c r="A13" s="302" t="s">
        <v>658</v>
      </c>
      <c r="B13" s="303" t="s">
        <v>659</v>
      </c>
      <c r="C13" s="304" t="s">
        <v>660</v>
      </c>
      <c r="D13" s="304"/>
    </row>
    <row r="14" customFormat="false" ht="60.75" hidden="false" customHeight="true" outlineLevel="0" collapsed="false">
      <c r="B14" s="303" t="s">
        <v>661</v>
      </c>
      <c r="C14" s="304" t="s">
        <v>662</v>
      </c>
      <c r="D14" s="304"/>
      <c r="H14" s="305" t="s">
        <v>663</v>
      </c>
      <c r="I14" s="305"/>
      <c r="J14" s="305"/>
      <c r="K14" s="305"/>
      <c r="L14" s="305"/>
      <c r="M14" s="305"/>
      <c r="N14" s="305"/>
    </row>
    <row r="15" customFormat="false" ht="15" hidden="false" customHeight="false" outlineLevel="0" collapsed="false">
      <c r="B15" s="303"/>
      <c r="C15" s="304"/>
      <c r="D15" s="304"/>
    </row>
    <row r="16" customFormat="false" ht="45.75" hidden="false" customHeight="true" outlineLevel="0" collapsed="false">
      <c r="A16" s="306" t="s">
        <v>664</v>
      </c>
      <c r="B16" s="307" t="s">
        <v>665</v>
      </c>
      <c r="C16" s="307"/>
      <c r="D16" s="307"/>
      <c r="E16" s="307"/>
    </row>
    <row r="18" customFormat="false" ht="15.75" hidden="false" customHeight="false" outlineLevel="0" collapsed="false">
      <c r="A18" s="287" t="s">
        <v>666</v>
      </c>
      <c r="B18" s="0" t="s">
        <v>667</v>
      </c>
    </row>
    <row r="19" customFormat="false" ht="15.75" hidden="false" customHeight="false" outlineLevel="0" collapsed="false">
      <c r="A19" s="287"/>
    </row>
    <row r="20" customFormat="false" ht="78.75" hidden="false" customHeight="true" outlineLevel="0" collapsed="false">
      <c r="A20" s="308" t="s">
        <v>668</v>
      </c>
      <c r="B20" s="309" t="s">
        <v>669</v>
      </c>
      <c r="C20" s="309"/>
      <c r="D20" s="309"/>
      <c r="E20" s="309"/>
      <c r="F20" s="309"/>
      <c r="G20" s="309"/>
      <c r="H20" s="309"/>
    </row>
    <row r="21" customFormat="false" ht="15.75" hidden="false" customHeight="true" outlineLevel="0" collapsed="false">
      <c r="A21" s="308"/>
      <c r="B21" s="310"/>
      <c r="C21" s="310"/>
      <c r="D21" s="310"/>
      <c r="E21" s="310"/>
      <c r="F21" s="310"/>
      <c r="G21" s="310"/>
      <c r="H21" s="310"/>
    </row>
    <row r="22" customFormat="false" ht="122.25" hidden="false" customHeight="true" outlineLevel="0" collapsed="false">
      <c r="A22" s="308" t="s">
        <v>670</v>
      </c>
      <c r="B22" s="309" t="s">
        <v>671</v>
      </c>
      <c r="C22" s="309"/>
      <c r="D22" s="309"/>
      <c r="E22" s="309"/>
      <c r="F22" s="309"/>
      <c r="G22" s="309"/>
      <c r="H22" s="309"/>
    </row>
    <row r="24" customFormat="false" ht="31.5" hidden="false" customHeight="false" outlineLevel="0" collapsed="false">
      <c r="A24" s="292" t="s">
        <v>672</v>
      </c>
      <c r="B24" s="0" t="s">
        <v>673</v>
      </c>
    </row>
    <row r="26" customFormat="false" ht="63" hidden="false" customHeight="true" outlineLevel="0" collapsed="false">
      <c r="A26" s="302" t="s">
        <v>674</v>
      </c>
      <c r="B26" s="309" t="s">
        <v>675</v>
      </c>
      <c r="C26" s="309"/>
      <c r="D26" s="309"/>
      <c r="E26" s="309"/>
      <c r="F26" s="309" t="s">
        <v>676</v>
      </c>
      <c r="G26" s="309"/>
      <c r="H26" s="309"/>
      <c r="I26" s="309"/>
      <c r="J26" s="309"/>
      <c r="K26" s="309"/>
    </row>
    <row r="28" customFormat="false" ht="120.75" hidden="false" customHeight="true" outlineLevel="0" collapsed="false">
      <c r="A28" s="311" t="s">
        <v>677</v>
      </c>
      <c r="B28" s="309" t="s">
        <v>678</v>
      </c>
      <c r="C28" s="309"/>
      <c r="D28" s="309" t="s">
        <v>679</v>
      </c>
      <c r="E28" s="309"/>
      <c r="F28" s="309"/>
      <c r="G28" s="309"/>
    </row>
    <row r="30" customFormat="false" ht="15.75" hidden="false" customHeight="false" outlineLevel="0" collapsed="false">
      <c r="A30" s="287" t="s">
        <v>680</v>
      </c>
      <c r="B30" s="0" t="s">
        <v>681</v>
      </c>
    </row>
    <row r="32" customFormat="false" ht="15.75" hidden="false" customHeight="false" outlineLevel="0" collapsed="false">
      <c r="A32" s="287" t="s">
        <v>682</v>
      </c>
      <c r="B32" s="0" t="s">
        <v>683</v>
      </c>
      <c r="E32" s="0" t="s">
        <v>684</v>
      </c>
    </row>
    <row r="33" customFormat="false" ht="15" hidden="false" customHeight="false" outlineLevel="0" collapsed="false">
      <c r="E33" s="0" t="s">
        <v>685</v>
      </c>
    </row>
    <row r="34" customFormat="false" ht="15" hidden="false" customHeight="false" outlineLevel="0" collapsed="false">
      <c r="E34" s="0" t="s">
        <v>686</v>
      </c>
    </row>
    <row r="35" customFormat="false" ht="15" hidden="false" customHeight="false" outlineLevel="0" collapsed="false">
      <c r="E35" s="0" t="s">
        <v>687</v>
      </c>
    </row>
  </sheetData>
  <mergeCells count="8">
    <mergeCell ref="H14:N14"/>
    <mergeCell ref="B16:E16"/>
    <mergeCell ref="B20:H20"/>
    <mergeCell ref="B22:H22"/>
    <mergeCell ref="B26:E26"/>
    <mergeCell ref="F26:K26"/>
    <mergeCell ref="B28:C28"/>
    <mergeCell ref="D28:G2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153</TotalTime>
  <Application>LibreOffice/5.3.3.2$Linux_X86_64 LibreOffice_project/30m0$Build-2</Application>
  <Company>DfT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2017-04-07T09:25:27Z</dcterms:created>
  <dc:creator>Michelle Jennings</dc:creator>
  <dc:description/>
  <dc:language>en-GB</dc:language>
  <cp:lastModifiedBy/>
  <cp:lastPrinted>2017-05-18T15:06:43Z</cp:lastPrinted>
  <dcterms:modified xsi:type="dcterms:W3CDTF">2017-06-07T14:02:41Z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DfT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WorkbookGuid">
    <vt:lpwstr>e871181a-05b3-4141-961e-3e741c0867fb</vt:lpwstr>
  </property>
</Properties>
</file>