
<file path=[Content_Types].xml><?xml version="1.0" encoding="utf-8"?>
<Types xmlns="http://schemas.openxmlformats.org/package/2006/content-types">
  <Override PartName="/xl/_rels/workbook.xml.rels" ContentType="application/vnd.openxmlformats-package.relationships+xml"/>
  <Override PartName="/xl/media/image5.jpeg" ContentType="image/jpeg"/>
  <Override PartName="/xl/media/image4.jpeg" ContentType="image/jpeg"/>
  <Override PartName="/xl/media/image3.jpeg" ContentType="image/jpeg"/>
  <Override PartName="/xl/media/image1.jpeg" ContentType="image/jpeg"/>
  <Override PartName="/xl/media/image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ummary" sheetId="1" state="visible" r:id="rId2"/>
    <sheet name="Finance &amp; Benefits" sheetId="2" state="visible" r:id="rId3"/>
    <sheet name="Resources" sheetId="3" state="visible" r:id="rId4"/>
    <sheet name="Approval &amp; Project milestones" sheetId="4" state="visible" r:id="rId5"/>
    <sheet name="Assurance planning" sheetId="5" state="visible" r:id="rId6"/>
    <sheet name="Dropdown" sheetId="6" state="visible" r:id="rId7"/>
    <sheet name="GMPP info"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Benefits'!$A$1:$I$113</definedName>
    <definedName function="false" hidden="false" localSheetId="2" name="_xlnm.Print_Area" vbProcedure="false">Resources!$A$1:$M$39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1" name="_xlnm.Print_Area" vbProcedure="false">'Finance &amp; Benefits'!$A$1:$I$113</definedName>
    <definedName function="false" hidden="false" localSheetId="1" name="_xlnm.Print_Area_0" vbProcedure="false">'Finance &amp; Benefits'!$A$1:$I$113</definedName>
    <definedName function="false" hidden="false" localSheetId="2" name="_xlnm.Print_Area" vbProcedure="false">Resources!$A$1:$M$39</definedName>
    <definedName function="false" hidden="false" localSheetId="2" name="_xlnm.Print_Area_0" vbProcedure="false">Resources!$A$1:$M$39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<sst xmlns="http://schemas.openxmlformats.org/spreadsheetml/2006/main" count="984" uniqueCount="679">
  <si>
    <t xml:space="preserve">OFFICIAL SENSITIVE - WHEN COMPLETE</t>
  </si>
  <si>
    <t xml:space="preserve">BICC Portfolio Office</t>
  </si>
  <si>
    <t xml:space="preserve">BOARD INVESTMENT COMMERICAL COMMITTEE TIER 1 PORTFOLIO REPORT </t>
  </si>
  <si>
    <t xml:space="preserve">PART 1 - SUMMARY </t>
  </si>
  <si>
    <t xml:space="preserve">Reporting Period</t>
  </si>
  <si>
    <t xml:space="preserve">Qtr. Joined BICC Portfolio</t>
  </si>
  <si>
    <t xml:space="preserve">New data being collected</t>
  </si>
  <si>
    <t xml:space="preserve">Please select from the dropdown list. For GMPP the projects the start date has been completed for you.</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</si>
  <si>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</si>
  <si>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</si>
  <si>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</si>
  <si>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</si>
  <si>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</si>
  <si>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</si>
  <si>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</si>
  <si>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</si>
  <si>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</si>
  <si>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</si>
  <si>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</si>
  <si>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</si>
  <si>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</si>
  <si>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1"/>
        <color rgb="FFFFFFFF"/>
        <rFont val="Arial"/>
        <family val="2"/>
        <charset val="1"/>
      </rPr>
      <t xml:space="preserve">Senior Responsible</t>
    </r>
    <r>
      <rPr>
        <b val="true"/>
        <sz val="11"/>
        <color rgb="FFFF0000"/>
        <rFont val="Arial"/>
        <family val="2"/>
        <charset val="1"/>
      </rPr>
      <t xml:space="preserve"> Owner </t>
    </r>
    <r>
      <rPr>
        <b val="true"/>
        <sz val="11"/>
        <color rgb="FFFFFFFF"/>
        <rFont val="Arial"/>
        <family val="2"/>
        <charset val="1"/>
      </rPr>
      <t xml:space="preserve">(SRO)</t>
    </r>
  </si>
  <si>
    <t xml:space="preserve">Programme / Project Director</t>
  </si>
  <si>
    <r>
      <rPr>
        <b val="true"/>
        <sz val="11"/>
        <color rgb="FFFFFFFF"/>
        <rFont val="Arial"/>
        <family val="2"/>
        <charset val="1"/>
      </rPr>
      <t xml:space="preserve">Secondary PD (please list</t>
    </r>
    <r>
      <rPr>
        <b val="true"/>
        <sz val="11"/>
        <color rgb="FFFF0000"/>
        <rFont val="Arial"/>
        <family val="2"/>
        <charset val="1"/>
      </rPr>
      <t xml:space="preserve">)</t>
    </r>
  </si>
  <si>
    <t xml:space="preserve">Telephone </t>
  </si>
  <si>
    <t xml:space="preserve">SRO tenure start date</t>
  </si>
  <si>
    <t xml:space="preserve">PD tenure start date</t>
  </si>
  <si>
    <r>
      <rPr>
        <b val="true"/>
        <sz val="11"/>
        <color rgb="FFFFFFFF"/>
        <rFont val="Arial"/>
        <family val="2"/>
        <charset val="1"/>
      </rPr>
      <t xml:space="preserve">Date </t>
    </r>
    <r>
      <rPr>
        <b val="true"/>
        <sz val="11"/>
        <color rgb="FFFF0000"/>
        <rFont val="Arial"/>
        <family val="2"/>
        <charset val="1"/>
      </rPr>
      <t xml:space="preserve">of</t>
    </r>
    <r>
      <rPr>
        <b val="true"/>
        <sz val="11"/>
        <color rgb="FFFFFFFF"/>
        <rFont val="Arial"/>
        <family val="2"/>
        <charset val="1"/>
      </rPr>
      <t xml:space="preserve"> current SRO letter issued</t>
    </r>
  </si>
  <si>
    <t xml:space="preserve">Date if PD letter issued</t>
  </si>
  <si>
    <t xml:space="preserve">SRO tenure end date</t>
  </si>
  <si>
    <t xml:space="preserve">PD tenure end date</t>
  </si>
  <si>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SRO role</t>
    </r>
  </si>
  <si>
    <r>
      <rPr>
        <b val="true"/>
        <sz val="11"/>
        <color rgb="FFFFFFFF"/>
        <rFont val="Arial"/>
        <family val="2"/>
        <charset val="1"/>
      </rPr>
      <t xml:space="preserve">% of time spen</t>
    </r>
    <r>
      <rPr>
        <b val="true"/>
        <sz val="11"/>
        <color rgb="FFFF0000"/>
        <rFont val="Arial"/>
        <family val="2"/>
        <charset val="1"/>
      </rPr>
      <t xml:space="preserve">t</t>
    </r>
    <r>
      <rPr>
        <b val="true"/>
        <sz val="11"/>
        <color rgb="FFFFFFFF"/>
        <rFont val="Arial"/>
        <family val="2"/>
        <charset val="1"/>
      </rPr>
      <t xml:space="preserve"> on PD role</t>
    </r>
  </si>
  <si>
    <r>
      <rPr>
        <b val="true"/>
        <sz val="11"/>
        <color rgb="FFFFFFFF"/>
        <rFont val="Arial"/>
        <family val="2"/>
        <charset val="1"/>
      </rPr>
      <t xml:space="preserve">Has the SRO changed</t>
    </r>
    <r>
      <rPr>
        <b val="true"/>
        <sz val="11"/>
        <color rgb="FFFF0000"/>
        <rFont val="Arial"/>
        <family val="2"/>
        <charset val="1"/>
      </rPr>
      <t xml:space="preserve">?</t>
    </r>
  </si>
  <si>
    <r>
      <rPr>
        <b val="true"/>
        <sz val="11"/>
        <color rgb="FFFFFFFF"/>
        <rFont val="Arial"/>
        <family val="2"/>
        <charset val="1"/>
      </rPr>
      <t xml:space="preserve">Has </t>
    </r>
    <r>
      <rPr>
        <b val="true"/>
        <sz val="11"/>
        <color rgb="FFFF0000"/>
        <rFont val="Arial"/>
        <family val="2"/>
        <charset val="1"/>
      </rPr>
      <t xml:space="preserve">the</t>
    </r>
    <r>
      <rPr>
        <b val="true"/>
        <sz val="11"/>
        <color rgb="FFFFFFFF"/>
        <rFont val="Arial"/>
        <family val="2"/>
        <charset val="1"/>
      </rPr>
      <t xml:space="preserve"> PD changed </t>
    </r>
    <r>
      <rPr>
        <b val="true"/>
        <sz val="11"/>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</si>
  <si>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</si>
  <si>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</si>
  <si>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</si>
  <si>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</si>
  <si>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</si>
  <si>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</si>
  <si>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</si>
  <si>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</si>
  <si>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</si>
  <si>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</si>
  <si>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</si>
  <si>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1"/>
        <color rgb="FFFFFFFF"/>
        <rFont val="Arial"/>
        <family val="2"/>
        <charset val="1"/>
      </rPr>
      <t xml:space="preserve">Brief Project Description </t>
    </r>
    <r>
      <rPr>
        <sz val="11"/>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</si>
  <si>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</si>
  <si>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</si>
  <si>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</si>
  <si>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</si>
  <si>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</si>
  <si>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Other</t>
  </si>
  <si>
    <t xml:space="preserve">List Strategic outcomes (monetised and non-monetised benefits)</t>
  </si>
  <si>
    <t xml:space="preserve">If other</t>
  </si>
  <si>
    <t xml:space="preserve">Has project scope changed this quarter?</t>
  </si>
  <si>
    <t xml:space="preserve">Project Methodology</t>
  </si>
  <si>
    <t xml:space="preserve">If other please provide description</t>
  </si>
  <si>
    <t xml:space="preserve">Primary Category</t>
  </si>
  <si>
    <t xml:space="preserve">Secondary Category</t>
  </si>
  <si>
    <t xml:space="preserve">Tertiary Category</t>
  </si>
  <si>
    <t xml:space="preserve">SRO Overall Delivery Confidence</t>
  </si>
  <si>
    <r>
      <rPr>
        <b val="true"/>
        <sz val="11"/>
        <color rgb="FFFFFFFF"/>
        <rFont val="Arial"/>
        <family val="2"/>
        <charset val="1"/>
      </rPr>
      <t xml:space="preserve">SRO Overall Delivery Confidence (500 words)</t>
    </r>
    <r>
      <rPr>
        <sz val="11"/>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 </t>
    </r>
  </si>
  <si>
    <t xml:space="preserve">SRO Sign-off date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</si>
  <si>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</si>
  <si>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</si>
  <si>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</si>
  <si>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</si>
  <si>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</si>
  <si>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</si>
  <si>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</si>
  <si>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</si>
  <si>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</si>
  <si>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</si>
  <si>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</si>
  <si>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</si>
  <si>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</si>
  <si>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</si>
  <si>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 to 1DP)</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</si>
  <si>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</si>
  <si>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</si>
  <si>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</si>
  <si>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</si>
  <si>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</si>
  <si>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</si>
  <si>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</si>
  <si>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1"/>
        <color rgb="FFFFFFFF"/>
        <rFont val="Arial"/>
        <family val="2"/>
        <charset val="1"/>
      </rPr>
      <t xml:space="preserve">If</t>
    </r>
    <r>
      <rPr>
        <sz val="11"/>
        <color rgb="FF000000"/>
        <rFont val="Arial"/>
        <family val="2"/>
        <charset val="1"/>
      </rPr>
      <t xml:space="preserve"> </t>
    </r>
    <r>
      <rPr>
        <b val="true"/>
        <sz val="11"/>
        <color rgb="FFFF0000"/>
        <rFont val="Arial"/>
        <family val="2"/>
        <charset val="1"/>
      </rPr>
      <t xml:space="preserve">'</t>
    </r>
    <r>
      <rPr>
        <b val="true"/>
        <sz val="11"/>
        <color rgb="FFFFFFFF"/>
        <rFont val="Arial"/>
        <family val="2"/>
        <charset val="1"/>
      </rPr>
      <t xml:space="preserve">other</t>
    </r>
    <r>
      <rPr>
        <b val="true"/>
        <sz val="11"/>
        <color rgb="FFFF0000"/>
        <rFont val="Arial"/>
        <family val="2"/>
        <charset val="1"/>
      </rPr>
      <t xml:space="preserve">' </t>
    </r>
    <r>
      <rPr>
        <b val="true"/>
        <sz val="11"/>
        <color rgb="FFFFFFFF"/>
        <rFont val="Arial"/>
        <family val="2"/>
        <charset val="1"/>
      </rPr>
      <t xml:space="preserve">describe</t>
    </r>
  </si>
  <si>
    <t xml:space="preserve">Calculated Net Present Value (NPV) for all projects, programmes if available</t>
  </si>
  <si>
    <r>
      <rPr>
        <b val="true"/>
        <sz val="11"/>
        <color rgb="FFFF0000"/>
        <rFont val="Arial"/>
        <family val="2"/>
        <charset val="1"/>
      </rPr>
      <t xml:space="preserve">Forecast </t>
    </r>
    <r>
      <rPr>
        <b val="true"/>
        <sz val="11"/>
        <color rgb="FFFFFFFF"/>
        <rFont val="Arial"/>
        <family val="2"/>
        <charset val="1"/>
      </rPr>
      <t xml:space="preserve">Project cost to closure (£m to 1DP)</t>
    </r>
  </si>
  <si>
    <t xml:space="preserve">Delegated Expenditure (£m to 1DP)</t>
  </si>
  <si>
    <t xml:space="preserve">RDEL or CDEL (please record AME spend in Non-Gov)</t>
  </si>
  <si>
    <t xml:space="preserve">Resource - RDEL</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</si>
  <si>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spend; including change in internal budget allocation.</t>
    </r>
  </si>
  <si>
    <t xml:space="preserve">RDEL (one off new cost)</t>
  </si>
  <si>
    <t xml:space="preserve">RDEL (recurring new costs)</t>
  </si>
  <si>
    <t xml:space="preserve">RDEL (recurring old cost)</t>
  </si>
  <si>
    <t xml:space="preserve">All RDEL (WLC) Total</t>
  </si>
  <si>
    <t xml:space="preserve">Non-Gov (£m) both Revenue and Capital</t>
  </si>
  <si>
    <t xml:space="preserve">Income (£m) both Revenue and Capital </t>
  </si>
  <si>
    <t xml:space="preserve">Pre 2017/2018</t>
  </si>
  <si>
    <t xml:space="preserve">Budget</t>
  </si>
  <si>
    <t xml:space="preserve">Spending Review Period 2015/16 - 2019/20</t>
  </si>
  <si>
    <t xml:space="preserve">Actual</t>
  </si>
  <si>
    <t xml:space="preserve">2017/2018 Spend on Profile</t>
  </si>
  <si>
    <t xml:space="preserve">Yes/No</t>
  </si>
  <si>
    <t xml:space="preserve">2017/2018</t>
  </si>
  <si>
    <t xml:space="preserve">Forecast</t>
  </si>
  <si>
    <t xml:space="preserve">2018/2019</t>
  </si>
  <si>
    <t xml:space="preserve">2019/2020</t>
  </si>
  <si>
    <t xml:space="preserve">2020/2021</t>
  </si>
  <si>
    <t xml:space="preserve">2021/2022</t>
  </si>
  <si>
    <t xml:space="preserve">2022/2023</t>
  </si>
  <si>
    <t xml:space="preserve">Remaining Unprofiled Spend</t>
  </si>
  <si>
    <t xml:space="preserve">Total</t>
  </si>
  <si>
    <t xml:space="preserve">Baseline </t>
  </si>
  <si>
    <t xml:space="preserve">Annual Steady state for recurring new costs</t>
  </si>
  <si>
    <t xml:space="preserve">Year RDEL spend stops</t>
  </si>
  <si>
    <t xml:space="preserve">Project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</si>
  <si>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</si>
  <si>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</si>
  <si>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</si>
  <si>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</si>
  <si>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</si>
  <si>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Budget / Baseline</t>
  </si>
  <si>
    <t xml:space="preserve">Variance</t>
  </si>
  <si>
    <t xml:space="preserve">Variance %</t>
  </si>
  <si>
    <t xml:space="preserve">Total cost up to end of Spending Review Period</t>
  </si>
  <si>
    <t xml:space="preserve">Issue with this bit now as this is not just spending round costs but includes total spend to end of SR you might want to remove or change what this calculation is.</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</si>
  <si>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</si>
  <si>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</si>
  <si>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</si>
  <si>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</si>
  <si>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</si>
  <si>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</si>
  <si>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</si>
  <si>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</si>
  <si>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</si>
  <si>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</si>
  <si>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</si>
  <si>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r>
      <rPr>
        <b val="true"/>
        <sz val="11"/>
        <color rgb="FFFFFFFF"/>
        <rFont val="Arial"/>
        <family val="2"/>
        <charset val="1"/>
      </rPr>
      <t xml:space="preserve">Baseline: </t>
    </r>
    <r>
      <rPr>
        <sz val="11"/>
        <color rgb="FFFFFFFF"/>
        <rFont val="Arial"/>
        <family val="2"/>
        <charset val="1"/>
      </rPr>
      <t xml:space="preserve">should reflect latest (approved) TAP figures.
</t>
    </r>
    <r>
      <rPr>
        <b val="true"/>
        <sz val="11"/>
        <color rgb="FFFFFFFF"/>
        <rFont val="Arial"/>
        <family val="2"/>
        <charset val="1"/>
      </rPr>
      <t xml:space="preserve">Forecast: </t>
    </r>
    <r>
      <rPr>
        <sz val="11"/>
        <color rgb="FFFFFFFF"/>
        <rFont val="Arial"/>
        <family val="2"/>
        <charset val="1"/>
      </rPr>
      <t xml:space="preserve">should reflect expected benefits </t>
    </r>
  </si>
  <si>
    <t xml:space="preserve">Gov.Cashable</t>
  </si>
  <si>
    <t xml:space="preserve">Gov.Non-Cashable</t>
  </si>
  <si>
    <t xml:space="preserve">Economic (inc.private partner)</t>
  </si>
  <si>
    <t xml:space="preserve">Disbenefits UK Economic</t>
  </si>
  <si>
    <t xml:space="preserve">Remaining Unprofiled benefits to project</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</si>
  <si>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</si>
  <si>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</si>
  <si>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</si>
  <si>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</si>
  <si>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</si>
  <si>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</si>
  <si>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</si>
  <si>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</si>
  <si>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</si>
  <si>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</si>
  <si>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</si>
  <si>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</si>
  <si>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</si>
  <si>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</si>
  <si>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</si>
  <si>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</si>
  <si>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caveat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</si>
  <si>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</si>
  <si>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</si>
  <si>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</si>
  <si>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</si>
  <si>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</si>
  <si>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</si>
  <si>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</si>
  <si>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</si>
  <si>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</si>
  <si>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</si>
  <si>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</si>
  <si>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</si>
  <si>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</si>
  <si>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</si>
  <si>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</si>
  <si>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</si>
  <si>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</si>
  <si>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</si>
  <si>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</si>
  <si>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</si>
  <si>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</si>
  <si>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</si>
  <si>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</si>
  <si>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</si>
  <si>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</si>
  <si>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</si>
  <si>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</si>
  <si>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</si>
  <si>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</si>
  <si>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</si>
  <si>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</si>
  <si>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</si>
  <si>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</si>
  <si>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</si>
  <si>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</si>
  <si>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</si>
  <si>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</si>
  <si>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</si>
  <si>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</si>
  <si>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</si>
  <si>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</si>
  <si>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</si>
  <si>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</si>
  <si>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</si>
  <si>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</si>
  <si>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</si>
  <si>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</si>
  <si>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</si>
  <si>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</si>
  <si>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</si>
  <si>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</si>
  <si>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</si>
  <si>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</si>
  <si>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</si>
  <si>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</si>
  <si>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</si>
  <si>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</si>
  <si>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</si>
  <si>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</si>
  <si>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</si>
  <si>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</si>
  <si>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</si>
  <si>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</si>
  <si>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</si>
  <si>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</si>
  <si>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</si>
  <si>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</si>
  <si>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</si>
  <si>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</si>
  <si>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</si>
  <si>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</si>
  <si>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</si>
  <si>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</si>
  <si>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</si>
  <si>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</si>
  <si>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</si>
  <si>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</si>
  <si>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</si>
  <si>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</si>
  <si>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</si>
  <si>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</si>
  <si>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</si>
  <si>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</si>
  <si>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</si>
  <si>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</si>
  <si>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</si>
  <si>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</si>
  <si>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</si>
  <si>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</si>
  <si>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</si>
  <si>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</si>
  <si>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</si>
  <si>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</si>
  <si>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</si>
  <si>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</si>
  <si>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</si>
  <si>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</si>
  <si>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</si>
  <si>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</si>
  <si>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</si>
  <si>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</si>
  <si>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</si>
  <si>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</si>
  <si>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</si>
  <si>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</si>
  <si>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</si>
  <si>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</si>
  <si>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</si>
  <si>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</si>
  <si>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</si>
  <si>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</si>
  <si>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</si>
  <si>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</si>
  <si>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</si>
  <si>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</si>
  <si>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</si>
  <si>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</si>
  <si>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</si>
  <si>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</si>
  <si>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</si>
  <si>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</si>
  <si>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</si>
  <si>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</si>
  <si>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</si>
  <si>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</si>
  <si>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</si>
  <si>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</si>
  <si>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</si>
  <si>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 (BICC &amp;GMPP)</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</si>
  <si>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</si>
  <si>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</si>
  <si>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</si>
  <si>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</si>
  <si>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</si>
  <si>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</si>
  <si>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</si>
  <si>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</si>
  <si>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</si>
  <si>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</si>
  <si>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</si>
  <si>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</si>
  <si>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</si>
  <si>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</si>
  <si>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</si>
  <si>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</si>
  <si>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</si>
  <si>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</si>
  <si>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</si>
  <si>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</si>
  <si>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</si>
  <si>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</si>
  <si>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%age of time</t>
  </si>
  <si>
    <t xml:space="preserve">AR Category</t>
  </si>
  <si>
    <t xml:space="preserve">Project Lifecycle</t>
  </si>
  <si>
    <t xml:space="preserve">Programme Lifecycle</t>
  </si>
  <si>
    <t xml:space="preserve">Start / Year end - FY</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</si>
  <si>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</si>
  <si>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</si>
  <si>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</si>
  <si>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</si>
  <si>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</si>
  <si>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</si>
  <si>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</si>
  <si>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</si>
  <si>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</si>
  <si>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</si>
  <si>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</si>
  <si>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</si>
  <si>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</si>
  <si>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t xml:space="preserve">Project</t>
  </si>
  <si>
    <t xml:space="preserve">Waterfall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</si>
  <si>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</si>
  <si>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</si>
  <si>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</si>
  <si>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Low</t>
  </si>
  <si>
    <t xml:space="preserve">Not Eligible - Master Builder</t>
  </si>
  <si>
    <t xml:space="preserve">Career break</t>
  </si>
  <si>
    <t xml:space="preserve">Concept</t>
  </si>
  <si>
    <t xml:space="preserve">Strategic Outline Case</t>
  </si>
  <si>
    <t xml:space="preserve">Real</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</si>
  <si>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</si>
  <si>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</si>
  <si>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</si>
  <si>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</si>
  <si>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</si>
  <si>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</si>
  <si>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</si>
  <si>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</si>
  <si>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</si>
  <si>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</si>
  <si>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</si>
  <si>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</si>
  <si>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</si>
  <si>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</si>
  <si>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</si>
  <si>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</si>
  <si>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</si>
  <si>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</si>
  <si>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</si>
  <si>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</si>
  <si>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</si>
  <si>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</si>
  <si>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</si>
  <si>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</si>
  <si>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</si>
  <si>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</si>
  <si>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</si>
  <si>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</si>
  <si>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</si>
  <si>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</si>
  <si>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</si>
  <si>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</si>
  <si>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</si>
  <si>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</si>
  <si>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</si>
  <si>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</si>
  <si>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</si>
  <si>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</si>
  <si>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</si>
  <si>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</si>
  <si>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</si>
  <si>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</si>
  <si>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</si>
  <si>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</si>
  <si>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</si>
  <si>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</si>
  <si>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</si>
  <si>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High</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</si>
  <si>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</si>
  <si>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</si>
  <si>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</si>
  <si>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</si>
  <si>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</si>
  <si>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</si>
  <si>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</si>
  <si>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</si>
  <si>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</si>
  <si>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</si>
  <si>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</si>
  <si>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</si>
  <si>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</si>
  <si>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</si>
  <si>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</si>
  <si>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</si>
  <si>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</si>
  <si>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</si>
  <si>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</si>
  <si>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</si>
  <si>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</si>
  <si>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</si>
  <si>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</si>
  <si>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</si>
  <si>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</si>
  <si>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</si>
  <si>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2015/2016</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</si>
  <si>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</si>
  <si>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</si>
  <si>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</si>
  <si>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</si>
  <si>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</si>
  <si>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</si>
  <si>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</si>
  <si>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</si>
  <si>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</si>
  <si>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</si>
  <si>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</si>
  <si>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</si>
  <si>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</si>
  <si>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2016/2017</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</si>
  <si>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</si>
  <si>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</si>
  <si>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</si>
  <si>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</si>
  <si>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</si>
  <si>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</si>
  <si>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</si>
  <si>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</si>
  <si>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</si>
  <si>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</si>
  <si>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</si>
  <si>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</si>
  <si>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</si>
  <si>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</si>
  <si>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</si>
  <si>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</si>
  <si>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</si>
  <si>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</si>
  <si>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</si>
  <si>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</si>
  <si>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</si>
  <si>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</si>
  <si>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</si>
  <si>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</si>
  <si>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</si>
  <si>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</si>
  <si>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</si>
  <si>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</si>
  <si>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</si>
  <si>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</si>
  <si>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</si>
  <si>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</si>
  <si>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</si>
  <si>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</si>
  <si>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</si>
  <si>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</si>
  <si>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</si>
  <si>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</si>
  <si>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</si>
  <si>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</si>
  <si>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</si>
  <si>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</si>
  <si>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</si>
  <si>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</si>
  <si>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</si>
  <si>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</si>
  <si>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</si>
  <si>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</si>
  <si>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</si>
  <si>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</si>
  <si>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</si>
  <si>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2023/2024</t>
  </si>
  <si>
    <t xml:space="preserve">Q1 1819</t>
  </si>
  <si>
    <t xml:space="preserve">Q1 1415</t>
  </si>
  <si>
    <t xml:space="preserve">Cohort 5</t>
  </si>
  <si>
    <t xml:space="preserve">Left for new role in current department</t>
  </si>
  <si>
    <t xml:space="preserve">2024/2025</t>
  </si>
  <si>
    <t xml:space="preserve">Q2 1819</t>
  </si>
  <si>
    <t xml:space="preserve">Q2 1415</t>
  </si>
  <si>
    <t xml:space="preserve">Cohort 6</t>
  </si>
  <si>
    <t xml:space="preserve">Left for new role in government</t>
  </si>
  <si>
    <t xml:space="preserve">2025/2026</t>
  </si>
  <si>
    <t xml:space="preserve">Q3 1819</t>
  </si>
  <si>
    <t xml:space="preserve">Q3 1415</t>
  </si>
  <si>
    <t xml:space="preserve">Cohort 7</t>
  </si>
  <si>
    <t xml:space="preserve">Left for new role in private sector</t>
  </si>
  <si>
    <t xml:space="preserve">2026/2027</t>
  </si>
  <si>
    <t xml:space="preserve">Define</t>
  </si>
  <si>
    <t xml:space="preserve">Q4 1819</t>
  </si>
  <si>
    <t xml:space="preserve">Q4 1415</t>
  </si>
  <si>
    <t xml:space="preserve">Cohort 8</t>
  </si>
  <si>
    <t xml:space="preserve">Left for new role on promotion in current department</t>
  </si>
  <si>
    <t xml:space="preserve">2027/2028</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</si>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</sst>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DD/MM/YYYY"/>
    <numFmt numFmtId="166" formatCode="0.0"/>
    <numFmt numFmtId="167" formatCode="_-\£* #,##0.0_-;&quot;-£&quot;* #,##0.0_-;_-\£* \-?_-;_-@_-"/>
    <numFmt numFmtId="168" formatCode="0%"/>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2"/>
      <color rgb="FF000000"/>
      <name val="Arial"/>
      <family val="2"/>
      <charset val="1"/>
    </font>
    <font>
      <b val="true"/>
      <sz val="12"/>
      <color rgb="FFFFFFFF"/>
      <name val="Arial"/>
      <family val="2"/>
      <charset val="1"/>
    </font>
    <font>
      <b val="true"/>
      <sz val="14"/>
      <color rgb="FF000000"/>
      <name val="Arial"/>
      <family val="2"/>
      <charset val="1"/>
    </font>
    <font>
      <b val="true"/>
      <sz val="16"/>
      <color rgb="FF000000"/>
      <name val="Arial"/>
      <family val="2"/>
      <charset val="1"/>
    </font>
    <font>
      <i val="true"/>
      <sz val="12"/>
      <color rgb="FF000000"/>
      <name val="Arial"/>
      <family val="2"/>
      <charset val="1"/>
    </font>
    <font>
      <b val="true"/>
      <sz val="11"/>
      <color rgb="FFFFFFFF"/>
      <name val="Arial"/>
      <family val="2"/>
      <charset val="1"/>
    </font>
    <font>
      <sz val="11"/>
      <color rgb="FF000000"/>
      <name val="Arial"/>
      <family val="2"/>
      <charset val="1"/>
    </font>
    <font>
      <sz val="11"/>
      <color rgb="FFFF0000"/>
      <name val="Arial"/>
      <family val="2"/>
      <charset val="1"/>
    </font>
    <font>
      <b val="true"/>
      <sz val="11"/>
      <color rgb="FFFF0000"/>
      <name val="Arial"/>
      <family val="2"/>
      <charset val="1"/>
    </font>
    <font>
      <sz val="11"/>
      <name val="Arial"/>
      <family val="2"/>
      <charset val="1"/>
    </font>
    <font>
      <sz val="11"/>
      <color rgb="FFFFFFFF"/>
      <name val="Arial"/>
      <family val="2"/>
      <charset val="1"/>
    </font>
    <font>
      <i val="true"/>
      <sz val="11"/>
      <color rgb="FF000000"/>
      <name val="Arial"/>
      <family val="2"/>
      <charset val="1"/>
    </font>
    <font>
      <u val="single"/>
      <sz val="11"/>
      <color rgb="FF0563C1"/>
      <name val="Arial"/>
      <family val="2"/>
      <charset val="1"/>
    </font>
    <font>
      <u val="single"/>
      <sz val="12"/>
      <color rgb="FF0563C1"/>
      <name val="Arial"/>
      <family val="2"/>
      <charset val="1"/>
    </font>
    <font>
      <b val="true"/>
      <sz val="12"/>
      <color rgb="FFFF0000"/>
      <name val="Arial"/>
      <family val="2"/>
      <charset val="1"/>
    </font>
    <font>
      <b val="true"/>
      <sz val="11"/>
      <color rgb="FF000000"/>
      <name val="Arial"/>
      <family val="2"/>
      <charset val="1"/>
    </font>
    <font>
      <b val="true"/>
      <sz val="11"/>
      <name val="Arial"/>
      <family val="2"/>
      <charset val="1"/>
    </font>
    <font>
      <b val="true"/>
      <sz val="11"/>
      <color rgb="FF2F5597"/>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DAE3F3"/>
      </patternFill>
    </fill>
    <fill>
      <patternFill patternType="solid">
        <fgColor rgb="FF008080"/>
        <bgColor rgb="FF008080"/>
      </patternFill>
    </fill>
    <fill>
      <patternFill patternType="solid">
        <fgColor rgb="FFFFFFFF"/>
        <bgColor rgb="FFFFFFCC"/>
      </patternFill>
    </fill>
    <fill>
      <patternFill patternType="solid">
        <fgColor rgb="FF2F5597"/>
        <bgColor rgb="FF0563C1"/>
      </patternFill>
    </fill>
    <fill>
      <patternFill patternType="solid">
        <fgColor rgb="FFDAE3F3"/>
        <bgColor rgb="FFDEEBF7"/>
      </patternFill>
    </fill>
    <fill>
      <patternFill patternType="solid">
        <fgColor rgb="FFFFC000"/>
        <bgColor rgb="FFFF9900"/>
      </patternFill>
    </fill>
    <fill>
      <patternFill patternType="solid">
        <fgColor rgb="FFCCE4E0"/>
        <bgColor rgb="FFDAE3F3"/>
      </patternFill>
    </fill>
    <fill>
      <patternFill patternType="solid">
        <fgColor rgb="FF7030A0"/>
        <bgColor rgb="FF993366"/>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3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style="medium">
        <color rgb="FFFFFFFF"/>
      </top>
      <bottom/>
      <diagonal/>
    </border>
    <border diagonalUp="false" diagonalDown="false">
      <left style="medium">
        <color rgb="FFFFFFFF"/>
      </left>
      <right/>
      <top/>
      <bottom/>
      <diagonal/>
    </border>
    <border diagonalUp="false" diagonalDown="false">
      <left/>
      <right/>
      <top style="medium">
        <color rgb="FFFFFFFF"/>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top/>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medium">
        <color rgb="FFFFFFFF"/>
      </top>
      <bottom/>
      <diagonal/>
    </border>
    <border diagonalUp="false" diagonalDown="false">
      <left style="thin"/>
      <right style="thin"/>
      <top style="thin"/>
      <bottom style="thin"/>
      <diagonal/>
    </border>
    <border diagonalUp="false" diagonalDown="false">
      <left/>
      <right style="medium">
        <color rgb="FFFFFFFF"/>
      </right>
      <top style="medium">
        <color rgb="FFFFFFFF"/>
      </top>
      <bottom style="medium">
        <color rgb="FFFFFFFF"/>
      </bottom>
      <diagonal/>
    </border>
    <border diagonalUp="false" diagonalDown="false">
      <left/>
      <right style="medium">
        <color rgb="FFFFFFFF"/>
      </right>
      <top/>
      <bottom style="medium">
        <color rgb="FFFFFFFF"/>
      </bottom>
      <diagonal/>
    </border>
    <border diagonalUp="false" diagonalDown="false">
      <left/>
      <right style="medium">
        <color rgb="FFFFFFFF"/>
      </right>
      <top/>
      <botto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268">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16" fillId="10" borderId="0" xfId="0" applyFont="true" applyBorder="true" applyAlignment="true" applyProtection="false">
      <alignment horizontal="left" vertical="bottom" textRotation="0" wrapText="false" indent="0" shrinkToFit="false"/>
      <protection locked="true" hidden="false"/>
    </xf>
    <xf numFmtId="164" fontId="17" fillId="10" borderId="0" xfId="0" applyFont="true" applyBorder="false" applyAlignment="false" applyProtection="false">
      <alignment horizontal="general" vertical="bottom" textRotation="0" wrapText="false" indent="0" shrinkToFit="false"/>
      <protection locked="true" hidden="false"/>
    </xf>
    <xf numFmtId="164" fontId="15" fillId="11" borderId="2" xfId="0" applyFont="true" applyBorder="true" applyAlignment="true" applyProtection="false">
      <alignment horizontal="general" vertical="center" textRotation="0" wrapText="fals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12" fillId="13" borderId="0"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10" borderId="0" xfId="0" applyFont="true" applyBorder="false" applyAlignment="true" applyProtection="false">
      <alignment horizontal="general" vertical="bottom" textRotation="0" wrapText="false" indent="0" shrinkToFit="false"/>
      <protection locked="true" hidden="false"/>
    </xf>
    <xf numFmtId="164" fontId="19" fillId="11" borderId="2" xfId="0" applyFont="true" applyBorder="true" applyAlignment="true" applyProtection="false">
      <alignment horizontal="left" vertical="center" textRotation="0" wrapText="false" indent="0" shrinkToFit="false"/>
      <protection locked="true" hidden="false"/>
    </xf>
    <xf numFmtId="164" fontId="20" fillId="12" borderId="2" xfId="0" applyFont="true" applyBorder="true" applyAlignment="true" applyProtection="false">
      <alignment horizontal="left" vertical="center" textRotation="0" wrapText="false" indent="0" shrinkToFit="false"/>
      <protection locked="true" hidden="false"/>
    </xf>
    <xf numFmtId="164" fontId="21" fillId="10" borderId="0" xfId="0" applyFont="true" applyBorder="false" applyAlignment="false" applyProtection="false">
      <alignment horizontal="general" vertical="bottom" textRotation="0" wrapText="false" indent="0" shrinkToFit="false"/>
      <protection locked="true" hidden="false"/>
    </xf>
    <xf numFmtId="164" fontId="19" fillId="11" borderId="0" xfId="0" applyFont="true" applyBorder="false" applyAlignment="false" applyProtection="false">
      <alignment horizontal="general" vertical="bottom" textRotation="0" wrapText="false" indent="0" shrinkToFit="false"/>
      <protection locked="true" hidden="false"/>
    </xf>
    <xf numFmtId="164" fontId="19" fillId="9" borderId="2" xfId="0" applyFont="true" applyBorder="true" applyAlignment="false" applyProtection="false">
      <alignment horizontal="general" vertical="bottom" textRotation="0" wrapText="false" indent="0" shrinkToFit="false"/>
      <protection locked="true" hidden="false"/>
    </xf>
    <xf numFmtId="164" fontId="20" fillId="14" borderId="2" xfId="0" applyFont="true" applyBorder="true" applyAlignment="true" applyProtection="true">
      <alignment horizontal="center" vertical="center" textRotation="0" wrapText="false" indent="0" shrinkToFit="false"/>
      <protection locked="fals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true" applyProtection="false">
      <alignment horizontal="left" vertical="center" textRotation="0" wrapText="false" indent="0" shrinkToFit="false"/>
      <protection locked="true" hidden="false"/>
    </xf>
    <xf numFmtId="164" fontId="19" fillId="9" borderId="2" xfId="0" applyFont="true" applyBorder="true" applyAlignment="true" applyProtection="false">
      <alignment horizontal="left" vertical="center" textRotation="0" wrapText="false" indent="0" shrinkToFit="false"/>
      <protection locked="true" hidden="false"/>
    </xf>
    <xf numFmtId="164" fontId="20" fillId="14" borderId="2" xfId="0" applyFont="true" applyBorder="true" applyAlignment="true" applyProtection="true">
      <alignment horizontal="left" vertical="center" textRotation="0" wrapText="false" indent="0" shrinkToFit="false"/>
      <protection locked="false" hidden="false"/>
    </xf>
    <xf numFmtId="164" fontId="19" fillId="9" borderId="2" xfId="0" applyFont="true" applyBorder="true" applyAlignment="true" applyProtection="false">
      <alignment horizontal="center" vertical="center" textRotation="0" wrapText="false" indent="0" shrinkToFit="false"/>
      <protection locked="true" hidden="false"/>
    </xf>
    <xf numFmtId="164" fontId="19" fillId="9" borderId="2" xfId="0" applyFont="true" applyBorder="true" applyAlignment="true" applyProtection="false">
      <alignment horizontal="center" vertical="center" textRotation="0" wrapText="true" indent="0" shrinkToFit="false"/>
      <protection locked="true" hidden="false"/>
    </xf>
    <xf numFmtId="164" fontId="19" fillId="9" borderId="2" xfId="0" applyFont="true" applyBorder="true" applyAlignment="true" applyProtection="false">
      <alignment horizontal="left" vertical="center" textRotation="0" wrapText="true" indent="0" shrinkToFit="false"/>
      <protection locked="true" hidden="false"/>
    </xf>
    <xf numFmtId="164" fontId="20" fillId="14" borderId="3" xfId="0" applyFont="true" applyBorder="true" applyAlignment="true" applyProtection="true">
      <alignment horizontal="left" vertical="center" textRotation="0" wrapText="false" indent="0" shrinkToFit="false"/>
      <protection locked="false" hidden="false"/>
    </xf>
    <xf numFmtId="164" fontId="20" fillId="14" borderId="4" xfId="0" applyFont="true" applyBorder="true" applyAlignment="true" applyProtection="true">
      <alignment horizontal="left" vertical="center" textRotation="0" wrapText="false" indent="0" shrinkToFit="false"/>
      <protection locked="false" hidden="false"/>
    </xf>
    <xf numFmtId="165" fontId="20" fillId="14" borderId="2" xfId="0" applyFont="true" applyBorder="true" applyAlignment="true" applyProtection="true">
      <alignment horizontal="center" vertical="center" textRotation="0" wrapText="false" indent="0" shrinkToFit="false"/>
      <protection locked="false" hidden="false"/>
    </xf>
    <xf numFmtId="164" fontId="20" fillId="10" borderId="2" xfId="0" applyFont="true" applyBorder="true" applyAlignment="false" applyProtection="false">
      <alignment horizontal="general" vertical="bottom" textRotation="0" wrapText="false" indent="0" shrinkToFit="false"/>
      <protection locked="true" hidden="false"/>
    </xf>
    <xf numFmtId="164" fontId="22" fillId="10" borderId="5"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false" applyProtection="false">
      <alignment horizontal="general" vertical="bottom" textRotation="0" wrapText="false" indent="0" shrinkToFit="false"/>
      <protection locked="true" hidden="false"/>
    </xf>
    <xf numFmtId="164" fontId="22" fillId="9" borderId="2" xfId="0" applyFont="true" applyBorder="true" applyAlignment="true" applyProtection="false">
      <alignment horizontal="left" vertical="center" textRotation="0" wrapText="true" indent="0" shrinkToFit="false"/>
      <protection locked="true" hidden="false"/>
    </xf>
    <xf numFmtId="164" fontId="20" fillId="0" borderId="4" xfId="0" applyFont="true" applyBorder="true" applyAlignment="true" applyProtection="false">
      <alignment horizontal="center" vertical="bottom" textRotation="0" wrapText="false" indent="0" shrinkToFit="false"/>
      <protection locked="true" hidden="false"/>
    </xf>
    <xf numFmtId="164" fontId="23" fillId="14" borderId="2" xfId="0" applyFont="true" applyBorder="true" applyAlignment="true" applyProtection="true">
      <alignment horizontal="left" vertical="top" textRotation="0" wrapText="false" indent="0" shrinkToFit="false"/>
      <protection locked="false" hidden="false"/>
    </xf>
    <xf numFmtId="164" fontId="20" fillId="14" borderId="2" xfId="0" applyFont="true" applyBorder="true" applyAlignment="true" applyProtection="true">
      <alignment horizontal="left" vertical="top" textRotation="0" wrapText="false" indent="0" shrinkToFit="false"/>
      <protection locked="false" hidden="false"/>
    </xf>
    <xf numFmtId="164" fontId="22" fillId="10" borderId="0" xfId="0" applyFont="true" applyBorder="false" applyAlignment="true" applyProtection="false">
      <alignment horizontal="general" vertical="top" textRotation="0" wrapText="true" indent="0" shrinkToFit="false"/>
      <protection locked="true" hidden="false"/>
    </xf>
    <xf numFmtId="164" fontId="22" fillId="10" borderId="4" xfId="0" applyFont="true" applyBorder="true" applyAlignment="true" applyProtection="false">
      <alignment horizontal="left" vertical="bottom" textRotation="0" wrapText="false" indent="0" shrinkToFit="false"/>
      <protection locked="true" hidden="false"/>
    </xf>
    <xf numFmtId="164" fontId="20" fillId="14" borderId="2" xfId="0" applyFont="true" applyBorder="true" applyAlignment="true" applyProtection="true">
      <alignment horizontal="left" vertical="bottom" textRotation="0" wrapText="false" indent="0" shrinkToFit="false"/>
      <protection locked="false" hidden="false"/>
    </xf>
    <xf numFmtId="164" fontId="20" fillId="14" borderId="0" xfId="0" applyFont="true" applyBorder="false" applyAlignment="true" applyProtection="true">
      <alignment horizontal="center" vertical="center" textRotation="0" wrapText="false" indent="0" shrinkToFit="false"/>
      <protection locked="false" hidden="false"/>
    </xf>
    <xf numFmtId="164" fontId="22" fillId="10" borderId="4" xfId="0" applyFont="true" applyBorder="true" applyAlignment="true" applyProtection="false">
      <alignment horizontal="left" vertical="bottom" textRotation="0" wrapText="true" indent="0" shrinkToFit="false"/>
      <protection locked="true" hidden="false"/>
    </xf>
    <xf numFmtId="164" fontId="25" fillId="10" borderId="6" xfId="0" applyFont="true" applyBorder="true" applyAlignment="true" applyProtection="false">
      <alignment horizontal="left" vertical="bottom" textRotation="0" wrapText="false" indent="0" shrinkToFit="false"/>
      <protection locked="true" hidden="false"/>
    </xf>
    <xf numFmtId="164" fontId="20" fillId="14" borderId="7" xfId="0" applyFont="true" applyBorder="true" applyAlignment="true" applyProtection="true">
      <alignment horizontal="center" vertical="center" textRotation="0" wrapText="false" indent="0" shrinkToFit="false"/>
      <protection locked="false" hidden="false"/>
    </xf>
    <xf numFmtId="164" fontId="20" fillId="14" borderId="2" xfId="0" applyFont="true" applyBorder="true" applyAlignment="false" applyProtection="true">
      <alignment horizontal="general" vertical="bottom" textRotation="0" wrapText="false" indent="0" shrinkToFit="false"/>
      <protection locked="false" hidden="false"/>
    </xf>
    <xf numFmtId="164" fontId="19" fillId="9" borderId="8" xfId="0" applyFont="true" applyBorder="true" applyAlignment="true" applyProtection="false">
      <alignment horizontal="center" vertical="center" textRotation="0" wrapText="true" indent="0" shrinkToFit="false"/>
      <protection locked="true" hidden="false"/>
    </xf>
    <xf numFmtId="164" fontId="20" fillId="14" borderId="2" xfId="0" applyFont="true" applyBorder="true" applyAlignment="true" applyProtection="true">
      <alignment horizontal="left" vertical="top" textRotation="0" wrapText="true" indent="0" shrinkToFit="false"/>
      <protection locked="false" hidden="false"/>
    </xf>
    <xf numFmtId="164" fontId="20" fillId="14" borderId="2" xfId="0" applyFont="true" applyBorder="true" applyAlignment="true" applyProtection="true">
      <alignment horizontal="center" vertical="bottom" textRotation="0" wrapText="false" indent="0" shrinkToFit="false"/>
      <protection locked="false" hidden="false"/>
    </xf>
    <xf numFmtId="164" fontId="19" fillId="9" borderId="2" xfId="0" applyFont="true" applyBorder="true" applyAlignment="true" applyProtection="false">
      <alignment horizontal="general" vertical="bottom" textRotation="0" wrapText="true" indent="0" shrinkToFit="false"/>
      <protection locked="true" hidden="false"/>
    </xf>
    <xf numFmtId="164" fontId="20" fillId="10" borderId="0" xfId="0" applyFont="true" applyBorder="false" applyAlignment="true" applyProtection="false">
      <alignment horizontal="general" vertical="bottom" textRotation="0" wrapText="true" indent="0" shrinkToFit="false"/>
      <protection locked="true" hidden="false"/>
    </xf>
    <xf numFmtId="164" fontId="20" fillId="10" borderId="4" xfId="0" applyFont="true" applyBorder="true" applyAlignment="true" applyProtection="false">
      <alignment horizontal="center" vertical="bottom" textRotation="0" wrapText="false" indent="0" shrinkToFit="false"/>
      <protection locked="true" hidden="false"/>
    </xf>
    <xf numFmtId="164" fontId="22" fillId="0" borderId="9" xfId="0" applyFont="true" applyBorder="true" applyAlignment="true" applyProtection="false">
      <alignment horizontal="left" vertical="bottom" textRotation="0" wrapText="false" indent="0" shrinkToFit="false"/>
      <protection locked="true" hidden="false"/>
    </xf>
    <xf numFmtId="164" fontId="15" fillId="9" borderId="0" xfId="0" applyFont="true" applyBorder="false" applyAlignment="true" applyProtection="false">
      <alignment horizontal="center" vertical="center" textRotation="0" wrapText="true" indent="0" shrinkToFit="false"/>
      <protection locked="true" hidden="false"/>
    </xf>
    <xf numFmtId="164" fontId="15" fillId="15" borderId="0" xfId="0" applyFont="true" applyBorder="false" applyAlignment="false" applyProtection="false">
      <alignment horizontal="general" vertical="bottom" textRotation="0" wrapText="false" indent="0" shrinkToFit="false"/>
      <protection locked="true" hidden="false"/>
    </xf>
    <xf numFmtId="164" fontId="19" fillId="9" borderId="2" xfId="0" applyFont="true" applyBorder="true" applyAlignment="true" applyProtection="false">
      <alignment horizontal="left" vertical="bottom" textRotation="0" wrapText="false" indent="0" shrinkToFit="false"/>
      <protection locked="true" hidden="false"/>
    </xf>
    <xf numFmtId="164" fontId="19" fillId="9" borderId="2" xfId="0" applyFont="true" applyBorder="true" applyAlignment="true" applyProtection="false">
      <alignment horizontal="general" vertical="center" textRotation="0" wrapText="true" indent="0" shrinkToFit="false"/>
      <protection locked="true" hidden="false"/>
    </xf>
    <xf numFmtId="164" fontId="22" fillId="10" borderId="8" xfId="0" applyFont="true" applyBorder="true" applyAlignment="true" applyProtection="false">
      <alignment horizontal="left" vertical="top" textRotation="0" wrapText="true" indent="0" shrinkToFit="false"/>
      <protection locked="true" hidden="false"/>
    </xf>
    <xf numFmtId="164" fontId="19" fillId="9" borderId="2" xfId="0" applyFont="true" applyBorder="true" applyAlignment="true" applyProtection="false">
      <alignment horizontal="general" vertical="center" textRotation="0" wrapText="false" indent="0" shrinkToFit="false"/>
      <protection locked="true" hidden="false"/>
    </xf>
    <xf numFmtId="164" fontId="22" fillId="10" borderId="8" xfId="0" applyFont="true" applyBorder="true" applyAlignment="true" applyProtection="false">
      <alignment horizontal="left" vertical="top" textRotation="0" wrapText="false" indent="0" shrinkToFit="false"/>
      <protection locked="true" hidden="false"/>
    </xf>
    <xf numFmtId="164" fontId="19" fillId="9" borderId="0" xfId="0" applyFont="true" applyBorder="true" applyAlignment="true" applyProtection="false">
      <alignment horizontal="left" vertical="center" textRotation="0" wrapText="false" indent="0" shrinkToFit="false"/>
      <protection locked="true" hidden="false"/>
    </xf>
    <xf numFmtId="164" fontId="20" fillId="14" borderId="0" xfId="0" applyFont="true" applyBorder="false" applyAlignment="false" applyProtection="true">
      <alignment horizontal="general" vertical="bottom" textRotation="0" wrapText="false" indent="0" shrinkToFit="false"/>
      <protection locked="false" hidden="false"/>
    </xf>
    <xf numFmtId="164" fontId="26" fillId="0" borderId="0" xfId="20" applyFont="true" applyBorder="true" applyAlignment="true" applyProtection="tru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6" fontId="20" fillId="14" borderId="2" xfId="0" applyFont="true" applyBorder="true" applyAlignment="true" applyProtection="true">
      <alignment horizontal="center" vertical="center" textRotation="0" wrapText="false" indent="0" shrinkToFit="false"/>
      <protection locked="false" hidden="false"/>
    </xf>
    <xf numFmtId="164" fontId="22" fillId="9" borderId="2" xfId="0" applyFont="true" applyBorder="true" applyAlignment="true" applyProtection="false">
      <alignment horizontal="general" vertical="center" textRotation="0" wrapText="false" indent="0" shrinkToFit="false"/>
      <protection locked="true" hidden="false"/>
    </xf>
    <xf numFmtId="164" fontId="21" fillId="10" borderId="8" xfId="0" applyFont="true" applyBorder="true" applyAlignment="true" applyProtection="false">
      <alignment horizontal="center" vertical="bottom" textRotation="0" wrapText="false" indent="0" shrinkToFit="false"/>
      <protection locked="true" hidden="false"/>
    </xf>
    <xf numFmtId="164" fontId="15" fillId="15" borderId="10" xfId="0" applyFont="true" applyBorder="true" applyAlignment="true" applyProtection="false">
      <alignment horizontal="left" vertical="center" textRotation="0" wrapText="true" indent="0" shrinkToFit="false"/>
      <protection locked="true" hidden="false"/>
    </xf>
    <xf numFmtId="164" fontId="15" fillId="9" borderId="2" xfId="0" applyFont="true" applyBorder="true" applyAlignment="true" applyProtection="false">
      <alignment horizontal="center" vertical="bottom" textRotation="0" wrapText="true" indent="0" shrinkToFit="false"/>
      <protection locked="true" hidden="false"/>
    </xf>
    <xf numFmtId="164" fontId="19" fillId="9" borderId="2" xfId="0" applyFont="true" applyBorder="true" applyAlignment="true" applyProtection="false">
      <alignment horizontal="general" vertical="top" textRotation="0" wrapText="true" indent="0" shrinkToFit="false"/>
      <protection locked="true" hidden="false"/>
    </xf>
    <xf numFmtId="164" fontId="19" fillId="9" borderId="11" xfId="0" applyFont="true" applyBorder="true" applyAlignment="true" applyProtection="false">
      <alignment horizontal="general" vertical="center" textRotation="0" wrapText="true" indent="0" shrinkToFit="false"/>
      <protection locked="true" hidden="false"/>
    </xf>
    <xf numFmtId="164" fontId="19" fillId="11" borderId="11" xfId="0" applyFont="true" applyBorder="true" applyAlignment="true" applyProtection="false">
      <alignment horizontal="general" vertical="center" textRotation="0" wrapText="true" indent="0" shrinkToFit="false"/>
      <protection locked="true" hidden="false"/>
    </xf>
    <xf numFmtId="164" fontId="19" fillId="9" borderId="9" xfId="0" applyFont="true" applyBorder="true" applyAlignment="true" applyProtection="false">
      <alignment horizontal="left" vertical="center" textRotation="0" wrapText="false" indent="0" shrinkToFit="false"/>
      <protection locked="true" hidden="false"/>
    </xf>
    <xf numFmtId="164" fontId="20" fillId="16" borderId="3" xfId="0" applyFont="true" applyBorder="true" applyAlignment="false" applyProtection="false">
      <alignment horizontal="general" vertical="bottom" textRotation="0" wrapText="false" indent="0" shrinkToFit="false"/>
      <protection locked="true" hidden="false"/>
    </xf>
    <xf numFmtId="167" fontId="20" fillId="14" borderId="12" xfId="0" applyFont="true" applyBorder="true" applyAlignment="true" applyProtection="true">
      <alignment horizontal="center" vertical="center" textRotation="0" wrapText="false" indent="0" shrinkToFit="false"/>
      <protection locked="false" hidden="false"/>
    </xf>
    <xf numFmtId="167" fontId="20" fillId="14" borderId="13" xfId="0" applyFont="true" applyBorder="true" applyAlignment="true" applyProtection="true">
      <alignment horizontal="center" vertical="center" textRotation="0" wrapText="false" indent="0" shrinkToFit="false"/>
      <protection locked="false" hidden="false"/>
    </xf>
    <xf numFmtId="167" fontId="20" fillId="17" borderId="14" xfId="0" applyFont="true" applyBorder="true" applyAlignment="true" applyProtection="false">
      <alignment horizontal="center" vertical="center" textRotation="0" wrapText="false" indent="0" shrinkToFit="false"/>
      <protection locked="true" hidden="false"/>
    </xf>
    <xf numFmtId="164" fontId="19" fillId="11" borderId="15" xfId="0" applyFont="true" applyBorder="true" applyAlignment="true" applyProtection="false">
      <alignment horizontal="center" vertical="center" textRotation="90" wrapText="true" indent="0" shrinkToFit="false"/>
      <protection locked="true" hidden="false"/>
    </xf>
    <xf numFmtId="167" fontId="23" fillId="14" borderId="12" xfId="0" applyFont="true" applyBorder="true" applyAlignment="true" applyProtection="true">
      <alignment horizontal="center" vertical="center" textRotation="0" wrapText="false" indent="0" shrinkToFit="false"/>
      <protection locked="false" hidden="false"/>
    </xf>
    <xf numFmtId="167" fontId="23" fillId="14" borderId="14" xfId="0" applyFont="true" applyBorder="true" applyAlignment="true" applyProtection="true">
      <alignment horizontal="center" vertical="center" textRotation="0" wrapText="false" indent="0" shrinkToFit="false"/>
      <protection locked="false" hidden="false"/>
    </xf>
    <xf numFmtId="167" fontId="20" fillId="14" borderId="16" xfId="0" applyFont="true" applyBorder="true" applyAlignment="true" applyProtection="true">
      <alignment horizontal="center" vertical="center" textRotation="0" wrapText="false" indent="0" shrinkToFit="false"/>
      <protection locked="false" hidden="false"/>
    </xf>
    <xf numFmtId="167" fontId="20" fillId="14" borderId="2" xfId="0" applyFont="true" applyBorder="true" applyAlignment="true" applyProtection="true">
      <alignment horizontal="center" vertical="center" textRotation="0" wrapText="false" indent="0" shrinkToFit="false"/>
      <protection locked="false" hidden="false"/>
    </xf>
    <xf numFmtId="167" fontId="20" fillId="17" borderId="17" xfId="0" applyFont="true" applyBorder="true" applyAlignment="true" applyProtection="false">
      <alignment horizontal="center" vertical="center" textRotation="0" wrapText="false" indent="0" shrinkToFit="false"/>
      <protection locked="true" hidden="false"/>
    </xf>
    <xf numFmtId="167" fontId="23" fillId="14" borderId="16" xfId="0" applyFont="true" applyBorder="true" applyAlignment="true" applyProtection="true">
      <alignment horizontal="center" vertical="center" textRotation="0" wrapText="false" indent="0" shrinkToFit="false"/>
      <protection locked="false" hidden="false"/>
    </xf>
    <xf numFmtId="167" fontId="23" fillId="14" borderId="17" xfId="0" applyFont="true" applyBorder="true" applyAlignment="true" applyProtection="true">
      <alignment horizontal="center" vertical="center" textRotation="0" wrapText="false" indent="0" shrinkToFit="false"/>
      <protection locked="false" hidden="false"/>
    </xf>
    <xf numFmtId="166" fontId="20" fillId="14" borderId="16" xfId="0" applyFont="true" applyBorder="true" applyAlignment="true" applyProtection="true">
      <alignment horizontal="center" vertical="center" textRotation="0" wrapText="false" indent="0" shrinkToFit="false"/>
      <protection locked="false" hidden="false"/>
    </xf>
    <xf numFmtId="166" fontId="23" fillId="14" borderId="16" xfId="0" applyFont="true" applyBorder="true" applyAlignment="true" applyProtection="true">
      <alignment horizontal="center" vertical="center" textRotation="0" wrapText="false" indent="0" shrinkToFit="false"/>
      <protection locked="false" hidden="false"/>
    </xf>
    <xf numFmtId="167" fontId="20" fillId="14" borderId="18" xfId="0" applyFont="true" applyBorder="true" applyAlignment="true" applyProtection="true">
      <alignment horizontal="center" vertical="center" textRotation="0" wrapText="false" indent="0" shrinkToFit="false"/>
      <protection locked="false" hidden="false"/>
    </xf>
    <xf numFmtId="167" fontId="20" fillId="14" borderId="19" xfId="0" applyFont="true" applyBorder="true" applyAlignment="true" applyProtection="true">
      <alignment horizontal="center" vertical="center" textRotation="0" wrapText="false" indent="0" shrinkToFit="false"/>
      <protection locked="false" hidden="false"/>
    </xf>
    <xf numFmtId="167" fontId="20" fillId="17" borderId="20" xfId="0" applyFont="true" applyBorder="true" applyAlignment="true" applyProtection="false">
      <alignment horizontal="center" vertical="center" textRotation="0" wrapText="false" indent="0" shrinkToFit="false"/>
      <protection locked="true" hidden="false"/>
    </xf>
    <xf numFmtId="167" fontId="23" fillId="14" borderId="18" xfId="0" applyFont="true" applyBorder="true" applyAlignment="true" applyProtection="true">
      <alignment horizontal="center" vertical="center" textRotation="0" wrapText="false" indent="0" shrinkToFit="false"/>
      <protection locked="false" hidden="false"/>
    </xf>
    <xf numFmtId="167" fontId="23" fillId="14" borderId="20" xfId="0" applyFont="true" applyBorder="true" applyAlignment="true" applyProtection="true">
      <alignment horizontal="center" vertical="center" textRotation="0" wrapText="false" indent="0" shrinkToFit="false"/>
      <protection locked="false" hidden="false"/>
    </xf>
    <xf numFmtId="164" fontId="20" fillId="16" borderId="2" xfId="0" applyFont="true" applyBorder="true" applyAlignment="false" applyProtection="false">
      <alignment horizontal="general" vertical="bottom" textRotation="0" wrapText="false" indent="0" shrinkToFit="false"/>
      <protection locked="true" hidden="false"/>
    </xf>
    <xf numFmtId="167" fontId="20" fillId="14" borderId="21" xfId="0" applyFont="true" applyBorder="true" applyAlignment="true" applyProtection="true">
      <alignment horizontal="center" vertical="center" textRotation="0" wrapText="false" indent="0" shrinkToFit="false"/>
      <protection locked="false" hidden="false"/>
    </xf>
    <xf numFmtId="167" fontId="20" fillId="17" borderId="21" xfId="0" applyFont="true" applyBorder="true" applyAlignment="true" applyProtection="false">
      <alignment horizontal="center" vertical="center" textRotation="0" wrapText="false" indent="0" shrinkToFit="false"/>
      <protection locked="true" hidden="false"/>
    </xf>
    <xf numFmtId="167" fontId="23" fillId="14" borderId="21" xfId="0" applyFont="true" applyBorder="true" applyAlignment="true" applyProtection="true">
      <alignment horizontal="center" vertical="center" textRotation="0" wrapText="false" indent="0" shrinkToFit="false"/>
      <protection locked="false" hidden="false"/>
    </xf>
    <xf numFmtId="167" fontId="20" fillId="17" borderId="2" xfId="0" applyFont="true" applyBorder="true" applyAlignment="true" applyProtection="false">
      <alignment horizontal="center" vertical="center" textRotation="0" wrapText="false" indent="0" shrinkToFit="false"/>
      <protection locked="true" hidden="false"/>
    </xf>
    <xf numFmtId="167" fontId="23" fillId="14" borderId="2" xfId="0" applyFont="true" applyBorder="true" applyAlignment="true" applyProtection="true">
      <alignment horizontal="center" vertical="center" textRotation="0" wrapText="false" indent="0" shrinkToFit="false"/>
      <protection locked="false" hidden="false"/>
    </xf>
    <xf numFmtId="164" fontId="19" fillId="11" borderId="11" xfId="0" applyFont="true" applyBorder="true" applyAlignment="true" applyProtection="false">
      <alignment horizontal="center" vertical="center" textRotation="0" wrapText="true" indent="0" shrinkToFit="false"/>
      <protection locked="true" hidden="false"/>
    </xf>
    <xf numFmtId="164" fontId="19" fillId="11" borderId="2" xfId="0" applyFont="true" applyBorder="true" applyAlignment="true" applyProtection="false">
      <alignment horizontal="general" vertical="bottom" textRotation="0" wrapText="true" indent="0" shrinkToFit="false"/>
      <protection locked="true" hidden="false"/>
    </xf>
    <xf numFmtId="167" fontId="20" fillId="18" borderId="2" xfId="0" applyFont="true" applyBorder="true" applyAlignment="true" applyProtection="false">
      <alignment horizontal="center" vertical="center" textRotation="0" wrapText="false" indent="0" shrinkToFit="false"/>
      <protection locked="true" hidden="false"/>
    </xf>
    <xf numFmtId="164" fontId="19" fillId="11" borderId="11" xfId="0" applyFont="true" applyBorder="tru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7" fontId="20" fillId="14" borderId="11" xfId="0" applyFont="true" applyBorder="true" applyAlignment="true" applyProtection="true">
      <alignment horizontal="center" vertical="center" textRotation="0" wrapText="false" indent="0" shrinkToFit="false"/>
      <protection locked="false" hidden="false"/>
    </xf>
    <xf numFmtId="164" fontId="28" fillId="10" borderId="22" xfId="0" applyFont="true" applyBorder="true" applyAlignment="true" applyProtection="false">
      <alignment horizontal="left" vertical="center" textRotation="0" wrapText="false" indent="0" shrinkToFit="false"/>
      <protection locked="true" hidden="false"/>
    </xf>
    <xf numFmtId="164" fontId="0" fillId="14" borderId="2" xfId="0" applyFont="false" applyBorder="true" applyAlignment="true" applyProtection="true">
      <alignment horizontal="center" vertical="center" textRotation="0" wrapText="false" indent="0" shrinkToFit="false"/>
      <protection locked="false" hidden="false"/>
    </xf>
    <xf numFmtId="164" fontId="28" fillId="10" borderId="0" xfId="0" applyFont="true" applyBorder="false" applyAlignment="true" applyProtection="false">
      <alignment horizontal="general" vertical="center" textRotation="0" wrapText="false" indent="0" shrinkToFit="false"/>
      <protection locked="true" hidden="false"/>
    </xf>
    <xf numFmtId="164" fontId="19" fillId="14" borderId="2" xfId="0" applyFont="true" applyBorder="true" applyAlignment="true" applyProtection="true">
      <alignment horizontal="left" vertical="top" textRotation="0" wrapText="true" indent="0" shrinkToFit="false"/>
      <protection locked="false" hidden="false"/>
    </xf>
    <xf numFmtId="166" fontId="20" fillId="14" borderId="11" xfId="0" applyFont="true" applyBorder="true" applyAlignment="true" applyProtection="true">
      <alignment horizontal="center" vertical="center" textRotation="0" wrapText="false" indent="0" shrinkToFit="false"/>
      <protection locked="false" hidden="false"/>
    </xf>
    <xf numFmtId="164" fontId="28" fillId="10" borderId="0" xfId="0" applyFont="true" applyBorder="false" applyAlignment="false" applyProtection="false">
      <alignment horizontal="general" vertical="bottom" textRotation="0" wrapText="false" indent="0" shrinkToFit="false"/>
      <protection locked="true" hidden="false"/>
    </xf>
    <xf numFmtId="164" fontId="19" fillId="11" borderId="2" xfId="0" applyFont="true" applyBorder="true" applyAlignment="true" applyProtection="false">
      <alignment horizontal="general" vertical="center" textRotation="0" wrapText="true" indent="0" shrinkToFit="false"/>
      <protection locked="true" hidden="false"/>
    </xf>
    <xf numFmtId="164" fontId="22" fillId="11" borderId="2" xfId="0" applyFont="true" applyBorder="true" applyAlignment="true" applyProtection="false">
      <alignment horizontal="general" vertical="center" textRotation="0" wrapText="true" indent="0" shrinkToFit="false"/>
      <protection locked="true" hidden="false"/>
    </xf>
    <xf numFmtId="164" fontId="22" fillId="15" borderId="2" xfId="0" applyFont="true" applyBorder="true" applyAlignment="true" applyProtection="false">
      <alignment horizontal="general" vertical="center" textRotation="0" wrapText="true" indent="0" shrinkToFit="false"/>
      <protection locked="true" hidden="false"/>
    </xf>
    <xf numFmtId="164" fontId="19" fillId="15" borderId="2" xfId="0" applyFont="true" applyBorder="true" applyAlignment="true" applyProtection="false">
      <alignment horizontal="general" vertical="center" textRotation="0" wrapText="true" indent="0" shrinkToFit="false"/>
      <protection locked="true" hidden="false"/>
    </xf>
    <xf numFmtId="164" fontId="16" fillId="20" borderId="8" xfId="0" applyFont="true" applyBorder="true" applyAlignment="true" applyProtection="false">
      <alignment horizontal="left" vertical="top" textRotation="0" wrapText="true" indent="0" shrinkToFit="false"/>
      <protection locked="true" hidden="false"/>
    </xf>
    <xf numFmtId="167" fontId="20" fillId="12" borderId="2" xfId="0" applyFont="true" applyBorder="true" applyAlignment="true" applyProtection="false">
      <alignment horizontal="center" vertical="center" textRotation="0" wrapText="false" indent="0" shrinkToFit="false"/>
      <protection locked="true" hidden="false"/>
    </xf>
    <xf numFmtId="168" fontId="20" fillId="12" borderId="2" xfId="0" applyFont="true" applyBorder="true" applyAlignment="true" applyProtection="false">
      <alignment horizontal="center" vertical="center" textRotation="0" wrapText="false" indent="0" shrinkToFit="false"/>
      <protection locked="true" hidden="false"/>
    </xf>
    <xf numFmtId="164" fontId="19" fillId="15" borderId="3" xfId="0" applyFont="true" applyBorder="true" applyAlignment="true" applyProtection="false">
      <alignment horizontal="left" vertical="center" textRotation="0" wrapText="true" indent="0" shrinkToFit="false"/>
      <protection locked="true" hidden="false"/>
    </xf>
    <xf numFmtId="167" fontId="20" fillId="15" borderId="2" xfId="0" applyFont="true" applyBorder="true" applyAlignment="true" applyProtection="false">
      <alignment horizontal="center" vertical="center" textRotation="0" wrapText="false" indent="0" shrinkToFit="false"/>
      <protection locked="true" hidden="false"/>
    </xf>
    <xf numFmtId="164" fontId="19" fillId="15" borderId="3" xfId="0" applyFont="true" applyBorder="true" applyAlignment="true" applyProtection="false">
      <alignment horizontal="left" vertical="center" textRotation="0" wrapText="false" indent="0" shrinkToFit="false"/>
      <protection locked="true" hidden="false"/>
    </xf>
    <xf numFmtId="164" fontId="15" fillId="15" borderId="0" xfId="0" applyFont="true" applyBorder="false" applyAlignment="true" applyProtection="false">
      <alignment horizontal="general" vertical="center" textRotation="0" wrapText="false" indent="0" shrinkToFit="false"/>
      <protection locked="true" hidden="false"/>
    </xf>
    <xf numFmtId="164" fontId="19" fillId="9" borderId="8"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9" fillId="9" borderId="9" xfId="0" applyFont="true" applyBorder="true" applyAlignment="true" applyProtection="false">
      <alignment horizontal="left" vertical="center" textRotation="0" wrapText="true" indent="0" shrinkToFit="false"/>
      <protection locked="true" hidden="false"/>
    </xf>
    <xf numFmtId="167" fontId="0" fillId="18" borderId="2" xfId="0" applyFont="false" applyBorder="true" applyAlignment="true" applyProtection="false">
      <alignment horizontal="center" vertical="center" textRotation="0" wrapText="false" indent="0" shrinkToFit="false"/>
      <protection locked="true" hidden="false"/>
    </xf>
    <xf numFmtId="164" fontId="22" fillId="9" borderId="2" xfId="0" applyFont="true" applyBorder="true" applyAlignment="true" applyProtection="false">
      <alignment horizontal="left" vertical="center" textRotation="0" wrapText="false" indent="0" shrinkToFit="false"/>
      <protection locked="true" hidden="false"/>
    </xf>
    <xf numFmtId="164" fontId="21" fillId="14" borderId="3" xfId="0" applyFont="true" applyBorder="true" applyAlignment="true" applyProtection="true">
      <alignment horizontal="center" vertical="center" textRotation="0" wrapText="false" indent="0" shrinkToFit="false"/>
      <protection locked="false" hidden="false"/>
    </xf>
    <xf numFmtId="164" fontId="22" fillId="9" borderId="11" xfId="0" applyFont="true" applyBorder="true" applyAlignment="true" applyProtection="false">
      <alignment horizontal="center" vertical="center" textRotation="0" wrapText="true" indent="0" shrinkToFit="false"/>
      <protection locked="true" hidden="false"/>
    </xf>
    <xf numFmtId="164" fontId="21" fillId="16" borderId="2" xfId="0" applyFont="true" applyBorder="true" applyAlignment="true" applyProtection="false">
      <alignment horizontal="left" vertical="center" textRotation="0" wrapText="false" indent="0" shrinkToFit="false"/>
      <protection locked="true" hidden="false"/>
    </xf>
    <xf numFmtId="164" fontId="21" fillId="14" borderId="2" xfId="0" applyFont="true" applyBorder="true" applyAlignment="true" applyProtection="true">
      <alignment horizontal="center" vertical="center" textRotation="0" wrapText="false" indent="0" shrinkToFit="false"/>
      <protection locked="false" hidden="false"/>
    </xf>
    <xf numFmtId="164" fontId="22" fillId="9" borderId="2" xfId="0" applyFont="true" applyBorder="true" applyAlignment="true" applyProtection="false">
      <alignment horizontal="general" vertical="center" textRotation="0" wrapText="true" indent="0" shrinkToFit="false"/>
      <protection locked="true" hidden="false"/>
    </xf>
    <xf numFmtId="164" fontId="22" fillId="9" borderId="21" xfId="0" applyFont="true" applyBorder="true" applyAlignment="true" applyProtection="false">
      <alignment horizontal="general" vertical="center" textRotation="0" wrapText="false" indent="0" shrinkToFit="false"/>
      <protection locked="true" hidden="false"/>
    </xf>
    <xf numFmtId="164" fontId="21" fillId="14" borderId="11" xfId="0" applyFont="true" applyBorder="true" applyAlignment="true" applyProtection="true">
      <alignment horizontal="center" vertical="center" textRotation="0" wrapText="false" indent="0" shrinkToFit="false"/>
      <protection locked="fals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21" fillId="16" borderId="11" xfId="0" applyFont="true" applyBorder="true" applyAlignment="true" applyProtection="false">
      <alignment horizontal="left" vertical="center" textRotation="0" wrapText="false" indent="0" shrinkToFit="false"/>
      <protection locked="true" hidden="false"/>
    </xf>
    <xf numFmtId="164" fontId="22" fillId="9" borderId="11" xfId="0" applyFont="true" applyBorder="true" applyAlignment="true" applyProtection="false">
      <alignment horizontal="general" vertical="center" textRotation="0" wrapText="true" indent="0" shrinkToFit="false"/>
      <protection locked="true" hidden="false"/>
    </xf>
    <xf numFmtId="164" fontId="20" fillId="14" borderId="11" xfId="0" applyFont="true" applyBorder="true" applyAlignment="true" applyProtection="true">
      <alignment horizontal="center" vertical="center" textRotation="0" wrapText="false" indent="0" shrinkToFit="false"/>
      <protection locked="false" hidden="false"/>
    </xf>
    <xf numFmtId="164" fontId="19" fillId="10" borderId="0" xfId="0" applyFont="true" applyBorder="true" applyAlignment="true" applyProtection="false">
      <alignment horizontal="general" vertical="center" textRotation="0" wrapText="false" indent="0" shrinkToFit="false"/>
      <protection locked="true" hidden="false"/>
    </xf>
    <xf numFmtId="164" fontId="20" fillId="10" borderId="22" xfId="0" applyFont="true" applyBorder="true" applyAlignment="true" applyProtection="true">
      <alignment horizontal="center" vertical="center" textRotation="0" wrapText="false" indent="0" shrinkToFit="false"/>
      <protection locked="false" hidden="false"/>
    </xf>
    <xf numFmtId="164" fontId="19" fillId="10" borderId="0" xfId="0" applyFont="true" applyBorder="true" applyAlignment="true" applyProtection="false">
      <alignment horizontal="center" vertical="center" textRotation="0" wrapText="true" indent="0" shrinkToFit="false"/>
      <protection locked="true" hidden="false"/>
    </xf>
    <xf numFmtId="164" fontId="20" fillId="10" borderId="9" xfId="0" applyFont="true" applyBorder="true" applyAlignment="true" applyProtection="false">
      <alignment horizontal="left" vertical="center" textRotation="0" wrapText="false" indent="0" shrinkToFit="false"/>
      <protection locked="true" hidden="false"/>
    </xf>
    <xf numFmtId="164" fontId="20" fillId="10" borderId="9" xfId="0" applyFont="true" applyBorder="true" applyAlignment="true" applyProtection="true">
      <alignment horizontal="center" vertical="center" textRotation="0" wrapText="false" indent="0" shrinkToFit="false"/>
      <protection locked="false" hidden="false"/>
    </xf>
    <xf numFmtId="164" fontId="19" fillId="10" borderId="9" xfId="0" applyFont="true" applyBorder="true" applyAlignment="true" applyProtection="false">
      <alignment horizontal="general" vertical="center" textRotation="0" wrapText="true" indent="0" shrinkToFit="false"/>
      <protection locked="true" hidden="false"/>
    </xf>
    <xf numFmtId="164" fontId="20" fillId="10" borderId="7" xfId="0" applyFont="true" applyBorder="true" applyAlignment="true" applyProtection="true">
      <alignment horizontal="center" vertical="center" textRotation="0" wrapText="false" indent="0" shrinkToFit="false"/>
      <protection locked="false" hidden="false"/>
    </xf>
    <xf numFmtId="164" fontId="29" fillId="13" borderId="7" xfId="0" applyFont="true" applyBorder="true" applyAlignment="true" applyProtection="false">
      <alignment horizontal="left" vertical="center" textRotation="0" wrapText="true" indent="0" shrinkToFit="false"/>
      <protection locked="true" hidden="false"/>
    </xf>
    <xf numFmtId="164" fontId="20" fillId="16" borderId="2"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general" vertical="center" textRotation="0" wrapText="false" indent="0" shrinkToFit="false"/>
      <protection locked="true" hidden="false"/>
    </xf>
    <xf numFmtId="164" fontId="14" fillId="10" borderId="0" xfId="0" applyFont="true" applyBorder="true" applyAlignment="true" applyProtection="false">
      <alignment horizontal="center" vertical="center" textRotation="0" wrapText="false" indent="0" shrinkToFit="false"/>
      <protection locked="true" hidden="false"/>
    </xf>
    <xf numFmtId="164" fontId="17" fillId="10" borderId="0" xfId="0" applyFont="true" applyBorder="true" applyAlignment="true" applyProtection="false">
      <alignment horizontal="center" vertical="bottom" textRotation="0" wrapText="false" indent="0" shrinkToFit="false"/>
      <protection locked="true" hidden="false"/>
    </xf>
    <xf numFmtId="164" fontId="15" fillId="15" borderId="0" xfId="0" applyFont="true" applyBorder="true" applyAlignment="true" applyProtection="false">
      <alignment horizontal="center" vertical="bottom" textRotation="0" wrapText="false" indent="0" shrinkToFit="false"/>
      <protection locked="true" hidden="false"/>
    </xf>
    <xf numFmtId="164" fontId="20" fillId="10" borderId="0" xfId="0" applyFont="true" applyBorder="false" applyAlignment="true" applyProtection="false">
      <alignment horizontal="left" vertical="center" textRotation="0" wrapText="true" indent="0" shrinkToFit="false"/>
      <protection locked="true" hidden="false"/>
    </xf>
    <xf numFmtId="164" fontId="19" fillId="11" borderId="2"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0" fillId="10" borderId="0" xfId="0" applyFont="true" applyBorder="false" applyAlignment="true" applyProtection="false">
      <alignment horizontal="center" vertical="center" textRotation="0" wrapText="false" indent="0" shrinkToFit="false"/>
      <protection locked="true" hidden="false"/>
    </xf>
    <xf numFmtId="164" fontId="20" fillId="12" borderId="2" xfId="0" applyFont="true" applyBorder="true" applyAlignment="true" applyProtection="false">
      <alignment horizontal="center" vertical="center" textRotation="0" wrapText="false" indent="0" shrinkToFit="false"/>
      <protection locked="true" hidden="false"/>
    </xf>
    <xf numFmtId="164" fontId="19" fillId="11" borderId="2" xfId="0" applyFont="true" applyBorder="true" applyAlignment="true" applyProtection="false">
      <alignment horizontal="center" vertical="center" textRotation="0" wrapText="true" indent="0" shrinkToFit="false"/>
      <protection locked="true" hidden="false"/>
    </xf>
    <xf numFmtId="164" fontId="20" fillId="18" borderId="0" xfId="0" applyFont="true" applyBorder="false" applyAlignment="true" applyProtection="false">
      <alignment horizontal="center" vertical="center" textRotation="0" wrapText="false" indent="0" shrinkToFit="false"/>
      <protection locked="true" hidden="false"/>
    </xf>
    <xf numFmtId="164" fontId="20" fillId="14" borderId="8" xfId="0" applyFont="true" applyBorder="true" applyAlignment="true" applyProtection="true">
      <alignment horizontal="left" vertical="top" textRotation="0" wrapText="true" indent="0" shrinkToFit="false"/>
      <protection locked="false" hidden="false"/>
    </xf>
    <xf numFmtId="164" fontId="19" fillId="15" borderId="0" xfId="0" applyFont="true" applyBorder="false" applyAlignment="true" applyProtection="false">
      <alignment horizontal="center" vertical="center" textRotation="0" wrapText="true" indent="0" shrinkToFit="false"/>
      <protection locked="true" hidden="false"/>
    </xf>
    <xf numFmtId="164" fontId="19" fillId="9" borderId="0" xfId="0" applyFont="true" applyBorder="true" applyAlignment="true" applyProtection="false">
      <alignment horizontal="center" vertical="center" textRotation="0" wrapText="false" indent="0" shrinkToFit="false"/>
      <protection locked="true" hidden="false"/>
    </xf>
    <xf numFmtId="164" fontId="19" fillId="9" borderId="0" xfId="0" applyFont="true" applyBorder="true" applyAlignment="true" applyProtection="false">
      <alignment horizontal="center" vertical="center" textRotation="0" wrapText="true" indent="0" shrinkToFit="false"/>
      <protection locked="true" hidden="false"/>
    </xf>
    <xf numFmtId="164" fontId="19" fillId="9" borderId="0" xfId="0" applyFont="true" applyBorder="false" applyAlignment="true" applyProtection="false">
      <alignment horizontal="center" vertical="center" textRotation="0" wrapText="false" indent="0" shrinkToFit="false"/>
      <protection locked="true" hidden="false"/>
    </xf>
    <xf numFmtId="164" fontId="20" fillId="14" borderId="3" xfId="0" applyFont="true" applyBorder="true" applyAlignment="true" applyProtection="true">
      <alignment horizontal="center" vertical="center" textRotation="0" wrapText="false" indent="0" shrinkToFit="false"/>
      <protection locked="false" hidden="false"/>
    </xf>
    <xf numFmtId="164" fontId="20" fillId="21" borderId="23" xfId="0" applyFont="true" applyBorder="true" applyAlignment="true" applyProtection="false">
      <alignment horizontal="center" vertical="center" textRotation="0" wrapText="false" indent="0" shrinkToFit="false"/>
      <protection locked="true" hidden="false"/>
    </xf>
    <xf numFmtId="164" fontId="20" fillId="0" borderId="23" xfId="0" applyFont="true" applyBorder="true" applyAlignment="true" applyProtection="false">
      <alignment horizontal="left" vertical="top" textRotation="0" wrapText="true" indent="0" shrinkToFit="false"/>
      <protection locked="true" hidden="false"/>
    </xf>
    <xf numFmtId="164" fontId="20" fillId="13" borderId="23" xfId="0" applyFont="true" applyBorder="true" applyAlignment="true" applyProtection="false">
      <alignment horizontal="center" vertical="center" textRotation="0" wrapText="false" indent="0" shrinkToFit="false"/>
      <protection locked="true" hidden="false"/>
    </xf>
    <xf numFmtId="164" fontId="20" fillId="22" borderId="23" xfId="0" applyFont="true" applyBorder="true" applyAlignment="true" applyProtection="false">
      <alignment horizontal="center" vertical="center" textRotation="0" wrapText="false" indent="0" shrinkToFit="false"/>
      <protection locked="true" hidden="false"/>
    </xf>
    <xf numFmtId="164" fontId="20" fillId="0" borderId="23" xfId="0" applyFont="true" applyBorder="true" applyAlignment="true" applyProtection="false">
      <alignment horizontal="center" vertical="center" textRotation="0" wrapText="false" indent="0" shrinkToFit="false"/>
      <protection locked="true" hidden="false"/>
    </xf>
    <xf numFmtId="164" fontId="30" fillId="16" borderId="2" xfId="0" applyFont="true" applyBorder="true" applyAlignment="true" applyProtection="false">
      <alignment horizontal="left" vertical="center" textRotation="0" wrapText="true" indent="0" shrinkToFit="false"/>
      <protection locked="true" hidden="false"/>
    </xf>
    <xf numFmtId="164" fontId="19" fillId="11" borderId="5" xfId="0" applyFont="true" applyBorder="true" applyAlignment="true" applyProtection="false">
      <alignment horizontal="left" vertical="center" textRotation="0" wrapText="true" indent="0" shrinkToFit="false"/>
      <protection locked="true" hidden="false"/>
    </xf>
    <xf numFmtId="164" fontId="20" fillId="18" borderId="11" xfId="0" applyFont="true" applyBorder="true" applyAlignment="true" applyProtection="false">
      <alignment horizontal="center" vertical="center" textRotation="0" wrapText="false" indent="0" shrinkToFit="false"/>
      <protection locked="true" hidden="false"/>
    </xf>
    <xf numFmtId="164" fontId="20" fillId="18" borderId="2" xfId="0" applyFont="true" applyBorder="true" applyAlignment="true" applyProtection="false">
      <alignment horizontal="center" vertical="center" textRotation="0" wrapText="false" indent="0" shrinkToFit="false"/>
      <protection locked="true" hidden="false"/>
    </xf>
    <xf numFmtId="164" fontId="25" fillId="23" borderId="2" xfId="0" applyFont="true" applyBorder="true" applyAlignment="true" applyProtection="false">
      <alignment horizontal="left" vertical="center" textRotation="0" wrapText="true" indent="0" shrinkToFit="false"/>
      <protection locked="true" hidden="false"/>
    </xf>
    <xf numFmtId="164" fontId="20" fillId="14" borderId="22" xfId="0" applyFont="true" applyBorder="true" applyAlignment="true" applyProtection="true">
      <alignment horizontal="left" vertical="top" textRotation="0" wrapText="true" indent="0" shrinkToFit="false"/>
      <protection locked="false" hidden="false"/>
    </xf>
    <xf numFmtId="164" fontId="15" fillId="15" borderId="0" xfId="0" applyFont="true" applyBorder="true" applyAlignment="true" applyProtection="false">
      <alignment horizontal="left" vertical="top" textRotation="0" wrapText="false" indent="0" shrinkToFit="false"/>
      <protection locked="true" hidden="false"/>
    </xf>
    <xf numFmtId="164" fontId="20" fillId="14" borderId="2" xfId="0" applyFont="true" applyBorder="true" applyAlignment="false" applyProtection="false">
      <alignment horizontal="general" vertical="bottom" textRotation="0" wrapText="false" indent="0" shrinkToFit="false"/>
      <protection locked="true" hidden="false"/>
    </xf>
    <xf numFmtId="164" fontId="19" fillId="9" borderId="2" xfId="0" applyFont="true" applyBorder="true" applyAlignment="true" applyProtection="false">
      <alignment horizontal="left" vertical="top" textRotation="0" wrapText="true" indent="0" shrinkToFit="false"/>
      <protection locked="true" hidden="false"/>
    </xf>
    <xf numFmtId="164" fontId="22" fillId="10" borderId="8" xfId="0" applyFont="true" applyBorder="true" applyAlignment="true" applyProtection="false">
      <alignment horizontal="general" vertical="center" textRotation="0" wrapText="true" indent="0" shrinkToFit="false"/>
      <protection locked="true" hidden="false"/>
    </xf>
    <xf numFmtId="164" fontId="19" fillId="9" borderId="11" xfId="0" applyFont="true" applyBorder="true" applyAlignment="true" applyProtection="false">
      <alignment horizontal="center" vertical="center" textRotation="0" wrapText="true" indent="0" shrinkToFit="false"/>
      <protection locked="true" hidden="false"/>
    </xf>
    <xf numFmtId="164" fontId="19" fillId="9" borderId="0" xfId="0" applyFont="true" applyBorder="false" applyAlignment="true" applyProtection="false">
      <alignment horizontal="center" vertical="center" textRotation="0" wrapText="true" indent="0" shrinkToFit="false"/>
      <protection locked="true" hidden="false"/>
    </xf>
    <xf numFmtId="164" fontId="19" fillId="1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19" fillId="21" borderId="2" xfId="0" applyFont="true" applyBorder="true" applyAlignment="false" applyProtection="false">
      <alignment horizontal="general" vertical="bottom" textRotation="0" wrapText="false" indent="0" shrinkToFit="false"/>
      <protection locked="true" hidden="false"/>
    </xf>
    <xf numFmtId="164" fontId="20" fillId="24" borderId="3" xfId="0" applyFont="true" applyBorder="true" applyAlignment="false" applyProtection="false">
      <alignment horizontal="general" vertical="bottom" textRotation="0" wrapText="false" indent="0" shrinkToFit="false"/>
      <protection locked="true" hidden="false"/>
    </xf>
    <xf numFmtId="164" fontId="20" fillId="24" borderId="4" xfId="0" applyFont="true" applyBorder="true" applyAlignment="false" applyProtection="false">
      <alignment horizontal="general" vertical="bottom" textRotation="0" wrapText="false" indent="0" shrinkToFit="false"/>
      <protection locked="true" hidden="false"/>
    </xf>
    <xf numFmtId="164" fontId="20" fillId="24" borderId="24" xfId="0" applyFont="true" applyBorder="true" applyAlignment="false" applyProtection="false">
      <alignment horizontal="general" vertical="bottom" textRotation="0" wrapText="false" indent="0" shrinkToFit="false"/>
      <protection locked="true" hidden="false"/>
    </xf>
    <xf numFmtId="164" fontId="31" fillId="14" borderId="2" xfId="0" applyFont="true" applyBorder="true" applyAlignment="true" applyProtection="false">
      <alignment horizontal="left" vertical="center" textRotation="0" wrapText="true" indent="0" shrinkToFit="false"/>
      <protection locked="true" hidden="false"/>
    </xf>
    <xf numFmtId="165" fontId="20" fillId="14" borderId="2" xfId="0" applyFont="true" applyBorder="true" applyAlignment="false" applyProtection="true">
      <alignment horizontal="general" vertical="bottom" textRotation="0" wrapText="false" indent="0" shrinkToFit="false"/>
      <protection locked="false" hidden="false"/>
    </xf>
    <xf numFmtId="164" fontId="20" fillId="14" borderId="2" xfId="0" applyFont="true" applyBorder="true" applyAlignment="true" applyProtection="true">
      <alignment horizontal="general" vertical="bottom" textRotation="0" wrapText="true" indent="0" shrinkToFit="false"/>
      <protection locked="false" hidden="false"/>
    </xf>
    <xf numFmtId="164" fontId="20" fillId="14" borderId="2" xfId="0" applyFont="true" applyBorder="true" applyAlignment="true" applyProtection="false">
      <alignment horizontal="general" vertical="bottom" textRotation="0" wrapText="true" indent="0" shrinkToFit="false"/>
      <protection locked="true" hidden="false"/>
    </xf>
    <xf numFmtId="164" fontId="20" fillId="14" borderId="2" xfId="0" applyFont="true" applyBorder="true" applyAlignment="true" applyProtection="false">
      <alignment horizontal="left" vertical="center" textRotation="0" wrapText="true" indent="0" shrinkToFit="false"/>
      <protection locked="true" hidden="false"/>
    </xf>
    <xf numFmtId="164" fontId="20" fillId="24" borderId="4" xfId="0" applyFont="true" applyBorder="true" applyAlignment="true" applyProtection="false">
      <alignment horizontal="general" vertical="bottom" textRotation="0" wrapText="true" indent="0" shrinkToFit="false"/>
      <protection locked="true" hidden="false"/>
    </xf>
    <xf numFmtId="164" fontId="20" fillId="24" borderId="24" xfId="0" applyFont="true" applyBorder="true" applyAlignment="true" applyProtection="false">
      <alignment horizontal="left" vertical="top" textRotation="0" wrapText="false" indent="0" shrinkToFit="false"/>
      <protection locked="true" hidden="false"/>
    </xf>
    <xf numFmtId="164" fontId="31" fillId="14" borderId="2" xfId="0" applyFont="true" applyBorder="true" applyAlignment="true" applyProtection="false">
      <alignment horizontal="general" vertical="center" textRotation="0" wrapText="true" indent="0" shrinkToFit="false"/>
      <protection locked="true" hidden="false"/>
    </xf>
    <xf numFmtId="164" fontId="20" fillId="14" borderId="2" xfId="0" applyFont="true" applyBorder="true" applyAlignment="true" applyProtection="false">
      <alignment horizontal="general" vertical="center" textRotation="0" wrapText="tru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29" fillId="0" borderId="0" xfId="0" applyFont="true" applyBorder="true" applyAlignment="true" applyProtection="false">
      <alignment horizontal="center" vertical="bottom" textRotation="0" wrapText="false" indent="0" shrinkToFit="false"/>
      <protection locked="true" hidden="false"/>
    </xf>
    <xf numFmtId="164" fontId="19" fillId="15" borderId="0" xfId="0" applyFont="true" applyBorder="false" applyAlignment="true" applyProtection="false">
      <alignment horizontal="general" vertical="top" textRotation="0" wrapText="false" indent="0" shrinkToFit="false"/>
      <protection locked="true" hidden="false"/>
    </xf>
    <xf numFmtId="164" fontId="19" fillId="10" borderId="0" xfId="0" applyFont="true" applyBorder="false" applyAlignment="true" applyProtection="false">
      <alignment horizontal="general" vertical="top" textRotation="0" wrapText="false" indent="0" shrinkToFit="false"/>
      <protection locked="true" hidden="false"/>
    </xf>
    <xf numFmtId="165" fontId="20" fillId="14" borderId="2" xfId="0" applyFont="true" applyBorder="true" applyAlignment="false" applyProtection="false">
      <alignment horizontal="general" vertical="bottom" textRotation="0" wrapText="false" indent="0" shrinkToFit="false"/>
      <protection locked="true" hidden="false"/>
    </xf>
    <xf numFmtId="165" fontId="20" fillId="14" borderId="2" xfId="0" applyFont="true" applyBorder="true" applyAlignment="true" applyProtection="false">
      <alignment horizontal="center" vertical="center" textRotation="0" wrapText="false" indent="0" shrinkToFit="false"/>
      <protection locked="true" hidden="false"/>
    </xf>
    <xf numFmtId="164" fontId="31" fillId="14" borderId="2" xfId="0" applyFont="true" applyBorder="true" applyAlignment="true" applyProtection="false">
      <alignment horizontal="general" vertical="top" textRotation="0" wrapText="true" indent="0" shrinkToFit="false"/>
      <protection locked="true" hidden="false"/>
    </xf>
    <xf numFmtId="164" fontId="20" fillId="14" borderId="2" xfId="0" applyFont="true" applyBorder="true" applyAlignment="true" applyProtection="false">
      <alignment horizontal="center" vertical="center" textRotation="0" wrapText="false" indent="0" shrinkToFit="false"/>
      <protection locked="true" hidden="false"/>
    </xf>
    <xf numFmtId="164" fontId="20" fillId="14" borderId="2" xfId="0" applyFont="true" applyBorder="true" applyAlignment="true" applyProtection="false">
      <alignment horizontal="left" vertical="top" textRotation="0" wrapText="false" indent="0" shrinkToFit="false"/>
      <protection locked="true" hidden="false"/>
    </xf>
    <xf numFmtId="164" fontId="22" fillId="0" borderId="8" xfId="0" applyFont="true" applyBorder="true" applyAlignment="true" applyProtection="false">
      <alignment horizontal="left" vertical="top" textRotation="0" wrapText="true" indent="0" shrinkToFit="false"/>
      <protection locked="true" hidden="false"/>
    </xf>
    <xf numFmtId="164" fontId="15" fillId="15"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19" fillId="9" borderId="3" xfId="0" applyFont="true" applyBorder="true" applyAlignment="true" applyProtection="false">
      <alignment horizontal="center" vertical="center" textRotation="0" wrapText="false" indent="0" shrinkToFit="false"/>
      <protection locked="true" hidden="false"/>
    </xf>
    <xf numFmtId="164" fontId="20" fillId="0" borderId="10" xfId="0" applyFont="true" applyBorder="true" applyAlignment="true" applyProtection="false">
      <alignment horizontal="general" vertical="bottom" textRotation="0" wrapText="false" indent="0" shrinkToFit="false"/>
      <protection locked="true" hidden="false"/>
    </xf>
    <xf numFmtId="164" fontId="20" fillId="0" borderId="6" xfId="0" applyFont="true" applyBorder="true" applyAlignment="true" applyProtection="false">
      <alignment horizontal="general" vertical="bottom" textRotation="0" wrapText="false" indent="0" shrinkToFit="false"/>
      <protection locked="true" hidden="false"/>
    </xf>
    <xf numFmtId="164" fontId="20" fillId="0" borderId="25" xfId="0" applyFont="true" applyBorder="true" applyAlignment="true" applyProtection="false">
      <alignment horizontal="general" vertical="bottom" textRotation="0" wrapText="false" indent="0" shrinkToFit="false"/>
      <protection locked="true" hidden="false"/>
    </xf>
    <xf numFmtId="164" fontId="20" fillId="14" borderId="22" xfId="0" applyFont="true" applyBorder="true" applyAlignment="true" applyProtection="false">
      <alignment horizontal="left" vertical="top" textRotation="0" wrapText="false" indent="0" shrinkToFit="false"/>
      <protection locked="true" hidden="false"/>
    </xf>
    <xf numFmtId="164" fontId="20" fillId="14" borderId="9" xfId="0" applyFont="true" applyBorder="true" applyAlignment="true" applyProtection="false">
      <alignment horizontal="left" vertical="top" textRotation="0" wrapText="false" indent="0" shrinkToFit="false"/>
      <protection locked="true" hidden="false"/>
    </xf>
    <xf numFmtId="164" fontId="20" fillId="14" borderId="7" xfId="0" applyFont="true" applyBorder="true" applyAlignment="true" applyProtection="false">
      <alignment horizontal="left" vertical="top" textRotation="0" wrapText="false" indent="0" shrinkToFit="false"/>
      <protection locked="true" hidden="false"/>
    </xf>
    <xf numFmtId="164" fontId="20" fillId="14" borderId="8" xfId="0" applyFont="true" applyBorder="true" applyAlignment="true" applyProtection="false">
      <alignment horizontal="left" vertical="top" textRotation="0" wrapText="false" indent="0" shrinkToFit="false"/>
      <protection locked="true" hidden="false"/>
    </xf>
    <xf numFmtId="164" fontId="20" fillId="14" borderId="0" xfId="0" applyFont="true" applyBorder="true" applyAlignment="true" applyProtection="false">
      <alignment horizontal="left" vertical="top" textRotation="0" wrapText="false" indent="0" shrinkToFit="false"/>
      <protection locked="true" hidden="false"/>
    </xf>
    <xf numFmtId="164" fontId="20" fillId="14" borderId="26" xfId="0" applyFont="true" applyBorder="true" applyAlignment="true" applyProtection="false">
      <alignment horizontal="left" vertical="top" textRotation="0" wrapText="false" indent="0" shrinkToFit="false"/>
      <protection locked="true" hidden="false"/>
    </xf>
    <xf numFmtId="164" fontId="20" fillId="14" borderId="10" xfId="0" applyFont="true" applyBorder="true" applyAlignment="true" applyProtection="false">
      <alignment horizontal="left" vertical="top" textRotation="0" wrapText="false" indent="0" shrinkToFit="false"/>
      <protection locked="true" hidden="false"/>
    </xf>
    <xf numFmtId="164" fontId="20" fillId="14" borderId="6" xfId="0" applyFont="true" applyBorder="true" applyAlignment="true" applyProtection="false">
      <alignment horizontal="left" vertical="top" textRotation="0" wrapText="false" indent="0" shrinkToFit="false"/>
      <protection locked="true" hidden="false"/>
    </xf>
    <xf numFmtId="164" fontId="20" fillId="14" borderId="25" xfId="0" applyFont="true" applyBorder="tru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true">
      <alignment horizontal="left" vertical="center" textRotation="0" wrapText="tru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69"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20" fillId="0" borderId="0" xfId="0" applyFont="true" applyBorder="false" applyAlignment="true" applyProtection="true">
      <alignment horizontal="general" vertical="center" textRotation="0" wrapText="false" indent="0" shrinkToFit="false"/>
      <protection locked="true" hidden="false"/>
    </xf>
    <xf numFmtId="168" fontId="36" fillId="0" borderId="0" xfId="37" applyFont="true" applyBorder="true" applyAlignment="true" applyProtection="true">
      <alignment horizontal="general" vertical="bottom" textRotation="0" wrapText="false" indent="0" shrinkToFit="false"/>
      <protection locked="true" hidden="false"/>
    </xf>
    <xf numFmtId="165" fontId="20" fillId="0" borderId="27" xfId="0" applyFont="true" applyBorder="true" applyAlignment="true" applyProtection="true">
      <alignment horizontal="left" vertical="center" textRotation="0" wrapText="true" indent="0" shrinkToFit="false"/>
      <protection locked="true" hidden="false"/>
    </xf>
    <xf numFmtId="164" fontId="20" fillId="0" borderId="28"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center" textRotation="0" wrapText="true" indent="0" shrinkToFit="false"/>
      <protection locked="true" hidden="false"/>
    </xf>
    <xf numFmtId="165" fontId="20" fillId="0" borderId="29" xfId="0" applyFont="true" applyBorder="true" applyAlignment="true" applyProtection="true">
      <alignment horizontal="left" vertical="center" textRotation="0" wrapText="true" indent="0" shrinkToFit="false"/>
      <protection locked="true" hidden="false"/>
    </xf>
    <xf numFmtId="164" fontId="20" fillId="0" borderId="30"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20" fillId="0" borderId="31" xfId="0" applyFont="true" applyBorder="true" applyAlignment="true" applyProtection="true">
      <alignment horizontal="left" vertical="center" textRotation="0" wrapText="true" indent="0" shrinkToFit="false"/>
      <protection locked="true" hidden="false"/>
    </xf>
    <xf numFmtId="164" fontId="20" fillId="0" borderId="32"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20" fillId="0" borderId="0" xfId="0" applyFont="true" applyBorder="true" applyAlignment="true" applyProtection="true">
      <alignment horizontal="general" vertical="center" textRotation="0" wrapText="true" indent="0" shrinkToFit="false"/>
      <protection locked="true" hidden="false"/>
    </xf>
    <xf numFmtId="165" fontId="20" fillId="0" borderId="0" xfId="0" applyFont="true" applyBorder="false" applyAlignment="true" applyProtection="true">
      <alignment horizontal="general" vertical="center" textRotation="0" wrapText="true" indent="0" shrinkToFit="false"/>
      <protection locked="true" hidden="false"/>
    </xf>
    <xf numFmtId="165" fontId="20" fillId="0" borderId="0" xfId="0" applyFont="true" applyBorder="false" applyAlignment="true" applyProtection="true">
      <alignment horizontal="left" vertical="center" textRotation="0" wrapText="true" indent="0" shrinkToFit="false"/>
      <protection locked="true" hidden="false"/>
    </xf>
    <xf numFmtId="164" fontId="20"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8" fillId="0" borderId="33"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1561320</xdr:colOff>
      <xdr:row>0</xdr:row>
      <xdr:rowOff>951480</xdr:rowOff>
    </xdr:to>
    <xdr:pic>
      <xdr:nvPicPr>
        <xdr:cNvPr id="0" name="Picture 1" descr=""/>
        <xdr:cNvPicPr/>
      </xdr:nvPicPr>
      <xdr:blipFill>
        <a:blip r:embed="rId1"/>
        <a:stretch/>
      </xdr:blipFill>
      <xdr:spPr>
        <a:xfrm>
          <a:off x="0" y="0"/>
          <a:ext cx="1561320" cy="951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1561320</xdr:colOff>
      <xdr:row>1</xdr:row>
      <xdr:rowOff>18000</xdr:rowOff>
    </xdr:to>
    <xdr:pic>
      <xdr:nvPicPr>
        <xdr:cNvPr id="1" name="Picture 1" descr=""/>
        <xdr:cNvPicPr/>
      </xdr:nvPicPr>
      <xdr:blipFill>
        <a:blip r:embed="rId1"/>
        <a:stretch/>
      </xdr:blipFill>
      <xdr:spPr>
        <a:xfrm>
          <a:off x="0" y="0"/>
          <a:ext cx="1561320" cy="999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1550880</xdr:colOff>
      <xdr:row>0</xdr:row>
      <xdr:rowOff>961200</xdr:rowOff>
    </xdr:to>
    <xdr:pic>
      <xdr:nvPicPr>
        <xdr:cNvPr id="2" name="Picture 1" descr=""/>
        <xdr:cNvPicPr/>
      </xdr:nvPicPr>
      <xdr:blipFill>
        <a:blip r:embed="rId1"/>
        <a:stretch/>
      </xdr:blipFill>
      <xdr:spPr>
        <a:xfrm>
          <a:off x="0" y="0"/>
          <a:ext cx="1550880" cy="961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1561320</xdr:colOff>
      <xdr:row>0</xdr:row>
      <xdr:rowOff>961200</xdr:rowOff>
    </xdr:to>
    <xdr:pic>
      <xdr:nvPicPr>
        <xdr:cNvPr id="3" name="Picture 1" descr=""/>
        <xdr:cNvPicPr/>
      </xdr:nvPicPr>
      <xdr:blipFill>
        <a:blip r:embed="rId1"/>
        <a:stretch/>
      </xdr:blipFill>
      <xdr:spPr>
        <a:xfrm>
          <a:off x="0" y="0"/>
          <a:ext cx="1561320" cy="9612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1561320</xdr:colOff>
      <xdr:row>0</xdr:row>
      <xdr:rowOff>961200</xdr:rowOff>
    </xdr:to>
    <xdr:pic>
      <xdr:nvPicPr>
        <xdr:cNvPr id="4" name="Picture 1" descr=""/>
        <xdr:cNvPicPr/>
      </xdr:nvPicPr>
      <xdr:blipFill>
        <a:blip r:embed="rId1"/>
        <a:stretch/>
      </xdr:blipFill>
      <xdr:spPr>
        <a:xfrm>
          <a:off x="0" y="0"/>
          <a:ext cx="1561320" cy="96120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62" zoomScaleNormal="62" zoomScalePageLayoutView="100" workbookViewId="0">
      <selection pane="topLeft" activeCell="C12" activeCellId="0" sqref="C12"/>
    </sheetView>
  </sheetViews>
  <sheetFormatPr defaultRowHeight="15" zeroHeight="false" outlineLevelRow="0" outlineLevelCol="0"/>
  <cols>
    <col collapsed="false" customWidth="true" hidden="false" outlineLevel="0" max="1" min="1" style="0" width="22.11"/>
    <col collapsed="false" customWidth="true" hidden="false" outlineLevel="0" max="2" min="2" style="0" width="20.11"/>
    <col collapsed="false" customWidth="true" hidden="false" outlineLevel="0" max="3" min="3" style="0" width="29.77"/>
    <col collapsed="false" customWidth="true" hidden="false" outlineLevel="0" max="5" min="4" style="0" width="9.23"/>
    <col collapsed="false" customWidth="true" hidden="false" outlineLevel="0" max="6" min="6" style="0" width="28.11"/>
    <col collapsed="false" customWidth="true" hidden="false" outlineLevel="0" max="7" min="7" style="0" width="23.67"/>
    <col collapsed="false" customWidth="true" hidden="false" outlineLevel="0" max="8" min="8" style="0" width="28.11"/>
    <col collapsed="false" customWidth="true" hidden="false" outlineLevel="0" max="9" min="9" style="0" width="23.67"/>
    <col collapsed="false" customWidth="true" hidden="false" outlineLevel="0" max="11" min="10" style="0" width="8.57"/>
    <col collapsed="false" customWidth="true" hidden="false" outlineLevel="0" max="12" min="12" style="0" width="55.11"/>
    <col collapsed="false" customWidth="true" hidden="false" outlineLevel="0" max="1025" min="13" style="0" width="8.57"/>
  </cols>
  <sheetData>
    <row r="1" customFormat="false" ht="83.25" hidden="false" customHeight="true" outlineLevel="0" collapsed="false">
      <c r="A1" s="1" t="s">
        <v>0</v>
      </c>
      <c r="B1" s="1"/>
      <c r="C1" s="1"/>
      <c r="D1" s="1"/>
      <c r="E1" s="1"/>
      <c r="F1" s="1"/>
      <c r="G1" s="1"/>
      <c r="H1" s="1"/>
      <c r="I1" s="1"/>
      <c r="J1" s="2" t="s">
        <v>1</v>
      </c>
      <c r="K1" s="2"/>
      <c r="L1" s="3"/>
    </row>
    <row r="2" customFormat="false" ht="18.75" hidden="false" customHeight="false" outlineLevel="0" collapsed="false">
      <c r="A2" s="4" t="s">
        <v>2</v>
      </c>
      <c r="B2" s="4"/>
      <c r="C2" s="4"/>
      <c r="D2" s="4"/>
      <c r="E2" s="4"/>
      <c r="F2" s="4"/>
      <c r="G2" s="4"/>
      <c r="H2" s="4"/>
      <c r="I2" s="3"/>
      <c r="J2" s="3"/>
      <c r="K2" s="3"/>
      <c r="L2" s="3"/>
    </row>
    <row r="3" customFormat="false" ht="21" hidden="false" customHeight="true" outlineLevel="0" collapsed="false">
      <c r="A3" s="5" t="s">
        <v>3</v>
      </c>
      <c r="B3" s="3"/>
      <c r="C3" s="3"/>
      <c r="D3" s="3"/>
      <c r="E3" s="3"/>
      <c r="F3" s="6" t="s">
        <v>4</v>
      </c>
      <c r="G3" s="7"/>
      <c r="H3" s="6" t="s">
        <v>5</v>
      </c>
      <c r="I3" s="7"/>
      <c r="J3" s="3"/>
      <c r="K3" s="8" t="s">
        <v>6</v>
      </c>
      <c r="L3" s="3"/>
    </row>
    <row r="4" customFormat="false" ht="15.75" hidden="false" customHeight="false" outlineLevel="0" collapsed="false">
      <c r="A4" s="3"/>
      <c r="B4" s="3"/>
      <c r="C4" s="3"/>
      <c r="D4" s="3"/>
      <c r="E4" s="3"/>
      <c r="F4" s="9" t="s">
        <v>7</v>
      </c>
      <c r="G4" s="10"/>
      <c r="H4" s="10"/>
      <c r="I4" s="3"/>
      <c r="J4" s="3"/>
      <c r="K4" s="8"/>
      <c r="L4" s="3"/>
    </row>
    <row r="5" s="18" customFormat="true" ht="15.75" hidden="false" customHeight="false" outlineLevel="0" collapsed="false">
      <c r="A5" s="11" t="s">
        <v>8</v>
      </c>
      <c r="B5" s="12"/>
      <c r="C5" s="12"/>
      <c r="D5" s="13"/>
      <c r="E5" s="13"/>
      <c r="F5" s="14" t="s">
        <v>9</v>
      </c>
      <c r="G5" s="7"/>
      <c r="H5" s="15" t="s">
        <v>10</v>
      </c>
      <c r="I5" s="16"/>
      <c r="J5" s="17"/>
      <c r="K5" s="17"/>
      <c r="L5" s="17"/>
    </row>
    <row r="6" s="18" customFormat="true" ht="15.75" hidden="false" customHeight="false" outlineLevel="0" collapsed="false">
      <c r="A6" s="11" t="s">
        <v>11</v>
      </c>
      <c r="B6" s="12"/>
      <c r="C6" s="12"/>
      <c r="D6" s="17"/>
      <c r="E6" s="17"/>
      <c r="F6" s="15" t="s">
        <v>12</v>
      </c>
      <c r="G6" s="16"/>
      <c r="H6" s="15" t="s">
        <v>13</v>
      </c>
      <c r="I6" s="16"/>
      <c r="J6" s="17"/>
      <c r="K6" s="17"/>
      <c r="L6" s="17"/>
    </row>
    <row r="7" s="18" customFormat="true" ht="6.75" hidden="false" customHeight="true" outlineLevel="0" collapsed="false">
      <c r="A7" s="19"/>
      <c r="B7" s="19"/>
      <c r="C7" s="19"/>
      <c r="D7" s="17"/>
      <c r="E7" s="17"/>
      <c r="F7" s="17"/>
      <c r="G7" s="17"/>
      <c r="H7" s="17"/>
      <c r="I7" s="17"/>
      <c r="J7" s="17"/>
      <c r="K7" s="17"/>
      <c r="L7" s="17"/>
    </row>
    <row r="8" s="18" customFormat="true" ht="15.75" hidden="false" customHeight="false" outlineLevel="0" collapsed="false">
      <c r="A8" s="20" t="s">
        <v>14</v>
      </c>
      <c r="B8" s="21"/>
      <c r="C8" s="21"/>
      <c r="D8" s="17"/>
      <c r="E8" s="17"/>
      <c r="F8" s="22" t="s">
        <v>15</v>
      </c>
      <c r="G8" s="15" t="s">
        <v>16</v>
      </c>
      <c r="H8" s="21"/>
      <c r="I8" s="21"/>
      <c r="J8" s="17"/>
      <c r="K8" s="17"/>
      <c r="L8" s="17"/>
    </row>
    <row r="9" s="18" customFormat="true" ht="15.75" hidden="false" customHeight="false" outlineLevel="0" collapsed="false">
      <c r="A9" s="20" t="s">
        <v>17</v>
      </c>
      <c r="B9" s="21"/>
      <c r="C9" s="21"/>
      <c r="D9" s="17"/>
      <c r="E9" s="17"/>
      <c r="F9" s="22"/>
      <c r="G9" s="15" t="s">
        <v>18</v>
      </c>
      <c r="H9" s="21"/>
      <c r="I9" s="21"/>
      <c r="J9" s="17"/>
      <c r="K9" s="17"/>
      <c r="L9" s="17"/>
    </row>
    <row r="10" s="18" customFormat="true" ht="15.75" hidden="false" customHeight="false" outlineLevel="0" collapsed="false">
      <c r="A10" s="20" t="s">
        <v>19</v>
      </c>
      <c r="B10" s="21"/>
      <c r="C10" s="21"/>
      <c r="D10" s="17"/>
      <c r="E10" s="17"/>
      <c r="F10" s="22"/>
      <c r="G10" s="15" t="s">
        <v>20</v>
      </c>
      <c r="H10" s="21"/>
      <c r="I10" s="21"/>
      <c r="J10" s="17"/>
      <c r="K10" s="17"/>
      <c r="L10" s="17"/>
    </row>
    <row r="11" s="18" customFormat="true" ht="15" hidden="false" customHeight="false" outlineLevel="0" collapsed="false">
      <c r="A11" s="17"/>
      <c r="B11" s="17"/>
      <c r="C11" s="17"/>
      <c r="D11" s="17"/>
      <c r="E11" s="17"/>
      <c r="F11" s="17"/>
      <c r="G11" s="17"/>
      <c r="H11" s="17"/>
      <c r="I11" s="17"/>
      <c r="J11" s="17"/>
      <c r="K11" s="17"/>
      <c r="L11" s="17"/>
    </row>
    <row r="12" s="18" customFormat="true" ht="30.2" hidden="false" customHeight="true" outlineLevel="0" collapsed="false">
      <c r="A12" s="23" t="s">
        <v>21</v>
      </c>
      <c r="B12" s="24" t="s">
        <v>16</v>
      </c>
      <c r="C12" s="21"/>
      <c r="D12" s="17"/>
      <c r="E12" s="17"/>
      <c r="F12" s="22" t="s">
        <v>22</v>
      </c>
      <c r="G12" s="24" t="s">
        <v>16</v>
      </c>
      <c r="H12" s="25"/>
      <c r="I12" s="23" t="s">
        <v>23</v>
      </c>
      <c r="J12" s="26"/>
      <c r="K12" s="26"/>
      <c r="L12" s="17"/>
    </row>
    <row r="13" s="18" customFormat="true" ht="30.2" hidden="false" customHeight="true" outlineLevel="0" collapsed="false">
      <c r="A13" s="23"/>
      <c r="B13" s="24" t="s">
        <v>24</v>
      </c>
      <c r="C13" s="21"/>
      <c r="D13" s="17"/>
      <c r="E13" s="17"/>
      <c r="F13" s="22"/>
      <c r="G13" s="24" t="s">
        <v>24</v>
      </c>
      <c r="H13" s="25"/>
      <c r="I13" s="23"/>
      <c r="J13" s="26"/>
      <c r="K13" s="26"/>
      <c r="L13" s="17"/>
    </row>
    <row r="14" s="18" customFormat="true" ht="30.2" hidden="false" customHeight="true" outlineLevel="0" collapsed="false">
      <c r="A14" s="23"/>
      <c r="B14" s="24" t="s">
        <v>20</v>
      </c>
      <c r="C14" s="21"/>
      <c r="D14" s="17"/>
      <c r="E14" s="17"/>
      <c r="F14" s="22"/>
      <c r="G14" s="24" t="s">
        <v>20</v>
      </c>
      <c r="H14" s="25"/>
      <c r="I14" s="17"/>
      <c r="J14" s="17"/>
      <c r="K14" s="17"/>
      <c r="L14" s="17"/>
    </row>
    <row r="15" s="18" customFormat="true" ht="30.2" hidden="false" customHeight="true" outlineLevel="0" collapsed="false">
      <c r="A15" s="23"/>
      <c r="B15" s="24" t="s">
        <v>25</v>
      </c>
      <c r="C15" s="27"/>
      <c r="D15" s="17"/>
      <c r="E15" s="17"/>
      <c r="F15" s="22"/>
      <c r="G15" s="24" t="s">
        <v>26</v>
      </c>
      <c r="H15" s="27"/>
      <c r="I15" s="17"/>
      <c r="J15" s="17"/>
      <c r="K15" s="17"/>
      <c r="L15" s="17"/>
    </row>
    <row r="16" s="18" customFormat="true" ht="30.2" hidden="false" customHeight="true" outlineLevel="0" collapsed="false">
      <c r="A16" s="23"/>
      <c r="B16" s="24" t="s">
        <v>27</v>
      </c>
      <c r="C16" s="27"/>
      <c r="D16" s="17"/>
      <c r="E16" s="17"/>
      <c r="F16" s="22"/>
      <c r="G16" s="24" t="s">
        <v>28</v>
      </c>
      <c r="H16" s="27"/>
      <c r="I16" s="17"/>
      <c r="J16" s="17"/>
      <c r="K16" s="17"/>
      <c r="L16" s="17"/>
    </row>
    <row r="17" s="18" customFormat="true" ht="30.2" hidden="false" customHeight="true" outlineLevel="0" collapsed="false">
      <c r="A17" s="23"/>
      <c r="B17" s="24" t="s">
        <v>29</v>
      </c>
      <c r="C17" s="27"/>
      <c r="D17" s="17"/>
      <c r="E17" s="17"/>
      <c r="F17" s="22"/>
      <c r="G17" s="24" t="s">
        <v>30</v>
      </c>
      <c r="H17" s="27"/>
      <c r="I17" s="28"/>
      <c r="J17" s="17"/>
      <c r="K17" s="17"/>
      <c r="L17" s="17"/>
    </row>
    <row r="18" s="18" customFormat="true" ht="30.2" hidden="false" customHeight="true" outlineLevel="0" collapsed="false">
      <c r="A18" s="23"/>
      <c r="B18" s="24" t="s">
        <v>31</v>
      </c>
      <c r="C18" s="21"/>
      <c r="D18" s="17"/>
      <c r="E18" s="17"/>
      <c r="F18" s="22"/>
      <c r="G18" s="24" t="s">
        <v>32</v>
      </c>
      <c r="H18" s="25"/>
      <c r="I18" s="17"/>
      <c r="J18" s="17"/>
      <c r="K18" s="17"/>
      <c r="L18" s="17"/>
    </row>
    <row r="19" s="18" customFormat="true" ht="30.2" hidden="false" customHeight="true" outlineLevel="0" collapsed="false">
      <c r="A19" s="23"/>
      <c r="B19" s="24" t="s">
        <v>33</v>
      </c>
      <c r="C19" s="21"/>
      <c r="D19" s="29" t="str">
        <f aca="false">IF(C19="","If SRO changed since last qtr, use dropdown to provide reason","")</f>
        <v>If SRO changed since last qtr, use dropdown to provide reason</v>
      </c>
      <c r="E19" s="29"/>
      <c r="F19" s="22"/>
      <c r="G19" s="24" t="s">
        <v>34</v>
      </c>
      <c r="H19" s="25"/>
      <c r="I19" s="30" t="str">
        <f aca="false">IF(H19="","If PD changed since last quarter, please use drop down to provide reason","")</f>
        <v>If PD changed since last quarter, please use drop down to provide reason</v>
      </c>
      <c r="J19" s="17"/>
      <c r="K19" s="17"/>
      <c r="L19" s="17"/>
    </row>
    <row r="20" s="18" customFormat="true" ht="30.2" hidden="false" customHeight="true" outlineLevel="0" collapsed="false">
      <c r="A20" s="23"/>
      <c r="B20" s="24" t="s">
        <v>35</v>
      </c>
      <c r="C20" s="21"/>
      <c r="D20" s="29"/>
      <c r="E20" s="29"/>
      <c r="F20" s="22"/>
      <c r="G20" s="31" t="s">
        <v>35</v>
      </c>
      <c r="H20" s="25"/>
      <c r="I20" s="17"/>
      <c r="J20" s="17"/>
      <c r="K20" s="17"/>
      <c r="L20" s="17"/>
    </row>
    <row r="21" s="18" customFormat="true" ht="30.2" hidden="false" customHeight="true" outlineLevel="0" collapsed="false">
      <c r="A21" s="23"/>
      <c r="B21" s="24" t="s">
        <v>36</v>
      </c>
      <c r="C21" s="21"/>
      <c r="D21" s="29" t="str">
        <f aca="false">IF(AND(C21="",C23=""),"Please complete either MPLA / PLP section by using the dropdown","")</f>
        <v>Please complete either MPLA / PLP section by using the dropdown</v>
      </c>
      <c r="E21" s="29"/>
      <c r="F21" s="22"/>
      <c r="G21" s="24" t="s">
        <v>37</v>
      </c>
      <c r="H21" s="25"/>
      <c r="I21" s="30" t="str">
        <f aca="false">IF(AND(H21="",H23=""),"Please complete either MPLA / PLP section by using the dropdown","")</f>
        <v>Please complete either MPLA / PLP section by using the dropdown</v>
      </c>
      <c r="J21" s="17"/>
      <c r="K21" s="17"/>
      <c r="L21" s="17"/>
    </row>
    <row r="22" s="18" customFormat="true" ht="30.2" hidden="false" customHeight="true" outlineLevel="0" collapsed="false">
      <c r="A22" s="23"/>
      <c r="B22" s="24" t="s">
        <v>38</v>
      </c>
      <c r="C22" s="21"/>
      <c r="D22" s="29"/>
      <c r="E22" s="29"/>
      <c r="F22" s="22"/>
      <c r="G22" s="24" t="s">
        <v>39</v>
      </c>
      <c r="H22" s="25"/>
      <c r="I22" s="17"/>
      <c r="J22" s="17"/>
      <c r="K22" s="17"/>
      <c r="L22" s="17"/>
    </row>
    <row r="23" s="18" customFormat="true" ht="30.2" hidden="false" customHeight="true" outlineLevel="0" collapsed="false">
      <c r="A23" s="23"/>
      <c r="B23" s="24" t="s">
        <v>40</v>
      </c>
      <c r="C23" s="21"/>
      <c r="D23" s="29"/>
      <c r="E23" s="29"/>
      <c r="F23" s="22"/>
      <c r="G23" s="24" t="s">
        <v>41</v>
      </c>
      <c r="H23" s="25"/>
      <c r="I23" s="17"/>
      <c r="J23" s="17"/>
      <c r="K23" s="17"/>
      <c r="L23" s="17"/>
    </row>
    <row r="24" s="18" customFormat="true" ht="30.2" hidden="false" customHeight="true" outlineLevel="0" collapsed="false">
      <c r="A24" s="23"/>
      <c r="B24" s="24" t="s">
        <v>42</v>
      </c>
      <c r="C24" s="21"/>
      <c r="D24" s="29"/>
      <c r="E24" s="29"/>
      <c r="F24" s="22"/>
      <c r="G24" s="24" t="s">
        <v>43</v>
      </c>
      <c r="H24" s="25"/>
      <c r="I24" s="17"/>
      <c r="J24" s="17"/>
      <c r="K24" s="17"/>
      <c r="L24" s="17"/>
    </row>
    <row r="25" s="18" customFormat="true" ht="15" hidden="false" customHeight="false" outlineLevel="0" collapsed="false">
      <c r="A25" s="17"/>
      <c r="B25" s="17"/>
      <c r="C25" s="17"/>
      <c r="D25" s="17"/>
      <c r="E25" s="17"/>
      <c r="F25" s="32"/>
      <c r="G25" s="32"/>
      <c r="H25" s="32"/>
      <c r="I25" s="17"/>
      <c r="J25" s="17"/>
      <c r="K25" s="17"/>
      <c r="L25" s="17"/>
    </row>
    <row r="26" s="18" customFormat="true" ht="135" hidden="false" customHeight="true" outlineLevel="0" collapsed="false">
      <c r="A26" s="24" t="s">
        <v>44</v>
      </c>
      <c r="B26" s="33"/>
      <c r="C26" s="33"/>
      <c r="D26" s="17"/>
      <c r="E26" s="17"/>
      <c r="F26" s="23" t="s">
        <v>45</v>
      </c>
      <c r="G26" s="34"/>
      <c r="H26" s="34"/>
      <c r="I26" s="34"/>
      <c r="J26" s="34"/>
      <c r="K26" s="34"/>
      <c r="L26" s="35" t="str">
        <f aca="false">IF(G26="","Please Complete and avoiding acronyms and technical language for GMPP projects this is used for the annual data publication","")</f>
        <v>Please Complete and avoiding acronyms and technical language for GMPP projects this is used for the annual data publication</v>
      </c>
    </row>
    <row r="27" s="18" customFormat="true" ht="69" hidden="false" customHeight="true" outlineLevel="0" collapsed="false">
      <c r="A27" s="17"/>
      <c r="B27" s="36" t="str">
        <f aca="false">IF(B28="","Please complete using dropdown","")</f>
        <v>Please complete using dropdown</v>
      </c>
      <c r="C27" s="36"/>
      <c r="D27" s="17"/>
      <c r="E27" s="17"/>
      <c r="F27" s="23" t="s">
        <v>46</v>
      </c>
      <c r="G27" s="34"/>
      <c r="H27" s="34"/>
      <c r="I27" s="34"/>
      <c r="J27" s="34"/>
      <c r="K27" s="34"/>
      <c r="L27" s="35" t="str">
        <f aca="false">IF(G27="","Please Complete and avoiding acronyms and technical language for GMPP projects this is used for the IPA annual publication","")</f>
        <v>Please Complete and avoiding acronyms and technical language for GMPP projects this is used for the IPA annual publication</v>
      </c>
    </row>
    <row r="28" s="18" customFormat="true" ht="15" hidden="false" customHeight="true" outlineLevel="0" collapsed="false">
      <c r="A28" s="23" t="s">
        <v>47</v>
      </c>
      <c r="B28" s="37"/>
      <c r="C28" s="37"/>
      <c r="D28" s="17"/>
      <c r="E28" s="17"/>
      <c r="F28" s="13"/>
      <c r="G28" s="13"/>
      <c r="H28" s="13"/>
      <c r="I28" s="13"/>
      <c r="J28" s="13"/>
      <c r="K28" s="13"/>
      <c r="L28" s="17"/>
    </row>
    <row r="29" s="18" customFormat="true" ht="16.5" hidden="false" customHeight="true" outlineLevel="0" collapsed="false">
      <c r="A29" s="23"/>
      <c r="B29" s="37"/>
      <c r="C29" s="37"/>
      <c r="D29" s="17"/>
      <c r="E29" s="17"/>
      <c r="F29" s="23" t="s">
        <v>48</v>
      </c>
      <c r="G29" s="23" t="s">
        <v>49</v>
      </c>
      <c r="H29" s="38"/>
      <c r="I29" s="17"/>
      <c r="J29" s="17"/>
      <c r="K29" s="17"/>
      <c r="L29" s="17"/>
    </row>
    <row r="30" s="18" customFormat="true" ht="15.75" hidden="false" customHeight="false" outlineLevel="0" collapsed="false">
      <c r="A30" s="23"/>
      <c r="B30" s="37"/>
      <c r="C30" s="37"/>
      <c r="D30" s="17"/>
      <c r="E30" s="17"/>
      <c r="F30" s="23"/>
      <c r="G30" s="23" t="s">
        <v>50</v>
      </c>
      <c r="H30" s="27"/>
      <c r="I30" s="17"/>
      <c r="J30" s="17"/>
      <c r="K30" s="17"/>
      <c r="L30" s="17"/>
    </row>
    <row r="31" s="18" customFormat="true" ht="15" hidden="false" customHeight="false" outlineLevel="0" collapsed="false">
      <c r="A31" s="23"/>
      <c r="B31" s="37"/>
      <c r="C31" s="37"/>
      <c r="D31" s="17"/>
      <c r="E31" s="17"/>
      <c r="F31" s="17"/>
      <c r="G31" s="17"/>
      <c r="H31" s="17"/>
      <c r="I31" s="17"/>
      <c r="J31" s="17"/>
      <c r="K31" s="17"/>
      <c r="L31" s="17"/>
    </row>
    <row r="32" s="18" customFormat="true" ht="30.75" hidden="false" customHeight="true" outlineLevel="0" collapsed="false">
      <c r="A32" s="17"/>
      <c r="B32" s="39" t="str">
        <f aca="false">IF(B33="","Please complete strategic outcomes",IF(D33="","Please complete benefit type using drop down",IF(D33="Monetised benefit","Monetised Benefits to be reflected in Part 3","")))</f>
        <v>Please complete strategic outcomes</v>
      </c>
      <c r="C32" s="39"/>
      <c r="D32" s="17"/>
      <c r="E32" s="17"/>
      <c r="F32" s="24" t="s">
        <v>51</v>
      </c>
      <c r="G32" s="16" t="s">
        <v>52</v>
      </c>
      <c r="H32" s="30" t="str">
        <f aca="false">IF(G32="","Please complete using dropdown, selection will link to project stage in part 5 milestones ","")</f>
        <v/>
      </c>
      <c r="I32" s="17"/>
      <c r="J32" s="17"/>
      <c r="K32" s="17"/>
      <c r="L32" s="17"/>
    </row>
    <row r="33" s="18" customFormat="true" ht="63" hidden="false" customHeight="true" outlineLevel="0" collapsed="false">
      <c r="A33" s="23" t="s">
        <v>53</v>
      </c>
      <c r="B33" s="34"/>
      <c r="C33" s="34"/>
      <c r="D33" s="16"/>
      <c r="E33" s="17"/>
      <c r="F33" s="24" t="s">
        <v>54</v>
      </c>
      <c r="G33" s="21"/>
      <c r="H33" s="17"/>
      <c r="I33" s="17"/>
      <c r="J33" s="17"/>
      <c r="K33" s="17"/>
      <c r="L33" s="17"/>
    </row>
    <row r="34" s="18" customFormat="true" ht="63" hidden="false" customHeight="true" outlineLevel="0" collapsed="false">
      <c r="A34" s="23"/>
      <c r="B34" s="34"/>
      <c r="C34" s="34"/>
      <c r="D34" s="16"/>
      <c r="E34" s="17"/>
      <c r="F34" s="17"/>
      <c r="G34" s="17"/>
      <c r="H34" s="40"/>
      <c r="I34" s="40"/>
      <c r="J34" s="40"/>
      <c r="K34" s="40"/>
      <c r="L34" s="17"/>
    </row>
    <row r="35" s="18" customFormat="true" ht="63" hidden="false" customHeight="true" outlineLevel="0" collapsed="false">
      <c r="A35" s="23"/>
      <c r="B35" s="34"/>
      <c r="C35" s="34"/>
      <c r="D35" s="16"/>
      <c r="E35" s="17"/>
      <c r="F35" s="23" t="s">
        <v>55</v>
      </c>
      <c r="G35" s="41"/>
      <c r="H35" s="34"/>
      <c r="I35" s="34"/>
      <c r="J35" s="34"/>
      <c r="K35" s="34"/>
      <c r="L35" s="30" t="str">
        <f aca="false">IF(AND(OR(G35="increase",G35="decrease"),H35=""),"Please complete as scope change","")</f>
        <v/>
      </c>
    </row>
    <row r="36" s="18" customFormat="true" ht="63" hidden="false" customHeight="true" outlineLevel="0" collapsed="false">
      <c r="A36" s="23"/>
      <c r="B36" s="34"/>
      <c r="C36" s="34"/>
      <c r="D36" s="16"/>
      <c r="E36" s="17"/>
      <c r="F36" s="23"/>
      <c r="G36" s="41"/>
      <c r="H36" s="34"/>
      <c r="I36" s="34"/>
      <c r="J36" s="34"/>
      <c r="K36" s="34"/>
      <c r="L36" s="17"/>
    </row>
    <row r="37" s="18" customFormat="true" ht="63" hidden="false" customHeight="true" outlineLevel="0" collapsed="false">
      <c r="A37" s="23"/>
      <c r="B37" s="34"/>
      <c r="C37" s="34"/>
      <c r="D37" s="16"/>
      <c r="E37" s="17"/>
      <c r="F37" s="23"/>
      <c r="G37" s="41"/>
      <c r="H37" s="34"/>
      <c r="I37" s="34"/>
      <c r="J37" s="34"/>
      <c r="K37" s="34"/>
      <c r="L37" s="17"/>
    </row>
    <row r="38" s="18" customFormat="true" ht="63" hidden="false" customHeight="true" outlineLevel="0" collapsed="false">
      <c r="A38" s="23"/>
      <c r="B38" s="34"/>
      <c r="C38" s="34"/>
      <c r="D38" s="16"/>
      <c r="E38" s="17"/>
      <c r="F38" s="23"/>
      <c r="G38" s="41"/>
      <c r="H38" s="34"/>
      <c r="I38" s="34"/>
      <c r="J38" s="34"/>
      <c r="K38" s="34"/>
      <c r="L38" s="17"/>
    </row>
    <row r="39" s="18" customFormat="true" ht="63" hidden="false" customHeight="true" outlineLevel="0" collapsed="false">
      <c r="A39" s="23"/>
      <c r="B39" s="34"/>
      <c r="C39" s="34"/>
      <c r="D39" s="16"/>
      <c r="E39" s="17"/>
      <c r="F39" s="24" t="s">
        <v>56</v>
      </c>
      <c r="G39" s="42"/>
      <c r="H39" s="30" t="str">
        <f aca="false">IF(G39="","Please complete using drop down","")</f>
        <v>Please complete using drop down</v>
      </c>
      <c r="I39" s="17"/>
      <c r="J39" s="17"/>
      <c r="K39" s="17"/>
      <c r="L39" s="17"/>
    </row>
    <row r="40" s="18" customFormat="true" ht="63" hidden="false" customHeight="true" outlineLevel="0" collapsed="false">
      <c r="A40" s="23"/>
      <c r="B40" s="34"/>
      <c r="C40" s="34"/>
      <c r="D40" s="16"/>
      <c r="E40" s="17"/>
      <c r="F40" s="17"/>
      <c r="G40" s="17"/>
      <c r="H40" s="17"/>
      <c r="I40" s="17"/>
      <c r="J40" s="43" t="s">
        <v>57</v>
      </c>
      <c r="K40" s="43"/>
      <c r="L40" s="17"/>
    </row>
    <row r="41" s="18" customFormat="true" ht="63" hidden="false" customHeight="true" outlineLevel="0" collapsed="false">
      <c r="A41" s="23"/>
      <c r="B41" s="34"/>
      <c r="C41" s="34"/>
      <c r="D41" s="16"/>
      <c r="E41" s="17"/>
      <c r="F41" s="23" t="s">
        <v>56</v>
      </c>
      <c r="G41" s="24" t="s">
        <v>58</v>
      </c>
      <c r="H41" s="44"/>
      <c r="I41" s="44"/>
      <c r="J41" s="45"/>
      <c r="K41" s="45"/>
      <c r="L41" s="35" t="str">
        <f aca="false">IF(H41="","Please complete using drop down",IF(H41="Procurement","If your project has a capital value of &gt;£10 Million, and has a steel component, please confirm in the finance tab cell D13 that you are complying with the guidance document, 'Brief Project Description'",IF(H41="Infrastructure","If your project has a capital value of &gt;£10 Million, and has a steel component, please confirm in the finance tab cell D13 that you are complying with the guidance document, 'Brief Project Description'","")))</f>
        <v>Please complete using drop down</v>
      </c>
    </row>
    <row r="42" s="18" customFormat="true" ht="63" hidden="false" customHeight="true" outlineLevel="0" collapsed="false">
      <c r="A42" s="23"/>
      <c r="B42" s="34"/>
      <c r="C42" s="34"/>
      <c r="D42" s="16"/>
      <c r="E42" s="17"/>
      <c r="F42" s="23"/>
      <c r="G42" s="24" t="s">
        <v>59</v>
      </c>
      <c r="H42" s="44"/>
      <c r="I42" s="44"/>
      <c r="J42" s="45"/>
      <c r="K42" s="45"/>
      <c r="L42" s="35" t="str">
        <f aca="false">IF(H42="","Please complete using drop down",IF(H42="Procurement","If your project has a capital value of &gt;£10 Million, and has a steel component, please confirm in the finance tab cell D13 that you are complying with the guidance document, 'Brief Project Description'",IF(H42="Infrastructure","If your project has a capital value of &gt;£10 Million, and has a steel component, please confirm in the finance tab cell D13 that you are complying with the guidance document, 'Brief Project Description'","")))</f>
        <v>Please complete using drop down</v>
      </c>
    </row>
    <row r="43" s="18" customFormat="true" ht="53.25" hidden="false" customHeight="true" outlineLevel="0" collapsed="false">
      <c r="A43" s="17"/>
      <c r="B43" s="17"/>
      <c r="C43" s="17"/>
      <c r="D43" s="17"/>
      <c r="E43" s="17"/>
      <c r="F43" s="23"/>
      <c r="G43" s="24" t="s">
        <v>60</v>
      </c>
      <c r="H43" s="44"/>
      <c r="I43" s="44"/>
      <c r="J43" s="45"/>
      <c r="K43" s="45"/>
      <c r="L43" s="35" t="str">
        <f aca="false">IF(H43="","Please complete using drop down",IF(H43="Procurement","If your project has a capital value of &gt;£10 Million, and has a steel component, please confirm in the finance tab cell D13 that you are complying with the guidance document, 'Brief Project Description'",IF(H43="Infrastructure","If your project has a capital value of &gt;£10 Million, and has a steel component, please confirm in the finance tab cell D13 that you are complying with the guidance document, 'Brief Project Description'","")))</f>
        <v>Please complete using drop down</v>
      </c>
    </row>
    <row r="44" s="18" customFormat="true" ht="14.25" hidden="false" customHeight="false" outlineLevel="0" collapsed="false">
      <c r="A44" s="17"/>
      <c r="B44" s="17"/>
      <c r="C44" s="17"/>
      <c r="D44" s="17"/>
      <c r="E44" s="17"/>
      <c r="F44" s="17"/>
      <c r="G44" s="17"/>
      <c r="H44" s="17"/>
      <c r="I44" s="17"/>
      <c r="J44" s="17"/>
      <c r="K44" s="17"/>
      <c r="L44" s="17"/>
    </row>
    <row r="45" s="18" customFormat="true" ht="15" hidden="false" customHeight="false" outlineLevel="0" collapsed="false">
      <c r="A45" s="17"/>
      <c r="B45" s="17"/>
      <c r="C45" s="17"/>
      <c r="D45" s="17"/>
      <c r="E45" s="17"/>
      <c r="F45" s="17"/>
      <c r="G45" s="17"/>
      <c r="H45" s="17"/>
      <c r="I45" s="17"/>
      <c r="J45" s="17"/>
      <c r="K45" s="17"/>
      <c r="L45" s="17"/>
    </row>
    <row r="46" s="18" customFormat="true" ht="30.75" hidden="false" customHeight="false" outlineLevel="0" collapsed="false">
      <c r="A46" s="46" t="s">
        <v>61</v>
      </c>
      <c r="B46" s="16"/>
      <c r="C46" s="30" t="str">
        <f aca="false">IF(B46="","Please complete using dropdown","")</f>
        <v>Please complete using dropdown</v>
      </c>
      <c r="D46" s="17"/>
      <c r="E46" s="17"/>
      <c r="F46" s="17"/>
      <c r="G46" s="17"/>
      <c r="H46" s="17"/>
      <c r="I46" s="17"/>
      <c r="J46" s="17"/>
      <c r="K46" s="17"/>
      <c r="L46" s="17"/>
    </row>
    <row r="47" s="18" customFormat="true" ht="267" hidden="false" customHeight="true" outlineLevel="0" collapsed="false">
      <c r="A47" s="24" t="s">
        <v>62</v>
      </c>
      <c r="B47" s="24"/>
      <c r="C47" s="34"/>
      <c r="D47" s="34"/>
      <c r="E47" s="34"/>
      <c r="F47" s="34"/>
      <c r="G47" s="34"/>
      <c r="H47" s="34"/>
      <c r="I47" s="34"/>
      <c r="J47" s="34"/>
      <c r="K47" s="34"/>
      <c r="L47" s="47"/>
    </row>
    <row r="48" s="18" customFormat="true" ht="15" hidden="false" customHeight="false" outlineLevel="0" collapsed="false">
      <c r="A48" s="48"/>
      <c r="B48" s="48"/>
      <c r="C48" s="49" t="str">
        <f aca="false">IF(B49="","Please add date SRO approved report","")</f>
        <v>Please add date SRO approved report</v>
      </c>
      <c r="D48" s="49"/>
      <c r="E48" s="49"/>
      <c r="F48" s="49"/>
      <c r="G48" s="49"/>
      <c r="H48" s="49"/>
      <c r="I48" s="49"/>
      <c r="J48" s="49"/>
      <c r="K48" s="49"/>
      <c r="L48" s="17"/>
    </row>
    <row r="49" s="18" customFormat="true" ht="15.75" hidden="false" customHeight="false" outlineLevel="0" collapsed="false">
      <c r="A49" s="15" t="s">
        <v>63</v>
      </c>
      <c r="B49" s="27"/>
      <c r="C49" s="49"/>
      <c r="D49" s="49"/>
      <c r="E49" s="49"/>
      <c r="F49" s="49"/>
      <c r="G49" s="49"/>
      <c r="H49" s="49"/>
      <c r="I49" s="49"/>
      <c r="J49" s="49"/>
      <c r="K49" s="49"/>
      <c r="L49" s="17"/>
    </row>
  </sheetData>
  <mergeCells count="57">
    <mergeCell ref="A1:I1"/>
    <mergeCell ref="J1:K1"/>
    <mergeCell ref="A2:H2"/>
    <mergeCell ref="K3:K4"/>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K26"/>
    <mergeCell ref="B27:C27"/>
    <mergeCell ref="G27:K27"/>
    <mergeCell ref="A28:A31"/>
    <mergeCell ref="B28:C28"/>
    <mergeCell ref="B29:C29"/>
    <mergeCell ref="F29:F30"/>
    <mergeCell ref="B30:C30"/>
    <mergeCell ref="B31:C31"/>
    <mergeCell ref="B32:C32"/>
    <mergeCell ref="A33:A42"/>
    <mergeCell ref="B33:C33"/>
    <mergeCell ref="B34:C34"/>
    <mergeCell ref="H34:K34"/>
    <mergeCell ref="B35:C35"/>
    <mergeCell ref="F35:F38"/>
    <mergeCell ref="G35:G38"/>
    <mergeCell ref="H35:K38"/>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dataValidations count="22">
    <dataValidation allowBlank="true" operator="lessThan" showDropDown="false" showErrorMessage="true" showInputMessage="true" sqref="H35:K38 C47:K47" type="textLength">
      <formula1>7001</formula1>
      <formula2>0</formula2>
    </dataValidation>
    <dataValidation allowBlank="true" operator="lessThan" showDropDown="false" showErrorMessage="true" showInputMessage="true" sqref="B26:C26 G26: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between" showDropDown="false" showErrorMessage="true" showInputMessage="true" sqref="H20" type="list">
      <formula1>$N$2:$N$28</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G38"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I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I5:I6" type="list">
      <formula1>dropdown!#ref!</formula1>
      <formula2>0</formula2>
    </dataValidation>
    <dataValidation allowBlank="true" operator="between" showDropDown="false" showErrorMessage="true" showInputMessage="true" sqref="G6" type="list">
      <formula1>dropdown!#ref!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13"/>
  <sheetViews>
    <sheetView showFormulas="false" showGridLines="true" showRowColHeaders="true" showZeros="true" rightToLeft="false" tabSelected="false" showOutlineSymbols="true" defaultGridColor="true" view="normal" topLeftCell="A1" colorId="64" zoomScale="68" zoomScaleNormal="68" zoomScalePageLayoutView="100" workbookViewId="0">
      <selection pane="topLeft" activeCell="A108" activeCellId="0" sqref="A108"/>
    </sheetView>
  </sheetViews>
  <sheetFormatPr defaultRowHeight="15" zeroHeight="false" outlineLevelRow="0" outlineLevelCol="0"/>
  <cols>
    <col collapsed="false" customWidth="true" hidden="false" outlineLevel="0" max="2" min="1" style="0" width="33.11"/>
    <col collapsed="false" customWidth="true" hidden="false" outlineLevel="0" max="9" min="3" style="0" width="17.78"/>
    <col collapsed="false" customWidth="true" hidden="false" outlineLevel="0" max="1025" min="10" style="0" width="8.57"/>
  </cols>
  <sheetData>
    <row r="1" customFormat="false" ht="77.25" hidden="false" customHeight="true" outlineLevel="0" collapsed="false">
      <c r="A1" s="1" t="s">
        <v>0</v>
      </c>
      <c r="B1" s="1"/>
      <c r="C1" s="1"/>
      <c r="D1" s="1"/>
      <c r="E1" s="1"/>
      <c r="F1" s="1"/>
      <c r="G1" s="1"/>
      <c r="H1" s="1"/>
      <c r="I1" s="50" t="s">
        <v>1</v>
      </c>
    </row>
    <row r="2" customFormat="false" ht="18" hidden="false" customHeight="false" outlineLevel="0" collapsed="false">
      <c r="A2" s="4" t="s">
        <v>2</v>
      </c>
      <c r="B2" s="4"/>
      <c r="C2" s="4"/>
      <c r="D2" s="4"/>
      <c r="E2" s="4"/>
      <c r="F2" s="4"/>
      <c r="G2" s="4"/>
      <c r="H2" s="4"/>
      <c r="I2" s="3"/>
      <c r="J2" s="3"/>
      <c r="K2" s="3"/>
    </row>
    <row r="3" customFormat="false" ht="20.25" hidden="false" customHeight="false" outlineLevel="0" collapsed="false">
      <c r="A3" s="5" t="s">
        <v>64</v>
      </c>
      <c r="B3" s="3"/>
      <c r="C3" s="3"/>
      <c r="D3" s="3"/>
      <c r="E3" s="3"/>
      <c r="F3" s="3"/>
      <c r="G3" s="3"/>
      <c r="H3" s="3"/>
      <c r="I3" s="3"/>
    </row>
    <row r="4" customFormat="false" ht="15.75" hidden="false" customHeight="false" outlineLevel="0" collapsed="false">
      <c r="A4" s="51" t="s">
        <v>65</v>
      </c>
      <c r="B4" s="3"/>
      <c r="C4" s="3"/>
      <c r="D4" s="3"/>
      <c r="E4" s="3"/>
      <c r="F4" s="3"/>
      <c r="G4" s="3"/>
      <c r="H4" s="3"/>
      <c r="I4" s="3"/>
    </row>
    <row r="5" customFormat="false" ht="6" hidden="false" customHeight="true" outlineLevel="0" collapsed="false">
      <c r="B5" s="3"/>
      <c r="C5" s="3"/>
      <c r="D5" s="3"/>
      <c r="E5" s="3"/>
      <c r="F5" s="3"/>
      <c r="G5" s="3"/>
      <c r="H5" s="3"/>
      <c r="I5" s="3"/>
    </row>
    <row r="6" s="18" customFormat="true" ht="15.75" hidden="false" customHeight="false" outlineLevel="0" collapsed="false">
      <c r="A6" s="52" t="s">
        <v>66</v>
      </c>
      <c r="B6" s="52"/>
      <c r="C6" s="16"/>
      <c r="D6" s="30" t="str">
        <f aca="false">IF(C6="","Please complete using dropdown","")</f>
        <v>Please complete using dropdown</v>
      </c>
      <c r="E6" s="17"/>
      <c r="F6" s="17"/>
      <c r="G6" s="17"/>
      <c r="H6" s="17"/>
      <c r="I6" s="17"/>
    </row>
    <row r="7" s="18" customFormat="true" ht="14.25" hidden="false" customHeight="true" outlineLevel="0" collapsed="false">
      <c r="B7" s="17"/>
      <c r="C7" s="17"/>
      <c r="D7" s="17"/>
      <c r="E7" s="17"/>
      <c r="F7" s="17"/>
      <c r="G7" s="17"/>
      <c r="H7" s="17"/>
      <c r="I7" s="17"/>
    </row>
    <row r="8" s="18" customFormat="true" ht="14.25" hidden="true" customHeight="false" outlineLevel="0" collapsed="false"/>
    <row r="9" s="18" customFormat="true" ht="30.75" hidden="false" customHeight="false" outlineLevel="0" collapsed="false">
      <c r="A9" s="22" t="s">
        <v>67</v>
      </c>
      <c r="B9" s="53" t="s">
        <v>68</v>
      </c>
      <c r="C9" s="16"/>
      <c r="D9" s="46" t="s">
        <v>69</v>
      </c>
      <c r="E9" s="16"/>
      <c r="F9" s="17"/>
      <c r="G9" s="17"/>
      <c r="H9" s="17"/>
      <c r="I9" s="17"/>
    </row>
    <row r="10" s="18" customFormat="true" ht="30.75" hidden="false" customHeight="false" outlineLevel="0" collapsed="false">
      <c r="A10" s="22"/>
      <c r="B10" s="53" t="s">
        <v>70</v>
      </c>
      <c r="C10" s="16"/>
      <c r="D10" s="46" t="s">
        <v>71</v>
      </c>
      <c r="E10" s="16"/>
      <c r="F10" s="54" t="str">
        <f aca="false">IF(E10&lt;&gt;"","If TAP has changed since last Quarter, PLEASE DISCUSS WITH PORTFOLIO OFFICE NEW BASELINES FOR THE PERFORMANCE FRAMEWORK","")</f>
        <v/>
      </c>
      <c r="G10" s="54"/>
      <c r="H10" s="54"/>
      <c r="I10" s="54"/>
    </row>
    <row r="11" s="18" customFormat="true" ht="30.75" hidden="false" customHeight="false" outlineLevel="0" collapsed="false">
      <c r="A11" s="22"/>
      <c r="B11" s="55" t="s">
        <v>72</v>
      </c>
      <c r="C11" s="27"/>
      <c r="D11" s="46" t="s">
        <v>73</v>
      </c>
      <c r="E11" s="27"/>
      <c r="F11" s="17"/>
      <c r="G11" s="17"/>
      <c r="H11" s="17"/>
      <c r="I11" s="17"/>
    </row>
    <row r="12" s="18" customFormat="true" ht="30.75" hidden="false" customHeight="false" outlineLevel="0" collapsed="false">
      <c r="A12" s="22"/>
      <c r="B12" s="53" t="s">
        <v>74</v>
      </c>
      <c r="C12" s="16"/>
      <c r="D12" s="56" t="str">
        <f aca="false">IF(AND(C9="",C10="",D11=""),"Please complete source of finance figures",IF(OR(C9="",C10="",D11=""),"Please add Business Case version number in cell C12",IF(OR(C9="",C10="",D11=""),"Please complete only C9 or C10, not both","")))</f>
        <v>Please add Business Case version number in cell C12</v>
      </c>
      <c r="E12" s="56"/>
      <c r="F12" s="56"/>
      <c r="G12" s="17"/>
      <c r="H12" s="17"/>
      <c r="I12" s="17"/>
    </row>
    <row r="13" s="18" customFormat="true" ht="32.25" hidden="false" customHeight="true" outlineLevel="0" collapsed="false">
      <c r="A13" s="22"/>
      <c r="B13" s="55" t="s">
        <v>75</v>
      </c>
      <c r="C13" s="27"/>
      <c r="D13" s="17"/>
      <c r="E13" s="17"/>
      <c r="F13" s="17"/>
      <c r="G13" s="17"/>
      <c r="H13" s="17"/>
      <c r="I13" s="17"/>
    </row>
    <row r="14" s="18" customFormat="true" ht="14.25" hidden="false" customHeight="false" outlineLevel="0" collapsed="false">
      <c r="A14" s="17"/>
      <c r="B14" s="17"/>
      <c r="C14" s="17"/>
      <c r="D14" s="17"/>
      <c r="E14" s="17"/>
      <c r="F14" s="17"/>
      <c r="G14" s="17"/>
      <c r="H14" s="17"/>
      <c r="I14" s="17"/>
    </row>
    <row r="15" s="18" customFormat="true" ht="15" hidden="false" customHeight="true" outlineLevel="0" collapsed="false">
      <c r="A15" s="57" t="s">
        <v>76</v>
      </c>
      <c r="B15" s="57"/>
      <c r="C15" s="57"/>
      <c r="D15" s="58"/>
      <c r="E15" s="59" t="s">
        <v>77</v>
      </c>
      <c r="F15" s="59"/>
      <c r="G15" s="59"/>
      <c r="H15" s="59"/>
      <c r="I15" s="59"/>
    </row>
    <row r="16" s="18" customFormat="true" ht="14.25" hidden="false" customHeight="false" outlineLevel="0" collapsed="false">
      <c r="A16" s="17"/>
      <c r="B16" s="17"/>
      <c r="C16" s="17"/>
      <c r="D16" s="17"/>
      <c r="E16" s="17"/>
      <c r="F16" s="17"/>
      <c r="G16" s="17"/>
      <c r="H16" s="17"/>
      <c r="I16" s="17"/>
    </row>
    <row r="17" customFormat="false" ht="16.5" hidden="false" customHeight="false" outlineLevel="0" collapsed="false">
      <c r="A17" s="51" t="s">
        <v>78</v>
      </c>
      <c r="B17" s="3"/>
      <c r="C17" s="3"/>
      <c r="D17" s="3"/>
      <c r="E17" s="3"/>
      <c r="F17" s="3"/>
      <c r="G17" s="3"/>
      <c r="H17" s="3"/>
      <c r="I17" s="3"/>
    </row>
    <row r="18" s="18" customFormat="true" ht="15.75" hidden="false" customHeight="false" outlineLevel="0" collapsed="false">
      <c r="A18" s="55" t="s">
        <v>79</v>
      </c>
      <c r="B18" s="55" t="s">
        <v>80</v>
      </c>
      <c r="C18" s="16" t="s">
        <v>81</v>
      </c>
      <c r="D18" s="55" t="s">
        <v>82</v>
      </c>
      <c r="E18" s="16" t="s">
        <v>81</v>
      </c>
      <c r="G18" s="17"/>
      <c r="H18" s="17"/>
      <c r="I18" s="17"/>
    </row>
    <row r="19" s="18" customFormat="true" ht="15.75" hidden="false" customHeight="false" outlineLevel="0" collapsed="false">
      <c r="A19" s="55" t="s">
        <v>83</v>
      </c>
      <c r="B19" s="27"/>
      <c r="C19" s="60" t="str">
        <f aca="false">IF(AND(OR(C18="Real",E18="Real"),B19=""),"As selected 'Real', please complete using dropdown",IF(AND(C18="Nominal",E18="Nominal",B19=""),"As row 18 both state Nominal, this field should be blank"))</f>
        <v>As selected 'Real', please complete using dropdown</v>
      </c>
      <c r="D19" s="17"/>
      <c r="E19" s="17"/>
      <c r="F19" s="17"/>
      <c r="G19" s="17"/>
      <c r="H19" s="17"/>
      <c r="I19" s="17"/>
    </row>
    <row r="20" s="18" customFormat="true" ht="15.75" hidden="false" customHeight="false" outlineLevel="0" collapsed="false">
      <c r="A20" s="55" t="s">
        <v>84</v>
      </c>
      <c r="B20" s="27"/>
      <c r="C20" s="60" t="str">
        <f aca="false">IF(AND(OR(C18="Real",E18="Real"),B19=""),"As selected 'Real', please complete using dropdown",IF(AND(C18="Nominal",E18="Nominal",B19=""),"As row 18 both state Nominal, this field should be blank"))</f>
        <v>As selected 'Real', please complete using dropdown</v>
      </c>
      <c r="D20" s="17"/>
      <c r="E20" s="17"/>
      <c r="F20" s="17"/>
      <c r="G20" s="17"/>
      <c r="H20" s="17"/>
      <c r="I20" s="17"/>
    </row>
    <row r="21" s="18" customFormat="true" ht="32.25" hidden="false" customHeight="true" outlineLevel="0" collapsed="false">
      <c r="A21" s="55" t="s">
        <v>85</v>
      </c>
      <c r="B21" s="27"/>
      <c r="C21" s="55" t="s">
        <v>86</v>
      </c>
      <c r="D21" s="44"/>
      <c r="E21" s="44"/>
      <c r="F21" s="44"/>
      <c r="G21" s="44"/>
      <c r="H21" s="44"/>
      <c r="I21" s="17"/>
    </row>
    <row r="22" s="18" customFormat="true" ht="33.75" hidden="false" customHeight="true" outlineLevel="0" collapsed="false">
      <c r="A22" s="53" t="s">
        <v>87</v>
      </c>
      <c r="B22" s="61"/>
      <c r="C22" s="17"/>
      <c r="D22" s="17"/>
      <c r="E22" s="17"/>
      <c r="F22" s="17"/>
      <c r="G22" s="17"/>
      <c r="H22" s="17"/>
      <c r="I22" s="17"/>
    </row>
    <row r="23" s="18" customFormat="true" ht="15.75" hidden="false" customHeight="false" outlineLevel="0" collapsed="false">
      <c r="A23" s="62" t="s">
        <v>88</v>
      </c>
      <c r="B23" s="61"/>
      <c r="C23" s="63" t="str">
        <f aca="false">IF(OR('Approval &amp; Project milestones'!BD29="",'Approval &amp; Project milestones'!D30=""),"",IF(AND('Approval &amp; Project milestones'!B29='Approval &amp; Project milestones'!B30,B23&lt;&gt;D80),"Cell B23 and Cell D80 MUST be the same due to the two END DATEs being the same",IF(AND('Approval &amp; Project milestones'!D29&lt;'Approval &amp; Project milestones'!D30,B23=D80),"Cell B23 and Cell D80 MUST be different as the two END DATEs are different",IF('Approval &amp; Project milestones'!D29&gt;'Approval &amp; Project milestones'!D30,"There is an error in the two END DATES Project End Date must not be after BC End Date - please relook at the dates",IF(D80&lt;B23,"Forecast Project costs to closure must not be greater than Forecast WLC, please check","")))))</f>
        <v/>
      </c>
      <c r="D23" s="63"/>
      <c r="E23" s="63"/>
      <c r="F23" s="63"/>
      <c r="G23" s="17"/>
      <c r="H23" s="17"/>
      <c r="I23" s="17"/>
    </row>
    <row r="24" customFormat="false" ht="6.75" hidden="false" customHeight="true" outlineLevel="0" collapsed="false">
      <c r="A24" s="3"/>
      <c r="B24" s="3"/>
      <c r="C24" s="3"/>
      <c r="D24" s="3"/>
      <c r="E24" s="3"/>
      <c r="F24" s="3"/>
      <c r="G24" s="3"/>
      <c r="H24" s="3"/>
      <c r="I24" s="3"/>
    </row>
    <row r="25" customFormat="false" ht="32.25" hidden="false" customHeight="true" outlineLevel="0" collapsed="false">
      <c r="A25" s="64" t="s">
        <v>89</v>
      </c>
      <c r="B25" s="64"/>
      <c r="C25" s="3"/>
      <c r="D25" s="3"/>
      <c r="E25" s="3"/>
      <c r="F25" s="3"/>
      <c r="G25" s="3"/>
      <c r="H25" s="65" t="s">
        <v>90</v>
      </c>
      <c r="I25" s="65"/>
    </row>
    <row r="26" s="18" customFormat="true" ht="60.75" hidden="false" customHeight="true" outlineLevel="0" collapsed="false">
      <c r="A26" s="55" t="s">
        <v>91</v>
      </c>
      <c r="B26" s="66" t="s">
        <v>92</v>
      </c>
      <c r="C26" s="67" t="s">
        <v>93</v>
      </c>
      <c r="D26" s="67" t="s">
        <v>94</v>
      </c>
      <c r="E26" s="67" t="s">
        <v>95</v>
      </c>
      <c r="F26" s="68" t="s">
        <v>96</v>
      </c>
      <c r="H26" s="67" t="s">
        <v>97</v>
      </c>
      <c r="I26" s="67" t="s">
        <v>98</v>
      </c>
    </row>
    <row r="27" s="18" customFormat="true" ht="14.25" hidden="false" customHeight="true" outlineLevel="0" collapsed="false">
      <c r="A27" s="69" t="s">
        <v>99</v>
      </c>
      <c r="B27" s="70" t="s">
        <v>100</v>
      </c>
      <c r="C27" s="71"/>
      <c r="D27" s="72"/>
      <c r="E27" s="72"/>
      <c r="F27" s="73" t="n">
        <f aca="false">SUM(C27:E27)</f>
        <v>0</v>
      </c>
      <c r="G27" s="74" t="s">
        <v>101</v>
      </c>
      <c r="H27" s="75"/>
      <c r="I27" s="76"/>
    </row>
    <row r="28" s="18" customFormat="true" ht="15" hidden="false" customHeight="false" outlineLevel="0" collapsed="false">
      <c r="A28" s="69"/>
      <c r="B28" s="70" t="s">
        <v>102</v>
      </c>
      <c r="C28" s="77"/>
      <c r="D28" s="78"/>
      <c r="E28" s="78"/>
      <c r="F28" s="79" t="n">
        <f aca="false">SUM(C28:E28)</f>
        <v>0</v>
      </c>
      <c r="G28" s="74"/>
      <c r="H28" s="80"/>
      <c r="I28" s="81"/>
    </row>
    <row r="29" s="18" customFormat="true" ht="30" hidden="false" customHeight="true" outlineLevel="0" collapsed="false">
      <c r="A29" s="55" t="s">
        <v>103</v>
      </c>
      <c r="B29" s="70" t="s">
        <v>104</v>
      </c>
      <c r="C29" s="82"/>
      <c r="D29" s="82"/>
      <c r="E29" s="82"/>
      <c r="F29" s="82"/>
      <c r="G29" s="74"/>
      <c r="H29" s="83"/>
      <c r="I29" s="83"/>
    </row>
    <row r="30" s="18" customFormat="true" ht="15" hidden="false" customHeight="false" outlineLevel="0" collapsed="false">
      <c r="A30" s="69" t="s">
        <v>105</v>
      </c>
      <c r="B30" s="70" t="s">
        <v>100</v>
      </c>
      <c r="C30" s="77"/>
      <c r="D30" s="78"/>
      <c r="E30" s="78"/>
      <c r="F30" s="79" t="n">
        <f aca="false">SUM(C30:E30)</f>
        <v>0</v>
      </c>
      <c r="G30" s="74"/>
      <c r="H30" s="80"/>
      <c r="I30" s="81"/>
    </row>
    <row r="31" s="18" customFormat="true" ht="15" hidden="false" customHeight="false" outlineLevel="0" collapsed="false">
      <c r="A31" s="69"/>
      <c r="B31" s="70" t="s">
        <v>106</v>
      </c>
      <c r="C31" s="77"/>
      <c r="D31" s="78"/>
      <c r="E31" s="78"/>
      <c r="F31" s="79" t="n">
        <f aca="false">SUM(C31:E31)</f>
        <v>0</v>
      </c>
      <c r="G31" s="74"/>
      <c r="H31" s="80"/>
      <c r="I31" s="81"/>
    </row>
    <row r="32" s="18" customFormat="true" ht="15" hidden="false" customHeight="false" outlineLevel="0" collapsed="false">
      <c r="A32" s="69" t="s">
        <v>107</v>
      </c>
      <c r="B32" s="70" t="s">
        <v>100</v>
      </c>
      <c r="C32" s="77"/>
      <c r="D32" s="78"/>
      <c r="E32" s="78"/>
      <c r="F32" s="79" t="n">
        <f aca="false">SUM(C32:E32)</f>
        <v>0</v>
      </c>
      <c r="G32" s="74"/>
      <c r="H32" s="80"/>
      <c r="I32" s="81"/>
    </row>
    <row r="33" s="18" customFormat="true" ht="15" hidden="false" customHeight="false" outlineLevel="0" collapsed="false">
      <c r="A33" s="69"/>
      <c r="B33" s="70" t="s">
        <v>106</v>
      </c>
      <c r="C33" s="77"/>
      <c r="D33" s="78"/>
      <c r="E33" s="78"/>
      <c r="F33" s="79" t="n">
        <f aca="false">SUM(C33:E33)</f>
        <v>0</v>
      </c>
      <c r="G33" s="74"/>
      <c r="H33" s="80"/>
      <c r="I33" s="81"/>
    </row>
    <row r="34" s="18" customFormat="true" ht="15" hidden="false" customHeight="false" outlineLevel="0" collapsed="false">
      <c r="A34" s="69" t="s">
        <v>108</v>
      </c>
      <c r="B34" s="70" t="s">
        <v>100</v>
      </c>
      <c r="C34" s="77"/>
      <c r="D34" s="78"/>
      <c r="E34" s="78"/>
      <c r="F34" s="79" t="n">
        <f aca="false">SUM(C34:E34)</f>
        <v>0</v>
      </c>
      <c r="G34" s="74"/>
      <c r="H34" s="80"/>
      <c r="I34" s="81"/>
    </row>
    <row r="35" s="18" customFormat="true" ht="15" hidden="false" customHeight="false" outlineLevel="0" collapsed="false">
      <c r="A35" s="69"/>
      <c r="B35" s="70" t="s">
        <v>106</v>
      </c>
      <c r="C35" s="84"/>
      <c r="D35" s="85"/>
      <c r="E35" s="85"/>
      <c r="F35" s="86" t="n">
        <f aca="false">SUM(C35:E35)</f>
        <v>0</v>
      </c>
      <c r="G35" s="74"/>
      <c r="H35" s="87"/>
      <c r="I35" s="88"/>
    </row>
    <row r="36" s="18" customFormat="true" ht="15" hidden="false" customHeight="false" outlineLevel="0" collapsed="false">
      <c r="A36" s="69" t="s">
        <v>109</v>
      </c>
      <c r="B36" s="89" t="s">
        <v>100</v>
      </c>
      <c r="C36" s="90"/>
      <c r="D36" s="90"/>
      <c r="E36" s="90"/>
      <c r="F36" s="91" t="n">
        <f aca="false">SUM(C36:E36)</f>
        <v>0</v>
      </c>
      <c r="G36" s="17"/>
      <c r="H36" s="92"/>
      <c r="I36" s="92"/>
    </row>
    <row r="37" s="18" customFormat="true" ht="15" hidden="false" customHeight="false" outlineLevel="0" collapsed="false">
      <c r="A37" s="69"/>
      <c r="B37" s="89" t="s">
        <v>106</v>
      </c>
      <c r="C37" s="78"/>
      <c r="D37" s="78"/>
      <c r="E37" s="78"/>
      <c r="F37" s="93" t="n">
        <f aca="false">SUM(C37:E37)</f>
        <v>0</v>
      </c>
      <c r="G37" s="17"/>
      <c r="H37" s="94"/>
      <c r="I37" s="94"/>
    </row>
    <row r="38" customFormat="false" ht="15.75" hidden="false" customHeight="false" outlineLevel="0" collapsed="false">
      <c r="A38" s="69" t="s">
        <v>110</v>
      </c>
      <c r="B38" s="89" t="s">
        <v>100</v>
      </c>
      <c r="C38" s="78"/>
      <c r="D38" s="78"/>
      <c r="E38" s="78"/>
      <c r="F38" s="93" t="n">
        <f aca="false">SUM(C38:E38)</f>
        <v>0</v>
      </c>
      <c r="G38" s="3"/>
      <c r="H38" s="94"/>
      <c r="I38" s="94"/>
    </row>
    <row r="39" customFormat="false" ht="15.75" hidden="false" customHeight="false" outlineLevel="0" collapsed="false">
      <c r="A39" s="69"/>
      <c r="B39" s="89" t="s">
        <v>106</v>
      </c>
      <c r="C39" s="78"/>
      <c r="D39" s="78"/>
      <c r="E39" s="78"/>
      <c r="F39" s="93" t="n">
        <f aca="false">SUM(C39:E39)</f>
        <v>0</v>
      </c>
      <c r="G39" s="3"/>
      <c r="H39" s="94"/>
      <c r="I39" s="94"/>
    </row>
    <row r="40" customFormat="false" ht="15.75" hidden="false" customHeight="false" outlineLevel="0" collapsed="false">
      <c r="A40" s="69" t="s">
        <v>111</v>
      </c>
      <c r="B40" s="89" t="s">
        <v>100</v>
      </c>
      <c r="C40" s="78"/>
      <c r="D40" s="78"/>
      <c r="E40" s="78"/>
      <c r="F40" s="93" t="n">
        <f aca="false">SUM(C40:E40)</f>
        <v>0</v>
      </c>
      <c r="G40" s="3"/>
      <c r="H40" s="94"/>
      <c r="I40" s="94"/>
    </row>
    <row r="41" customFormat="false" ht="15.75" hidden="false" customHeight="false" outlineLevel="0" collapsed="false">
      <c r="A41" s="69"/>
      <c r="B41" s="89" t="s">
        <v>106</v>
      </c>
      <c r="C41" s="78"/>
      <c r="D41" s="78"/>
      <c r="E41" s="78"/>
      <c r="F41" s="93" t="n">
        <f aca="false">SUM(C41:E41)</f>
        <v>0</v>
      </c>
      <c r="G41" s="3"/>
      <c r="H41" s="94"/>
      <c r="I41" s="94"/>
    </row>
    <row r="42" customFormat="false" ht="15.75" hidden="false" customHeight="false" outlineLevel="0" collapsed="false">
      <c r="A42" s="69" t="s">
        <v>112</v>
      </c>
      <c r="B42" s="89" t="s">
        <v>100</v>
      </c>
      <c r="C42" s="78"/>
      <c r="D42" s="78"/>
      <c r="E42" s="78"/>
      <c r="F42" s="93" t="n">
        <f aca="false">SUM(C42:E42)</f>
        <v>0</v>
      </c>
      <c r="G42" s="3"/>
      <c r="H42" s="94"/>
      <c r="I42" s="94"/>
    </row>
    <row r="43" customFormat="false" ht="15.75" hidden="false" customHeight="false" outlineLevel="0" collapsed="false">
      <c r="A43" s="69"/>
      <c r="B43" s="89" t="s">
        <v>106</v>
      </c>
      <c r="C43" s="78"/>
      <c r="D43" s="78"/>
      <c r="E43" s="78"/>
      <c r="F43" s="93" t="n">
        <f aca="false">SUM(C43:E43)</f>
        <v>0</v>
      </c>
      <c r="G43" s="3"/>
      <c r="H43" s="94"/>
      <c r="I43" s="94"/>
    </row>
    <row r="44" s="18" customFormat="true" ht="15.75" hidden="false" customHeight="true" outlineLevel="0" collapsed="false">
      <c r="A44" s="95" t="s">
        <v>113</v>
      </c>
      <c r="B44" s="96" t="s">
        <v>114</v>
      </c>
      <c r="C44" s="93" t="n">
        <f aca="false">SUM(C27,C30,C32,C34,C36,C38,C40,C42)</f>
        <v>0</v>
      </c>
      <c r="D44" s="93" t="n">
        <f aca="false">SUM(D27,D30,D32,D34,D36,D38,D40,D42)</f>
        <v>0</v>
      </c>
      <c r="E44" s="93" t="n">
        <f aca="false">SUM(E27,E30,E32,E34,E36,E38,E40,E42)</f>
        <v>0</v>
      </c>
      <c r="F44" s="97" t="n">
        <f aca="false">SUM(C44:E44)</f>
        <v>0</v>
      </c>
      <c r="G44" s="17"/>
      <c r="H44" s="97" t="n">
        <f aca="false">SUM(H27,H30,H32,H34,H36,H38,H40,H42)</f>
        <v>0</v>
      </c>
      <c r="I44" s="97" t="n">
        <f aca="false">SUM(I27,I30,I32,I34,I36,I38,I40,I42)</f>
        <v>0</v>
      </c>
    </row>
    <row r="45" s="18" customFormat="true" ht="15.75" hidden="false" customHeight="false" outlineLevel="0" collapsed="false">
      <c r="A45" s="95"/>
      <c r="B45" s="98" t="s">
        <v>106</v>
      </c>
      <c r="C45" s="93" t="n">
        <f aca="false">SUM(C28,C31,C33,C35,C37,C39,C41,C43)</f>
        <v>0</v>
      </c>
      <c r="D45" s="93" t="n">
        <f aca="false">SUM(D28,D31,D33,D35,D37,D39,D41,D43)</f>
        <v>0</v>
      </c>
      <c r="E45" s="93" t="n">
        <f aca="false">SUM(E28,E31,E33,E35,E37,E39,E41,E43)</f>
        <v>0</v>
      </c>
      <c r="F45" s="97" t="n">
        <f aca="false">SUM(C45:E45)</f>
        <v>0</v>
      </c>
      <c r="G45" s="17"/>
      <c r="H45" s="97" t="n">
        <f aca="false">SUM(H28,H31,H33,H35,H37,H39,H41,H43)</f>
        <v>0</v>
      </c>
      <c r="I45" s="97" t="n">
        <f aca="false">SUM(I28,I31,I33,I35,I37,I39,I41,I43)</f>
        <v>0</v>
      </c>
    </row>
    <row r="46" customFormat="false" ht="30" hidden="false" customHeight="true" outlineLevel="0" collapsed="false">
      <c r="A46" s="24" t="s">
        <v>115</v>
      </c>
      <c r="B46" s="24"/>
      <c r="C46" s="99"/>
      <c r="D46" s="100"/>
      <c r="E46" s="101" t="str">
        <f aca="false">IF(AND(OR(D44&gt;0,D45&gt;0,)),"Please complete annual steady state","")</f>
        <v/>
      </c>
      <c r="F46" s="101"/>
      <c r="G46" s="3"/>
      <c r="H46" s="99"/>
      <c r="I46" s="99"/>
    </row>
    <row r="47" customFormat="false" ht="30" hidden="false" customHeight="true" outlineLevel="0" collapsed="false">
      <c r="A47" s="24" t="s">
        <v>116</v>
      </c>
      <c r="B47" s="24"/>
      <c r="C47" s="102"/>
      <c r="D47" s="102"/>
      <c r="E47" s="103" t="str">
        <f aca="false">IF(C47="","Please complete using drop down","")</f>
        <v>Please complete using drop down</v>
      </c>
      <c r="F47" s="3"/>
      <c r="G47" s="3"/>
      <c r="H47" s="3"/>
      <c r="I47" s="3"/>
    </row>
    <row r="48" customFormat="false" ht="6.75" hidden="false" customHeight="true" outlineLevel="0" collapsed="false">
      <c r="B48" s="3"/>
      <c r="C48" s="3"/>
      <c r="D48" s="3"/>
      <c r="E48" s="3"/>
      <c r="F48" s="3"/>
      <c r="G48" s="3"/>
      <c r="H48" s="3"/>
      <c r="I48" s="3"/>
    </row>
    <row r="49" customFormat="false" ht="200.1" hidden="false" customHeight="true" outlineLevel="0" collapsed="false">
      <c r="A49" s="53" t="s">
        <v>117</v>
      </c>
      <c r="B49" s="104"/>
      <c r="C49" s="104"/>
      <c r="D49" s="104"/>
      <c r="E49" s="104"/>
      <c r="F49" s="104"/>
      <c r="G49" s="104"/>
      <c r="H49" s="104"/>
      <c r="I49" s="104"/>
    </row>
    <row r="50" customFormat="false" ht="6.75" hidden="false" customHeight="true" outlineLevel="0" collapsed="false">
      <c r="A50" s="3"/>
      <c r="B50" s="3"/>
      <c r="C50" s="3"/>
      <c r="D50" s="3"/>
      <c r="E50" s="3"/>
      <c r="F50" s="3"/>
      <c r="G50" s="3"/>
      <c r="H50" s="3"/>
      <c r="I50" s="3"/>
    </row>
    <row r="51" customFormat="false" ht="61.5" hidden="false" customHeight="true" outlineLevel="0" collapsed="false">
      <c r="A51" s="55" t="s">
        <v>118</v>
      </c>
      <c r="B51" s="66" t="s">
        <v>92</v>
      </c>
      <c r="C51" s="67" t="s">
        <v>119</v>
      </c>
      <c r="D51" s="67" t="s">
        <v>120</v>
      </c>
      <c r="E51" s="67" t="s">
        <v>121</v>
      </c>
      <c r="F51" s="68" t="s">
        <v>122</v>
      </c>
      <c r="G51" s="3"/>
      <c r="H51" s="3"/>
      <c r="I51" s="3"/>
    </row>
    <row r="52" customFormat="false" ht="15.75" hidden="false" customHeight="true" outlineLevel="0" collapsed="false">
      <c r="A52" s="69" t="s">
        <v>99</v>
      </c>
      <c r="B52" s="70" t="s">
        <v>100</v>
      </c>
      <c r="C52" s="71"/>
      <c r="D52" s="72"/>
      <c r="E52" s="72"/>
      <c r="F52" s="73" t="n">
        <f aca="false">SUM(C52:E52)</f>
        <v>0</v>
      </c>
      <c r="G52" s="74" t="s">
        <v>101</v>
      </c>
      <c r="H52" s="3"/>
      <c r="I52" s="3"/>
    </row>
    <row r="53" customFormat="false" ht="15.75" hidden="false" customHeight="false" outlineLevel="0" collapsed="false">
      <c r="A53" s="69"/>
      <c r="B53" s="70" t="s">
        <v>102</v>
      </c>
      <c r="C53" s="77"/>
      <c r="D53" s="78"/>
      <c r="E53" s="78"/>
      <c r="F53" s="79" t="n">
        <f aca="false">SUM(C53:E53)</f>
        <v>0</v>
      </c>
      <c r="G53" s="74"/>
      <c r="H53" s="3"/>
      <c r="I53" s="3"/>
    </row>
    <row r="54" customFormat="false" ht="29.25" hidden="false" customHeight="true" outlineLevel="0" collapsed="false">
      <c r="A54" s="55" t="s">
        <v>103</v>
      </c>
      <c r="B54" s="70" t="s">
        <v>104</v>
      </c>
      <c r="C54" s="82"/>
      <c r="D54" s="82"/>
      <c r="E54" s="82"/>
      <c r="F54" s="82"/>
      <c r="G54" s="74"/>
      <c r="H54" s="3"/>
      <c r="I54" s="3"/>
    </row>
    <row r="55" customFormat="false" ht="15.75" hidden="false" customHeight="false" outlineLevel="0" collapsed="false">
      <c r="A55" s="69" t="s">
        <v>105</v>
      </c>
      <c r="B55" s="70" t="s">
        <v>100</v>
      </c>
      <c r="C55" s="77"/>
      <c r="D55" s="78"/>
      <c r="E55" s="78"/>
      <c r="F55" s="79" t="n">
        <f aca="false">SUM(C55:E55)</f>
        <v>0</v>
      </c>
      <c r="G55" s="74"/>
      <c r="H55" s="3"/>
      <c r="I55" s="3"/>
    </row>
    <row r="56" customFormat="false" ht="15.75" hidden="false" customHeight="false" outlineLevel="0" collapsed="false">
      <c r="A56" s="69"/>
      <c r="B56" s="70" t="s">
        <v>106</v>
      </c>
      <c r="C56" s="77"/>
      <c r="D56" s="78"/>
      <c r="E56" s="78"/>
      <c r="F56" s="79" t="n">
        <f aca="false">SUM(C56:E56)</f>
        <v>0</v>
      </c>
      <c r="G56" s="74"/>
      <c r="H56" s="3"/>
      <c r="I56" s="3"/>
    </row>
    <row r="57" customFormat="false" ht="15.75" hidden="false" customHeight="false" outlineLevel="0" collapsed="false">
      <c r="A57" s="69" t="s">
        <v>107</v>
      </c>
      <c r="B57" s="70" t="s">
        <v>100</v>
      </c>
      <c r="C57" s="77"/>
      <c r="D57" s="78"/>
      <c r="E57" s="78"/>
      <c r="F57" s="79" t="n">
        <f aca="false">SUM(C57:E57)</f>
        <v>0</v>
      </c>
      <c r="G57" s="74"/>
      <c r="H57" s="3"/>
      <c r="I57" s="3"/>
    </row>
    <row r="58" customFormat="false" ht="15.75" hidden="false" customHeight="false" outlineLevel="0" collapsed="false">
      <c r="A58" s="69"/>
      <c r="B58" s="70" t="s">
        <v>106</v>
      </c>
      <c r="C58" s="77"/>
      <c r="D58" s="78"/>
      <c r="E58" s="78"/>
      <c r="F58" s="79" t="n">
        <f aca="false">SUM(C58:E58)</f>
        <v>0</v>
      </c>
      <c r="G58" s="74"/>
      <c r="H58" s="3"/>
      <c r="I58" s="3"/>
    </row>
    <row r="59" customFormat="false" ht="15.75" hidden="false" customHeight="false" outlineLevel="0" collapsed="false">
      <c r="A59" s="69" t="s">
        <v>108</v>
      </c>
      <c r="B59" s="70" t="s">
        <v>100</v>
      </c>
      <c r="C59" s="77"/>
      <c r="D59" s="78"/>
      <c r="E59" s="78"/>
      <c r="F59" s="79" t="n">
        <f aca="false">SUM(C59:E59)</f>
        <v>0</v>
      </c>
      <c r="G59" s="74"/>
      <c r="H59" s="3"/>
      <c r="I59" s="3"/>
    </row>
    <row r="60" customFormat="false" ht="15.75" hidden="false" customHeight="false" outlineLevel="0" collapsed="false">
      <c r="A60" s="69"/>
      <c r="B60" s="70" t="s">
        <v>106</v>
      </c>
      <c r="C60" s="84"/>
      <c r="D60" s="85"/>
      <c r="E60" s="85"/>
      <c r="F60" s="86" t="n">
        <f aca="false">SUM(C60:E60)</f>
        <v>0</v>
      </c>
      <c r="G60" s="74"/>
      <c r="H60" s="3"/>
      <c r="I60" s="3"/>
    </row>
    <row r="61" customFormat="false" ht="15.75" hidden="false" customHeight="false" outlineLevel="0" collapsed="false">
      <c r="A61" s="69" t="s">
        <v>109</v>
      </c>
      <c r="B61" s="89" t="s">
        <v>100</v>
      </c>
      <c r="C61" s="90"/>
      <c r="D61" s="90"/>
      <c r="E61" s="90"/>
      <c r="F61" s="91" t="n">
        <f aca="false">SUM(C61:E61)</f>
        <v>0</v>
      </c>
      <c r="G61" s="3"/>
      <c r="H61" s="3"/>
      <c r="I61" s="3"/>
    </row>
    <row r="62" customFormat="false" ht="15.75" hidden="false" customHeight="false" outlineLevel="0" collapsed="false">
      <c r="A62" s="69"/>
      <c r="B62" s="89" t="s">
        <v>106</v>
      </c>
      <c r="C62" s="78"/>
      <c r="D62" s="78"/>
      <c r="E62" s="78"/>
      <c r="F62" s="93" t="n">
        <f aca="false">SUM(C62:E62)</f>
        <v>0</v>
      </c>
      <c r="G62" s="3"/>
      <c r="H62" s="3"/>
      <c r="I62" s="3"/>
    </row>
    <row r="63" customFormat="false" ht="15.75" hidden="false" customHeight="false" outlineLevel="0" collapsed="false">
      <c r="A63" s="69" t="s">
        <v>110</v>
      </c>
      <c r="B63" s="89" t="s">
        <v>100</v>
      </c>
      <c r="C63" s="78"/>
      <c r="D63" s="78"/>
      <c r="E63" s="78"/>
      <c r="F63" s="93" t="n">
        <f aca="false">SUM(C63:E63)</f>
        <v>0</v>
      </c>
      <c r="G63" s="3"/>
      <c r="H63" s="3"/>
      <c r="I63" s="3"/>
    </row>
    <row r="64" customFormat="false" ht="15.75" hidden="false" customHeight="false" outlineLevel="0" collapsed="false">
      <c r="A64" s="69"/>
      <c r="B64" s="89" t="s">
        <v>106</v>
      </c>
      <c r="C64" s="78"/>
      <c r="D64" s="78"/>
      <c r="E64" s="78"/>
      <c r="F64" s="93" t="n">
        <f aca="false">SUM(C64:E64)</f>
        <v>0</v>
      </c>
      <c r="G64" s="3"/>
      <c r="H64" s="3"/>
      <c r="I64" s="3"/>
    </row>
    <row r="65" customFormat="false" ht="15.75" hidden="false" customHeight="false" outlineLevel="0" collapsed="false">
      <c r="A65" s="69" t="s">
        <v>111</v>
      </c>
      <c r="B65" s="89" t="s">
        <v>100</v>
      </c>
      <c r="C65" s="78"/>
      <c r="D65" s="78"/>
      <c r="E65" s="78"/>
      <c r="F65" s="93" t="n">
        <f aca="false">SUM(C65:E65)</f>
        <v>0</v>
      </c>
      <c r="G65" s="3"/>
      <c r="H65" s="3"/>
      <c r="I65" s="3"/>
    </row>
    <row r="66" customFormat="false" ht="15.75" hidden="false" customHeight="false" outlineLevel="0" collapsed="false">
      <c r="A66" s="69"/>
      <c r="B66" s="89" t="s">
        <v>106</v>
      </c>
      <c r="C66" s="78"/>
      <c r="D66" s="78"/>
      <c r="E66" s="78"/>
      <c r="F66" s="93" t="n">
        <f aca="false">SUM(C66:E66)</f>
        <v>0</v>
      </c>
      <c r="G66" s="3"/>
      <c r="H66" s="3"/>
      <c r="I66" s="3"/>
    </row>
    <row r="67" customFormat="false" ht="15.75" hidden="false" customHeight="false" outlineLevel="0" collapsed="false">
      <c r="A67" s="69" t="s">
        <v>112</v>
      </c>
      <c r="B67" s="89" t="s">
        <v>100</v>
      </c>
      <c r="C67" s="78"/>
      <c r="D67" s="78"/>
      <c r="E67" s="78"/>
      <c r="F67" s="93" t="n">
        <f aca="false">SUM(C67:E67)</f>
        <v>0</v>
      </c>
      <c r="G67" s="3"/>
      <c r="H67" s="3"/>
      <c r="I67" s="3"/>
    </row>
    <row r="68" customFormat="false" ht="15.75" hidden="false" customHeight="false" outlineLevel="0" collapsed="false">
      <c r="A68" s="69"/>
      <c r="B68" s="89" t="s">
        <v>106</v>
      </c>
      <c r="C68" s="78"/>
      <c r="D68" s="78"/>
      <c r="E68" s="78"/>
      <c r="F68" s="93" t="n">
        <f aca="false">SUM(C68:E68)</f>
        <v>0</v>
      </c>
      <c r="G68" s="3"/>
      <c r="H68" s="3"/>
      <c r="I68" s="3"/>
    </row>
    <row r="69" s="18" customFormat="true" ht="15.75" hidden="false" customHeight="true" outlineLevel="0" collapsed="false">
      <c r="A69" s="95" t="s">
        <v>113</v>
      </c>
      <c r="B69" s="96" t="s">
        <v>114</v>
      </c>
      <c r="C69" s="93" t="n">
        <f aca="false">SUM(C52,C55,C57,C59,C61,C63,C65,C67)</f>
        <v>0</v>
      </c>
      <c r="D69" s="93" t="n">
        <f aca="false">SUM(D52,D55,D57,D59,D61,D63,D65,D67)</f>
        <v>0</v>
      </c>
      <c r="E69" s="93" t="n">
        <f aca="false">SUM(E52,E55,E57,E59,E61,E63,E65,E67)</f>
        <v>0</v>
      </c>
      <c r="F69" s="97" t="n">
        <f aca="false">SUM(C69:E69)</f>
        <v>0</v>
      </c>
      <c r="G69" s="17"/>
      <c r="H69" s="17"/>
      <c r="I69" s="17"/>
    </row>
    <row r="70" s="18" customFormat="true" ht="15.75" hidden="false" customHeight="false" outlineLevel="0" collapsed="false">
      <c r="A70" s="95"/>
      <c r="B70" s="98" t="s">
        <v>106</v>
      </c>
      <c r="C70" s="93" t="n">
        <f aca="false">SUM(C53,C56,C58,C60,C62,C64,C66,C68)</f>
        <v>0</v>
      </c>
      <c r="D70" s="93" t="n">
        <f aca="false">SUM(D53,D56,D58,D60,D62,D64,D66,D68)</f>
        <v>0</v>
      </c>
      <c r="E70" s="93" t="n">
        <f aca="false">SUM(E53,E56,E58,E60,E62,E64,E66,E68)</f>
        <v>0</v>
      </c>
      <c r="F70" s="97" t="n">
        <f aca="false">SUM(C70:E70)</f>
        <v>0</v>
      </c>
      <c r="G70" s="17"/>
      <c r="H70" s="17"/>
      <c r="I70" s="17"/>
    </row>
    <row r="71" customFormat="false" ht="29.25" hidden="false" customHeight="true" outlineLevel="0" collapsed="false">
      <c r="A71" s="24" t="s">
        <v>115</v>
      </c>
      <c r="B71" s="24"/>
      <c r="C71" s="99"/>
      <c r="D71" s="105"/>
      <c r="E71" s="101" t="str">
        <f aca="false">IF(AND(OR(D69&gt;0,D70&gt;0,)),"Please complete annual steady state","")</f>
        <v/>
      </c>
      <c r="F71" s="101"/>
      <c r="G71" s="3"/>
      <c r="H71" s="3"/>
      <c r="I71" s="3"/>
    </row>
    <row r="72" customFormat="false" ht="29.25" hidden="false" customHeight="true" outlineLevel="0" collapsed="false">
      <c r="A72" s="24" t="s">
        <v>116</v>
      </c>
      <c r="B72" s="24"/>
      <c r="C72" s="102"/>
      <c r="D72" s="102"/>
      <c r="E72" s="106" t="str">
        <f aca="false">IF(C72="","Please complete using dropdown","")</f>
        <v>Please complete using dropdown</v>
      </c>
      <c r="F72" s="3"/>
      <c r="G72" s="3"/>
      <c r="H72" s="3"/>
      <c r="I72" s="3"/>
    </row>
    <row r="73" customFormat="false" ht="6" hidden="false" customHeight="true" outlineLevel="0" collapsed="false">
      <c r="A73" s="3"/>
      <c r="B73" s="3"/>
      <c r="C73" s="3"/>
      <c r="D73" s="3"/>
      <c r="E73" s="3"/>
      <c r="F73" s="3"/>
      <c r="G73" s="3"/>
      <c r="H73" s="3"/>
      <c r="I73" s="3"/>
    </row>
    <row r="74" customFormat="false" ht="214.5" hidden="false" customHeight="true" outlineLevel="0" collapsed="false">
      <c r="A74" s="53" t="s">
        <v>117</v>
      </c>
      <c r="B74" s="104"/>
      <c r="C74" s="104"/>
      <c r="D74" s="104"/>
      <c r="E74" s="104"/>
      <c r="F74" s="104"/>
      <c r="G74" s="104"/>
      <c r="H74" s="104"/>
      <c r="I74" s="104"/>
    </row>
    <row r="75" customFormat="false" ht="15.75" hidden="false" customHeight="false" outlineLevel="0" collapsed="false">
      <c r="A75" s="3"/>
      <c r="B75" s="3"/>
      <c r="C75" s="3"/>
      <c r="D75" s="3"/>
      <c r="E75" s="3"/>
      <c r="F75" s="3"/>
      <c r="G75" s="3"/>
      <c r="H75" s="3"/>
      <c r="I75" s="3"/>
    </row>
    <row r="76" s="18" customFormat="true" ht="45.75" hidden="false" customHeight="true" outlineLevel="0" collapsed="false">
      <c r="A76" s="17"/>
      <c r="B76" s="17"/>
      <c r="C76" s="107" t="s">
        <v>123</v>
      </c>
      <c r="D76" s="107" t="s">
        <v>106</v>
      </c>
      <c r="E76" s="107" t="s">
        <v>124</v>
      </c>
      <c r="F76" s="108" t="s">
        <v>125</v>
      </c>
      <c r="G76" s="109" t="s">
        <v>126</v>
      </c>
      <c r="H76" s="110" t="s">
        <v>123</v>
      </c>
      <c r="I76" s="110" t="s">
        <v>106</v>
      </c>
      <c r="J76" s="111" t="s">
        <v>127</v>
      </c>
      <c r="K76" s="111"/>
      <c r="L76" s="111"/>
    </row>
    <row r="77" s="18" customFormat="true" ht="21.75" hidden="false" customHeight="true" outlineLevel="0" collapsed="false">
      <c r="A77" s="11" t="s">
        <v>128</v>
      </c>
      <c r="B77" s="11"/>
      <c r="C77" s="112" t="n">
        <f aca="false">F44</f>
        <v>0</v>
      </c>
      <c r="D77" s="112" t="n">
        <f aca="false">F45</f>
        <v>0</v>
      </c>
      <c r="E77" s="112" t="n">
        <f aca="false">D77-C77</f>
        <v>0</v>
      </c>
      <c r="F77" s="113" t="n">
        <f aca="false">(D77-C77)%</f>
        <v>0</v>
      </c>
      <c r="G77" s="114" t="s">
        <v>128</v>
      </c>
      <c r="H77" s="115" t="n">
        <f aca="false">SUM(F27,F30,F32,F34)</f>
        <v>0</v>
      </c>
      <c r="I77" s="115" t="n">
        <f aca="false">SUM(G27,G30,G32,G34)</f>
        <v>0</v>
      </c>
      <c r="J77" s="111"/>
      <c r="K77" s="111"/>
      <c r="L77" s="111"/>
    </row>
    <row r="78" s="18" customFormat="true" ht="21.75" hidden="false" customHeight="true" outlineLevel="0" collapsed="false">
      <c r="A78" s="11" t="s">
        <v>129</v>
      </c>
      <c r="B78" s="11"/>
      <c r="C78" s="112" t="n">
        <f aca="false">F69</f>
        <v>0</v>
      </c>
      <c r="D78" s="112" t="n">
        <f aca="false">F70</f>
        <v>0</v>
      </c>
      <c r="E78" s="112" t="n">
        <f aca="false">D78-C78</f>
        <v>0</v>
      </c>
      <c r="F78" s="113" t="n">
        <f aca="false">(D78-C78)%</f>
        <v>0</v>
      </c>
      <c r="G78" s="114" t="s">
        <v>129</v>
      </c>
      <c r="H78" s="115" t="n">
        <f aca="false">SUM(F52,F55,F57,F59)</f>
        <v>0</v>
      </c>
      <c r="I78" s="115" t="n">
        <f aca="false">SUM(F53,F56,F58,F60)</f>
        <v>0</v>
      </c>
      <c r="J78" s="111"/>
      <c r="K78" s="111"/>
      <c r="L78" s="111"/>
    </row>
    <row r="79" s="18" customFormat="true" ht="21.75" hidden="false" customHeight="true" outlineLevel="0" collapsed="false">
      <c r="A79" s="11" t="s">
        <v>130</v>
      </c>
      <c r="B79" s="11"/>
      <c r="C79" s="112" t="n">
        <f aca="false">H44</f>
        <v>0</v>
      </c>
      <c r="D79" s="112" t="n">
        <f aca="false">H45</f>
        <v>0</v>
      </c>
      <c r="E79" s="112" t="n">
        <f aca="false">D79-C79</f>
        <v>0</v>
      </c>
      <c r="F79" s="113" t="n">
        <f aca="false">(D79-C79)%</f>
        <v>0</v>
      </c>
      <c r="G79" s="114" t="s">
        <v>130</v>
      </c>
      <c r="H79" s="115" t="n">
        <f aca="false">SUM(H27,H30,H32,H34)</f>
        <v>0</v>
      </c>
      <c r="I79" s="115" t="n">
        <f aca="false">SUM(H28,H31,H33,H35)</f>
        <v>0</v>
      </c>
      <c r="J79" s="111"/>
      <c r="K79" s="111"/>
      <c r="L79" s="111"/>
    </row>
    <row r="80" s="18" customFormat="true" ht="21.75" hidden="false" customHeight="true" outlineLevel="0" collapsed="false">
      <c r="A80" s="11" t="s">
        <v>131</v>
      </c>
      <c r="B80" s="11"/>
      <c r="C80" s="97" t="n">
        <f aca="false">SUM(C77:C79)</f>
        <v>0</v>
      </c>
      <c r="D80" s="97" t="n">
        <f aca="false">SUM(D77:D79)</f>
        <v>0</v>
      </c>
      <c r="E80" s="97" t="n">
        <f aca="false">SUM(E77:E79)</f>
        <v>0</v>
      </c>
      <c r="F80" s="113" t="n">
        <f aca="false">(D80-C80)%</f>
        <v>0</v>
      </c>
      <c r="G80" s="116" t="s">
        <v>131</v>
      </c>
      <c r="H80" s="115" t="n">
        <f aca="false">SUM(H77:H79)</f>
        <v>0</v>
      </c>
      <c r="I80" s="115" t="n">
        <f aca="false">SUM(I77:I79)</f>
        <v>0</v>
      </c>
      <c r="J80" s="111"/>
      <c r="K80" s="111"/>
      <c r="L80" s="111"/>
    </row>
    <row r="81" customFormat="false" ht="15" hidden="false" customHeight="false" outlineLevel="0" collapsed="false">
      <c r="A81" s="3"/>
      <c r="B81" s="3"/>
      <c r="C81" s="3"/>
      <c r="D81" s="3"/>
      <c r="E81" s="3"/>
      <c r="F81" s="3"/>
      <c r="G81" s="3"/>
      <c r="H81" s="3"/>
      <c r="I81" s="3"/>
    </row>
    <row r="82" customFormat="false" ht="21" hidden="false" customHeight="false" outlineLevel="0" collapsed="false">
      <c r="A82" s="5" t="s">
        <v>132</v>
      </c>
      <c r="B82" s="3"/>
      <c r="C82" s="3"/>
      <c r="D82" s="3"/>
      <c r="F82" s="3"/>
      <c r="G82" s="3"/>
      <c r="H82" s="3"/>
      <c r="I82" s="3"/>
    </row>
    <row r="83" s="18" customFormat="true" ht="32.25" hidden="false" customHeight="true" outlineLevel="0" collapsed="false">
      <c r="A83" s="117" t="s">
        <v>133</v>
      </c>
      <c r="B83" s="17"/>
      <c r="C83" s="17"/>
      <c r="D83" s="17"/>
      <c r="E83" s="55" t="s">
        <v>134</v>
      </c>
      <c r="F83" s="82"/>
      <c r="G83" s="30" t="str">
        <f aca="false">IF(F83="","Please complete using dropdown","")</f>
        <v>Please complete using dropdown</v>
      </c>
      <c r="H83" s="17"/>
      <c r="I83" s="17"/>
    </row>
    <row r="84" s="18" customFormat="true" ht="32.25" hidden="false" customHeight="true" outlineLevel="0" collapsed="false">
      <c r="A84" s="17"/>
      <c r="B84" s="17"/>
      <c r="C84" s="17"/>
      <c r="D84" s="17"/>
      <c r="E84" s="55" t="s">
        <v>135</v>
      </c>
      <c r="F84" s="82"/>
      <c r="G84" s="30" t="str">
        <f aca="false">IF(F84="","Please complete using dropdown","")</f>
        <v>Please complete using dropdown</v>
      </c>
      <c r="H84" s="17"/>
      <c r="I84" s="17"/>
    </row>
    <row r="85" s="18" customFormat="true" ht="30.75" hidden="false" customHeight="false" outlineLevel="0" collapsed="false">
      <c r="A85" s="118" t="s">
        <v>136</v>
      </c>
      <c r="B85" s="118"/>
      <c r="C85" s="16"/>
      <c r="D85" s="119" t="str">
        <f aca="false">IF(C85="","Please complete using dropdown","")</f>
        <v>Please complete using dropdown</v>
      </c>
      <c r="E85" s="53" t="s">
        <v>137</v>
      </c>
      <c r="F85" s="82"/>
      <c r="G85" s="30" t="str">
        <f aca="false">IF(F85="","Please complete using dropdown","")</f>
        <v>Please complete using dropdown</v>
      </c>
      <c r="H85" s="17"/>
      <c r="I85" s="17"/>
    </row>
    <row r="86" customFormat="false" ht="6" hidden="false" customHeight="true" outlineLevel="0" collapsed="false">
      <c r="A86" s="3"/>
      <c r="B86" s="3"/>
      <c r="C86" s="3"/>
      <c r="D86" s="3"/>
      <c r="E86" s="3"/>
      <c r="F86" s="3"/>
      <c r="G86" s="3"/>
      <c r="H86" s="3"/>
      <c r="I86" s="3"/>
    </row>
    <row r="87" customFormat="false" ht="60.75" hidden="false" customHeight="true" outlineLevel="0" collapsed="false">
      <c r="A87" s="55" t="s">
        <v>138</v>
      </c>
      <c r="B87" s="66" t="s">
        <v>139</v>
      </c>
      <c r="C87" s="67" t="s">
        <v>140</v>
      </c>
      <c r="D87" s="67" t="s">
        <v>141</v>
      </c>
      <c r="E87" s="67" t="s">
        <v>142</v>
      </c>
      <c r="F87" s="67" t="s">
        <v>143</v>
      </c>
      <c r="G87" s="68" t="s">
        <v>96</v>
      </c>
      <c r="H87" s="3"/>
      <c r="I87" s="3"/>
    </row>
    <row r="88" customFormat="false" ht="15.75" hidden="false" customHeight="false" outlineLevel="0" collapsed="false">
      <c r="A88" s="69" t="s">
        <v>99</v>
      </c>
      <c r="B88" s="70" t="s">
        <v>114</v>
      </c>
      <c r="C88" s="78"/>
      <c r="D88" s="78"/>
      <c r="E88" s="78"/>
      <c r="F88" s="78"/>
      <c r="G88" s="93" t="n">
        <f aca="false">SUM(C88:E88)</f>
        <v>0</v>
      </c>
      <c r="H88" s="3"/>
      <c r="I88" s="3"/>
    </row>
    <row r="89" customFormat="false" ht="15.75" hidden="false" customHeight="false" outlineLevel="0" collapsed="false">
      <c r="A89" s="69"/>
      <c r="B89" s="70" t="s">
        <v>102</v>
      </c>
      <c r="C89" s="78"/>
      <c r="D89" s="78"/>
      <c r="E89" s="78"/>
      <c r="F89" s="78"/>
      <c r="G89" s="93" t="n">
        <f aca="false">SUM(C89:E89)</f>
        <v>0</v>
      </c>
      <c r="H89" s="3"/>
      <c r="I89" s="3"/>
    </row>
    <row r="90" customFormat="false" ht="15.75" hidden="false" customHeight="false" outlineLevel="0" collapsed="false">
      <c r="A90" s="69" t="s">
        <v>105</v>
      </c>
      <c r="B90" s="70" t="s">
        <v>114</v>
      </c>
      <c r="C90" s="78"/>
      <c r="D90" s="78"/>
      <c r="E90" s="78"/>
      <c r="F90" s="78"/>
      <c r="G90" s="93" t="n">
        <f aca="false">SUM(C90:E90)</f>
        <v>0</v>
      </c>
      <c r="H90" s="3"/>
      <c r="I90" s="3"/>
    </row>
    <row r="91" customFormat="false" ht="15.75" hidden="false" customHeight="false" outlineLevel="0" collapsed="false">
      <c r="A91" s="69"/>
      <c r="B91" s="70" t="s">
        <v>102</v>
      </c>
      <c r="C91" s="78"/>
      <c r="D91" s="78"/>
      <c r="E91" s="78"/>
      <c r="F91" s="78"/>
      <c r="G91" s="93" t="n">
        <f aca="false">SUM(C91:E91)</f>
        <v>0</v>
      </c>
      <c r="H91" s="3"/>
      <c r="I91" s="3"/>
    </row>
    <row r="92" customFormat="false" ht="15.75" hidden="false" customHeight="false" outlineLevel="0" collapsed="false">
      <c r="A92" s="69" t="s">
        <v>107</v>
      </c>
      <c r="B92" s="70" t="s">
        <v>114</v>
      </c>
      <c r="C92" s="78"/>
      <c r="D92" s="78"/>
      <c r="E92" s="78"/>
      <c r="F92" s="78"/>
      <c r="G92" s="93" t="n">
        <f aca="false">SUM(C92:E92)</f>
        <v>0</v>
      </c>
      <c r="H92" s="3"/>
      <c r="I92" s="3"/>
    </row>
    <row r="93" customFormat="false" ht="15.75" hidden="false" customHeight="false" outlineLevel="0" collapsed="false">
      <c r="A93" s="69"/>
      <c r="B93" s="70" t="s">
        <v>102</v>
      </c>
      <c r="C93" s="78"/>
      <c r="D93" s="78"/>
      <c r="E93" s="78"/>
      <c r="F93" s="78"/>
      <c r="G93" s="93" t="n">
        <f aca="false">SUM(C93:E93)</f>
        <v>0</v>
      </c>
      <c r="H93" s="3"/>
      <c r="I93" s="3"/>
    </row>
    <row r="94" customFormat="false" ht="15.75" hidden="false" customHeight="false" outlineLevel="0" collapsed="false">
      <c r="A94" s="69" t="s">
        <v>108</v>
      </c>
      <c r="B94" s="70" t="s">
        <v>114</v>
      </c>
      <c r="C94" s="78"/>
      <c r="D94" s="78"/>
      <c r="E94" s="78"/>
      <c r="F94" s="78"/>
      <c r="G94" s="93" t="n">
        <f aca="false">SUM(C94:E94)</f>
        <v>0</v>
      </c>
      <c r="H94" s="3"/>
      <c r="I94" s="3"/>
    </row>
    <row r="95" customFormat="false" ht="15.75" hidden="false" customHeight="false" outlineLevel="0" collapsed="false">
      <c r="A95" s="69"/>
      <c r="B95" s="70" t="s">
        <v>102</v>
      </c>
      <c r="C95" s="78"/>
      <c r="D95" s="78"/>
      <c r="E95" s="78"/>
      <c r="F95" s="78"/>
      <c r="G95" s="93" t="n">
        <f aca="false">SUM(C95:E95)</f>
        <v>0</v>
      </c>
      <c r="H95" s="3"/>
      <c r="I95" s="3"/>
    </row>
    <row r="96" customFormat="false" ht="15.75" hidden="false" customHeight="false" outlineLevel="0" collapsed="false">
      <c r="A96" s="69" t="s">
        <v>109</v>
      </c>
      <c r="B96" s="70" t="s">
        <v>114</v>
      </c>
      <c r="C96" s="90"/>
      <c r="D96" s="90"/>
      <c r="E96" s="90"/>
      <c r="F96" s="90"/>
      <c r="G96" s="91" t="n">
        <f aca="false">SUM(C96:E96)</f>
        <v>0</v>
      </c>
      <c r="H96" s="3"/>
      <c r="I96" s="3"/>
    </row>
    <row r="97" customFormat="false" ht="15.75" hidden="false" customHeight="false" outlineLevel="0" collapsed="false">
      <c r="A97" s="69"/>
      <c r="B97" s="70" t="s">
        <v>102</v>
      </c>
      <c r="C97" s="78"/>
      <c r="D97" s="78"/>
      <c r="E97" s="78"/>
      <c r="F97" s="78"/>
      <c r="G97" s="93" t="n">
        <f aca="false">SUM(C97:E97)</f>
        <v>0</v>
      </c>
      <c r="H97" s="3"/>
      <c r="I97" s="3"/>
    </row>
    <row r="98" customFormat="false" ht="15.75" hidden="false" customHeight="false" outlineLevel="0" collapsed="false">
      <c r="A98" s="69" t="s">
        <v>110</v>
      </c>
      <c r="B98" s="70" t="s">
        <v>114</v>
      </c>
      <c r="C98" s="78"/>
      <c r="D98" s="78"/>
      <c r="E98" s="78"/>
      <c r="F98" s="78"/>
      <c r="G98" s="93" t="n">
        <f aca="false">SUM(C98:E98)</f>
        <v>0</v>
      </c>
      <c r="H98" s="3"/>
      <c r="I98" s="3"/>
    </row>
    <row r="99" customFormat="false" ht="15.75" hidden="false" customHeight="false" outlineLevel="0" collapsed="false">
      <c r="A99" s="69"/>
      <c r="B99" s="70" t="s">
        <v>102</v>
      </c>
      <c r="C99" s="78"/>
      <c r="D99" s="78"/>
      <c r="E99" s="78"/>
      <c r="F99" s="78"/>
      <c r="G99" s="93" t="n">
        <f aca="false">SUM(C99:E99)</f>
        <v>0</v>
      </c>
      <c r="H99" s="3"/>
      <c r="I99" s="3"/>
    </row>
    <row r="100" customFormat="false" ht="15.75" hidden="false" customHeight="false" outlineLevel="0" collapsed="false">
      <c r="A100" s="69" t="s">
        <v>111</v>
      </c>
      <c r="B100" s="70" t="s">
        <v>114</v>
      </c>
      <c r="C100" s="78"/>
      <c r="D100" s="78"/>
      <c r="E100" s="78"/>
      <c r="F100" s="78"/>
      <c r="G100" s="93" t="n">
        <f aca="false">SUM(C100:E100)</f>
        <v>0</v>
      </c>
      <c r="H100" s="3"/>
      <c r="I100" s="3"/>
    </row>
    <row r="101" customFormat="false" ht="15.75" hidden="false" customHeight="false" outlineLevel="0" collapsed="false">
      <c r="A101" s="69"/>
      <c r="B101" s="70" t="s">
        <v>102</v>
      </c>
      <c r="C101" s="78"/>
      <c r="D101" s="78"/>
      <c r="E101" s="78"/>
      <c r="F101" s="78"/>
      <c r="G101" s="93" t="n">
        <f aca="false">SUM(C101:E101)</f>
        <v>0</v>
      </c>
      <c r="H101" s="3"/>
      <c r="I101" s="3"/>
    </row>
    <row r="102" customFormat="false" ht="15.75" hidden="false" customHeight="true" outlineLevel="0" collapsed="false">
      <c r="A102" s="120" t="s">
        <v>144</v>
      </c>
      <c r="B102" s="70" t="s">
        <v>114</v>
      </c>
      <c r="C102" s="78"/>
      <c r="D102" s="78"/>
      <c r="E102" s="78"/>
      <c r="F102" s="78"/>
      <c r="G102" s="93" t="n">
        <f aca="false">SUM(C102:E102)</f>
        <v>0</v>
      </c>
      <c r="H102" s="3"/>
      <c r="I102" s="3"/>
    </row>
    <row r="103" customFormat="false" ht="15.75" hidden="false" customHeight="false" outlineLevel="0" collapsed="false">
      <c r="A103" s="120"/>
      <c r="B103" s="70" t="s">
        <v>102</v>
      </c>
      <c r="C103" s="78"/>
      <c r="D103" s="78"/>
      <c r="E103" s="78"/>
      <c r="F103" s="78"/>
      <c r="G103" s="93" t="n">
        <f aca="false">SUM(C103:E103)</f>
        <v>0</v>
      </c>
      <c r="H103" s="3"/>
      <c r="I103" s="3"/>
    </row>
    <row r="104" customFormat="false" ht="16.5" hidden="false" customHeight="true" outlineLevel="0" collapsed="false">
      <c r="A104" s="95" t="s">
        <v>113</v>
      </c>
      <c r="B104" s="96" t="s">
        <v>114</v>
      </c>
      <c r="C104" s="93" t="n">
        <f aca="false">SUM(C88,C90,C92,C94,C96,C98,C100,C102)</f>
        <v>0</v>
      </c>
      <c r="D104" s="93" t="n">
        <f aca="false">SUM(D88,D90,D92,D94,D96,D98,D100,D102)</f>
        <v>0</v>
      </c>
      <c r="E104" s="93" t="n">
        <f aca="false">SUM(E88,E90,E92,E94,E96,E98,E100,E102)</f>
        <v>0</v>
      </c>
      <c r="F104" s="93" t="n">
        <f aca="false">SUM(F88,F90,F92,F94,F96,F98,F100,F102)</f>
        <v>0</v>
      </c>
      <c r="G104" s="121" t="n">
        <f aca="false">SUM(C104:E104)</f>
        <v>0</v>
      </c>
      <c r="H104" s="3"/>
      <c r="I104" s="3"/>
    </row>
    <row r="105" customFormat="false" ht="16.5" hidden="false" customHeight="false" outlineLevel="0" collapsed="false">
      <c r="A105" s="95"/>
      <c r="B105" s="98" t="s">
        <v>106</v>
      </c>
      <c r="C105" s="93" t="n">
        <f aca="false">SUM(C89,C91,C93,C95,C97,C99,C101,C103)</f>
        <v>0</v>
      </c>
      <c r="D105" s="93" t="n">
        <f aca="false">SUM(D89,D91,D93,D95,D97,D99,D101,D103)</f>
        <v>0</v>
      </c>
      <c r="E105" s="93" t="n">
        <f aca="false">SUM(E89,E91,E93,E95,E97,E99,E101,E103)</f>
        <v>0</v>
      </c>
      <c r="F105" s="93" t="n">
        <f aca="false">SUM(F89,F91,F93,F95,F97,F99,F101,F103)</f>
        <v>0</v>
      </c>
      <c r="G105" s="121" t="n">
        <f aca="false">SUM(C105:E105)</f>
        <v>0</v>
      </c>
      <c r="H105" s="3"/>
      <c r="I105" s="3"/>
    </row>
    <row r="106" s="18" customFormat="true" ht="15" hidden="false" customHeight="false" outlineLevel="0" collapsed="false">
      <c r="A106" s="17"/>
      <c r="B106" s="17"/>
      <c r="C106" s="17"/>
      <c r="D106" s="17"/>
      <c r="E106" s="17"/>
      <c r="F106" s="17"/>
      <c r="G106" s="17"/>
      <c r="H106" s="17"/>
      <c r="I106" s="17"/>
    </row>
    <row r="107" s="18" customFormat="true" ht="32.25" hidden="false" customHeight="true" outlineLevel="0" collapsed="false">
      <c r="A107" s="122" t="s">
        <v>145</v>
      </c>
      <c r="B107" s="122"/>
      <c r="C107" s="123"/>
      <c r="D107" s="124" t="s">
        <v>146</v>
      </c>
      <c r="E107" s="125" t="s">
        <v>147</v>
      </c>
      <c r="F107" s="126"/>
      <c r="G107" s="13"/>
      <c r="H107" s="127" t="s">
        <v>148</v>
      </c>
      <c r="I107" s="16"/>
    </row>
    <row r="108" s="18" customFormat="true" ht="32.25" hidden="false" customHeight="true" outlineLevel="0" collapsed="false">
      <c r="A108" s="128" t="s">
        <v>149</v>
      </c>
      <c r="B108" s="129"/>
      <c r="C108" s="130" t="str">
        <f aca="false">IF(AND(OR(C107="",B108="")),"Please complete using dropdown","")</f>
        <v>Please complete using dropdown</v>
      </c>
      <c r="D108" s="124"/>
      <c r="E108" s="131" t="s">
        <v>150</v>
      </c>
      <c r="F108" s="129"/>
      <c r="G108" s="13"/>
      <c r="H108" s="132" t="s">
        <v>151</v>
      </c>
      <c r="I108" s="133"/>
    </row>
    <row r="109" s="18" customFormat="true" ht="6" hidden="false" customHeight="true" outlineLevel="0" collapsed="false">
      <c r="A109" s="134"/>
      <c r="B109" s="135"/>
      <c r="C109" s="17"/>
      <c r="D109" s="136"/>
      <c r="E109" s="137"/>
      <c r="F109" s="138"/>
      <c r="G109" s="17"/>
      <c r="H109" s="139"/>
      <c r="I109" s="140"/>
    </row>
    <row r="110" s="18" customFormat="true" ht="47.25" hidden="false" customHeight="true" outlineLevel="0" collapsed="false">
      <c r="A110" s="141" t="s">
        <v>152</v>
      </c>
      <c r="B110" s="142" t="s">
        <v>153</v>
      </c>
      <c r="C110" s="61"/>
      <c r="D110" s="142" t="s">
        <v>154</v>
      </c>
      <c r="E110" s="61"/>
      <c r="F110" s="142" t="s">
        <v>155</v>
      </c>
      <c r="G110" s="61"/>
      <c r="H110" s="142" t="s">
        <v>156</v>
      </c>
      <c r="I110" s="61"/>
    </row>
    <row r="111" s="18" customFormat="true" ht="32.25" hidden="false" customHeight="true" outlineLevel="0" collapsed="false">
      <c r="A111" s="141"/>
      <c r="B111" s="142" t="s">
        <v>157</v>
      </c>
      <c r="C111" s="61"/>
      <c r="D111" s="142" t="s">
        <v>158</v>
      </c>
      <c r="E111" s="61"/>
      <c r="F111" s="142" t="s">
        <v>159</v>
      </c>
      <c r="G111" s="61"/>
      <c r="H111" s="142" t="s">
        <v>160</v>
      </c>
      <c r="I111" s="61"/>
    </row>
    <row r="112" s="18" customFormat="true" ht="8.25" hidden="false" customHeight="true" outlineLevel="0" collapsed="false">
      <c r="A112" s="143"/>
      <c r="C112" s="17"/>
      <c r="D112" s="136"/>
      <c r="E112" s="137"/>
      <c r="F112" s="138"/>
      <c r="G112" s="17"/>
      <c r="H112" s="139"/>
      <c r="I112" s="140"/>
    </row>
    <row r="113" s="18" customFormat="true" ht="153.75" hidden="false" customHeight="true" outlineLevel="0" collapsed="false">
      <c r="A113" s="144" t="s">
        <v>161</v>
      </c>
      <c r="B113" s="104"/>
      <c r="C113" s="104"/>
      <c r="D113" s="104"/>
      <c r="E113" s="104"/>
      <c r="F113" s="104"/>
      <c r="G113" s="104"/>
      <c r="H113" s="104"/>
      <c r="I113" s="104"/>
    </row>
  </sheetData>
  <mergeCells count="61">
    <mergeCell ref="A1:H1"/>
    <mergeCell ref="A2:H2"/>
    <mergeCell ref="A6:B6"/>
    <mergeCell ref="A9:A13"/>
    <mergeCell ref="F10:I10"/>
    <mergeCell ref="D12:F12"/>
    <mergeCell ref="A15:C15"/>
    <mergeCell ref="E15:I15"/>
    <mergeCell ref="D21:H21"/>
    <mergeCell ref="C23:F23"/>
    <mergeCell ref="A25:B25"/>
    <mergeCell ref="H25:I25"/>
    <mergeCell ref="A27:A28"/>
    <mergeCell ref="G27:G35"/>
    <mergeCell ref="A30:A31"/>
    <mergeCell ref="A32:A33"/>
    <mergeCell ref="A34:A35"/>
    <mergeCell ref="A36:A37"/>
    <mergeCell ref="A38:A39"/>
    <mergeCell ref="A40:A41"/>
    <mergeCell ref="A42:A43"/>
    <mergeCell ref="A44:A45"/>
    <mergeCell ref="A46:B46"/>
    <mergeCell ref="E46:F46"/>
    <mergeCell ref="A47:B47"/>
    <mergeCell ref="C47:D47"/>
    <mergeCell ref="B49:I49"/>
    <mergeCell ref="A52:A53"/>
    <mergeCell ref="G52:G60"/>
    <mergeCell ref="A55:A56"/>
    <mergeCell ref="A57:A58"/>
    <mergeCell ref="A59:A60"/>
    <mergeCell ref="A61:A62"/>
    <mergeCell ref="A63:A64"/>
    <mergeCell ref="A65:A66"/>
    <mergeCell ref="A67:A68"/>
    <mergeCell ref="A69:A70"/>
    <mergeCell ref="A71:B71"/>
    <mergeCell ref="E71:F71"/>
    <mergeCell ref="A72:B72"/>
    <mergeCell ref="C72:D72"/>
    <mergeCell ref="B74:I74"/>
    <mergeCell ref="J76:L80"/>
    <mergeCell ref="A77:B77"/>
    <mergeCell ref="A78:B78"/>
    <mergeCell ref="A79:B79"/>
    <mergeCell ref="A80:B80"/>
    <mergeCell ref="A85:B85"/>
    <mergeCell ref="A88:A89"/>
    <mergeCell ref="A90:A91"/>
    <mergeCell ref="A92:A93"/>
    <mergeCell ref="A94:A95"/>
    <mergeCell ref="A96:A97"/>
    <mergeCell ref="A98:A99"/>
    <mergeCell ref="A100:A101"/>
    <mergeCell ref="A102:A103"/>
    <mergeCell ref="A104:A105"/>
    <mergeCell ref="A107:B107"/>
    <mergeCell ref="D107:D108"/>
    <mergeCell ref="A110:A111"/>
    <mergeCell ref="B113:I113"/>
  </mergeCells>
  <dataValidations count="18">
    <dataValidation allowBlank="true" operator="greaterThan" showDropDown="false" showErrorMessage="true" showInputMessage="true" sqref="C27:E28 H27:I28 C30:E43 H30:I43 C52:E53 C55:E68 C88:E103" type="decimal">
      <formula1>-1</formula1>
      <formula2>0</formula2>
    </dataValidation>
    <dataValidation allowBlank="true" operator="lessThan" showDropDown="false" showErrorMessage="true" showInputMessage="true" sqref="B49:I49 B74:I74 B113:I113" type="textLength">
      <formula1>7001</formula1>
      <formula2>0</formula2>
    </dataValidation>
    <dataValidation allowBlank="true" operator="between" showDropDown="false" showErrorMessage="true" showInputMessage="true" sqref="E18" type="list">
      <formula1>$R$2:$R$3</formula1>
      <formula2>0</formula2>
    </dataValidation>
    <dataValidation allowBlank="true" operator="between" showDropDown="false" showErrorMessage="true" showInputMessage="true" sqref="C72:D72" type="list">
      <formula1>$W$2:$W$90</formula1>
      <formula2>0</formula2>
    </dataValidation>
    <dataValidation allowBlank="true" operator="lessThan" showDropDown="false" showErrorMessage="true" showInputMessage="true" sqref="F88:F103"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6 C85" type="list">
      <formula1>'dropdown list'!$j$2:$j$4</formula1>
      <formula2>0</formula2>
    </dataValidation>
    <dataValidation allowBlank="true" operator="between" showDropDown="false" showErrorMessage="true" showInputMessage="true" sqref="C9 E9:E10" type="list">
      <formula1>'dropdown list'!$p$2:$p$11</formula1>
      <formula2>0</formula2>
    </dataValidation>
    <dataValidation allowBlank="true" operator="between" showDropDown="false" showErrorMessage="true" showInputMessage="true" sqref="C18" type="list">
      <formula1>'dropdown list'!$r$2:$r$3</formula1>
      <formula2>0</formula2>
    </dataValidation>
    <dataValidation allowBlank="true" operator="between" showDropDown="false" showErrorMessage="true" showInputMessage="true" sqref="B19" type="list">
      <formula1>'dropdown list'!$s$2:$s$27</formula1>
      <formula2>0</formula2>
    </dataValidation>
    <dataValidation allowBlank="true" operator="between" showDropDown="false" showErrorMessage="true" showInputMessage="true" sqref="B20" type="list">
      <formula1>'dropdown list'!$t$2:$t$32</formula1>
      <formula2>0</formula2>
    </dataValidation>
    <dataValidation allowBlank="true" operator="between" showDropDown="false" showErrorMessage="true" showInputMessage="true" sqref="B21" type="list">
      <formula1>'dropdown list'!$u$2:$u$6</formula1>
      <formula2>0</formula2>
    </dataValidation>
    <dataValidation allowBlank="true" operator="between" showDropDown="false" showErrorMessage="true" showInputMessage="true" sqref="C47:D47" type="list">
      <formula1>'dropdown list'!$w$2:$w$90</formula1>
      <formula2>0</formula2>
    </dataValidation>
    <dataValidation allowBlank="true" operator="between" showDropDown="false" showErrorMessage="true" showInputMessage="true" sqref="C107" type="list">
      <formula1>'dropdown list'!$x$2:$x$90</formula1>
      <formula2>0</formula2>
    </dataValidation>
    <dataValidation allowBlank="true" operator="between" showDropDown="false" showErrorMessage="true" showInputMessage="true" sqref="B108:B109" type="list">
      <formula1>'dropdown list'!$ag$2:$ag$11</formula1>
      <formula2>0</formula2>
    </dataValidation>
    <dataValidation allowBlank="true" operator="between" showDropDown="false" showErrorMessage="true" showInputMessage="true" sqref="D15" type="list">
      <formula1>dropdown!#ref!</formula1>
      <formula2>0</formula2>
    </dataValidation>
    <dataValidation allowBlank="true" operator="greaterThan" showDropDown="false" showErrorMessage="true" showInputMessage="true" sqref="C110:C111 E110:E111 G110:G111 I110:I111" type="list">
      <formula1>dropdown!#ref!</formula1>
      <formula2>0</formula2>
    </dataValidation>
    <dataValidation allowBlank="true" operator="greaterThan" showDropDown="false" showErrorMessage="true" showInputMessage="true" sqref="C29:F29 H29:I29 C54:F54 F83:F85" type="list">
      <formula1>Dropdown!$V$2:$V$3</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80"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M39"/>
  <sheetViews>
    <sheetView showFormulas="false" showGridLines="true" showRowColHeaders="true" showZeros="true" rightToLeft="false" tabSelected="false" showOutlineSymbols="true" defaultGridColor="true" view="normal" topLeftCell="A1" colorId="64" zoomScale="66" zoomScaleNormal="66"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20.77"/>
    <col collapsed="false" customWidth="true" hidden="false" outlineLevel="0" max="2" min="2" style="0" width="2.11"/>
    <col collapsed="false" customWidth="true" hidden="false" outlineLevel="0" max="3" min="3" style="0" width="20.77"/>
    <col collapsed="false" customWidth="true" hidden="false" outlineLevel="0" max="4" min="4" style="0" width="1"/>
    <col collapsed="false" customWidth="true" hidden="false" outlineLevel="0" max="5" min="5" style="0" width="20.77"/>
    <col collapsed="false" customWidth="true" hidden="false" outlineLevel="0" max="6" min="6" style="0" width="1"/>
    <col collapsed="false" customWidth="true" hidden="false" outlineLevel="0" max="7" min="7" style="0" width="20.77"/>
    <col collapsed="false" customWidth="true" hidden="false" outlineLevel="0" max="8" min="8" style="0" width="1"/>
    <col collapsed="false" customWidth="true" hidden="false" outlineLevel="0" max="10" min="9" style="0" width="20.77"/>
    <col collapsed="false" customWidth="true" hidden="false" outlineLevel="0" max="11" min="11" style="0" width="8.66"/>
    <col collapsed="false" customWidth="true" hidden="false" outlineLevel="0" max="1025" min="12" style="0" width="20.77"/>
  </cols>
  <sheetData>
    <row r="1" customFormat="false" ht="77.25" hidden="false" customHeight="true" outlineLevel="0" collapsed="false">
      <c r="A1" s="145" t="s">
        <v>0</v>
      </c>
      <c r="B1" s="145"/>
      <c r="C1" s="145"/>
      <c r="D1" s="145"/>
      <c r="E1" s="145"/>
      <c r="F1" s="145"/>
      <c r="G1" s="145"/>
      <c r="H1" s="145"/>
      <c r="I1" s="145"/>
      <c r="J1" s="145"/>
      <c r="K1" s="145"/>
      <c r="L1" s="145"/>
      <c r="M1" s="50" t="s">
        <v>1</v>
      </c>
    </row>
    <row r="2" customFormat="false" ht="20.25" hidden="false" customHeight="false" outlineLevel="0" collapsed="false">
      <c r="A2" s="146" t="s">
        <v>162</v>
      </c>
      <c r="B2" s="146"/>
      <c r="C2" s="146"/>
      <c r="D2" s="3"/>
      <c r="E2" s="3"/>
      <c r="F2" s="3"/>
      <c r="G2" s="3"/>
      <c r="H2" s="3"/>
      <c r="I2" s="3"/>
      <c r="J2" s="3"/>
      <c r="K2" s="3"/>
      <c r="L2" s="3"/>
      <c r="M2" s="3"/>
    </row>
    <row r="3" customFormat="false" ht="15.75" hidden="false" customHeight="false" outlineLevel="0" collapsed="false">
      <c r="A3" s="147" t="s">
        <v>163</v>
      </c>
      <c r="B3" s="147"/>
      <c r="C3" s="147"/>
      <c r="D3" s="3"/>
      <c r="E3" s="3"/>
      <c r="F3" s="3"/>
      <c r="G3" s="3"/>
      <c r="H3" s="3"/>
      <c r="I3" s="3"/>
      <c r="J3" s="3"/>
      <c r="K3" s="3"/>
      <c r="L3" s="3"/>
      <c r="M3" s="3"/>
    </row>
    <row r="4" customFormat="false" ht="9" hidden="false" customHeight="true" outlineLevel="0" collapsed="false">
      <c r="A4" s="3"/>
      <c r="B4" s="3"/>
      <c r="C4" s="3"/>
      <c r="D4" s="3"/>
      <c r="E4" s="3"/>
      <c r="F4" s="3"/>
      <c r="G4" s="3"/>
      <c r="H4" s="3"/>
      <c r="I4" s="3"/>
      <c r="J4" s="3"/>
      <c r="K4" s="3"/>
      <c r="L4" s="3"/>
      <c r="M4" s="3"/>
    </row>
    <row r="5" s="150" customFormat="true" ht="58.5" hidden="false" customHeight="true" outlineLevel="0" collapsed="false">
      <c r="A5" s="24" t="s">
        <v>164</v>
      </c>
      <c r="B5" s="148"/>
      <c r="C5" s="24" t="s">
        <v>165</v>
      </c>
      <c r="D5" s="148"/>
      <c r="E5" s="24" t="s">
        <v>166</v>
      </c>
      <c r="F5" s="148"/>
      <c r="G5" s="24" t="s">
        <v>167</v>
      </c>
      <c r="H5" s="148"/>
      <c r="I5" s="149" t="s">
        <v>168</v>
      </c>
      <c r="J5" s="148"/>
      <c r="K5" s="148"/>
      <c r="L5" s="148"/>
      <c r="M5" s="148"/>
    </row>
    <row r="6" s="18" customFormat="true" ht="20.25" hidden="false" customHeight="true" outlineLevel="0" collapsed="false">
      <c r="A6" s="20" t="s">
        <v>169</v>
      </c>
      <c r="B6" s="151"/>
      <c r="C6" s="16"/>
      <c r="D6" s="151"/>
      <c r="E6" s="16"/>
      <c r="F6" s="151"/>
      <c r="G6" s="16"/>
      <c r="H6" s="151"/>
      <c r="I6" s="152" t="n">
        <f aca="false">SUM(G6,E6,C6)</f>
        <v>0</v>
      </c>
      <c r="J6" s="17"/>
      <c r="K6" s="17"/>
      <c r="L6" s="17"/>
      <c r="M6" s="17"/>
    </row>
    <row r="7" s="18" customFormat="true" ht="20.25" hidden="false" customHeight="true" outlineLevel="0" collapsed="false">
      <c r="A7" s="20" t="s">
        <v>170</v>
      </c>
      <c r="B7" s="151"/>
      <c r="C7" s="16"/>
      <c r="D7" s="151"/>
      <c r="E7" s="16"/>
      <c r="F7" s="151"/>
      <c r="G7" s="16"/>
      <c r="H7" s="151"/>
      <c r="I7" s="152" t="n">
        <f aca="false">SUM(G7,E7,C7)</f>
        <v>0</v>
      </c>
      <c r="J7" s="17"/>
      <c r="K7" s="17"/>
      <c r="L7" s="17"/>
      <c r="M7" s="17"/>
    </row>
    <row r="8" s="18" customFormat="true" ht="20.25" hidden="false" customHeight="true" outlineLevel="0" collapsed="false">
      <c r="A8" s="20" t="s">
        <v>171</v>
      </c>
      <c r="B8" s="151"/>
      <c r="C8" s="16"/>
      <c r="D8" s="151"/>
      <c r="E8" s="16"/>
      <c r="F8" s="151"/>
      <c r="G8" s="16"/>
      <c r="H8" s="151"/>
      <c r="I8" s="152" t="n">
        <f aca="false">SUM(G8,E8,C8)</f>
        <v>0</v>
      </c>
      <c r="J8" s="17"/>
      <c r="K8" s="17"/>
      <c r="L8" s="17"/>
      <c r="M8" s="17"/>
    </row>
    <row r="9" s="18" customFormat="true" ht="20.25" hidden="false" customHeight="true" outlineLevel="0" collapsed="false">
      <c r="A9" s="20" t="s">
        <v>172</v>
      </c>
      <c r="B9" s="151"/>
      <c r="C9" s="16"/>
      <c r="D9" s="151"/>
      <c r="E9" s="16"/>
      <c r="F9" s="151"/>
      <c r="G9" s="16"/>
      <c r="H9" s="151"/>
      <c r="I9" s="152" t="n">
        <f aca="false">SUM(G9,E9,C9)</f>
        <v>0</v>
      </c>
      <c r="J9" s="17"/>
      <c r="K9" s="17"/>
      <c r="L9" s="17"/>
      <c r="M9" s="17"/>
    </row>
    <row r="10" s="18" customFormat="true" ht="20.25" hidden="false" customHeight="true" outlineLevel="0" collapsed="false">
      <c r="A10" s="20" t="s">
        <v>173</v>
      </c>
      <c r="B10" s="151"/>
      <c r="C10" s="16"/>
      <c r="D10" s="151"/>
      <c r="E10" s="16"/>
      <c r="F10" s="151"/>
      <c r="G10" s="16"/>
      <c r="H10" s="151"/>
      <c r="I10" s="152" t="n">
        <f aca="false">SUM(G10,E10,C10)</f>
        <v>0</v>
      </c>
      <c r="J10" s="17"/>
      <c r="K10" s="17"/>
      <c r="L10" s="17"/>
      <c r="M10" s="17"/>
    </row>
    <row r="11" s="18" customFormat="true" ht="20.25" hidden="false" customHeight="true" outlineLevel="0" collapsed="false">
      <c r="A11" s="20" t="s">
        <v>174</v>
      </c>
      <c r="B11" s="151"/>
      <c r="C11" s="16"/>
      <c r="D11" s="151"/>
      <c r="E11" s="16"/>
      <c r="F11" s="151"/>
      <c r="G11" s="16"/>
      <c r="H11" s="151"/>
      <c r="I11" s="152" t="n">
        <f aca="false">SUM(G11,E11,C11)</f>
        <v>0</v>
      </c>
      <c r="J11" s="17"/>
      <c r="K11" s="17"/>
      <c r="L11" s="17"/>
      <c r="M11" s="17"/>
    </row>
    <row r="12" s="18" customFormat="true" ht="20.25" hidden="false" customHeight="true" outlineLevel="0" collapsed="false">
      <c r="A12" s="20" t="s">
        <v>175</v>
      </c>
      <c r="B12" s="151"/>
      <c r="C12" s="16"/>
      <c r="D12" s="151"/>
      <c r="E12" s="16"/>
      <c r="F12" s="151"/>
      <c r="G12" s="16"/>
      <c r="H12" s="151"/>
      <c r="I12" s="152" t="n">
        <f aca="false">SUM(G12,E12,C12)</f>
        <v>0</v>
      </c>
      <c r="J12" s="17"/>
      <c r="K12" s="17"/>
      <c r="L12" s="17"/>
      <c r="M12" s="17"/>
    </row>
    <row r="13" s="18" customFormat="true" ht="20.25" hidden="false" customHeight="true" outlineLevel="0" collapsed="false">
      <c r="A13" s="20" t="s">
        <v>176</v>
      </c>
      <c r="B13" s="151"/>
      <c r="C13" s="16"/>
      <c r="D13" s="151"/>
      <c r="E13" s="16"/>
      <c r="F13" s="151"/>
      <c r="G13" s="16"/>
      <c r="H13" s="151"/>
      <c r="I13" s="152" t="n">
        <f aca="false">SUM(G13,E13,C13)</f>
        <v>0</v>
      </c>
      <c r="J13" s="17"/>
      <c r="K13" s="17"/>
      <c r="L13" s="17"/>
      <c r="M13" s="17"/>
    </row>
    <row r="14" s="18" customFormat="true" ht="20.25" hidden="false" customHeight="true" outlineLevel="0" collapsed="false">
      <c r="A14" s="20" t="s">
        <v>177</v>
      </c>
      <c r="B14" s="151"/>
      <c r="C14" s="16"/>
      <c r="D14" s="151"/>
      <c r="E14" s="16"/>
      <c r="F14" s="151"/>
      <c r="G14" s="16"/>
      <c r="H14" s="151"/>
      <c r="I14" s="152" t="n">
        <f aca="false">SUM(G14,E14,C14)</f>
        <v>0</v>
      </c>
      <c r="J14" s="17"/>
      <c r="K14" s="17"/>
      <c r="L14" s="17"/>
      <c r="M14" s="17"/>
    </row>
    <row r="15" s="18" customFormat="true" ht="20.25" hidden="false" customHeight="true" outlineLevel="0" collapsed="false">
      <c r="A15" s="20" t="s">
        <v>178</v>
      </c>
      <c r="B15" s="151"/>
      <c r="C15" s="16"/>
      <c r="D15" s="151"/>
      <c r="E15" s="16"/>
      <c r="F15" s="151"/>
      <c r="G15" s="16"/>
      <c r="H15" s="151"/>
      <c r="I15" s="152" t="n">
        <f aca="false">SUM(G15,E15,C15)</f>
        <v>0</v>
      </c>
      <c r="J15" s="17"/>
      <c r="K15" s="17"/>
      <c r="L15" s="17"/>
      <c r="M15" s="17"/>
    </row>
    <row r="16" s="18" customFormat="true" ht="20.25" hidden="false" customHeight="true" outlineLevel="0" collapsed="false">
      <c r="A16" s="20" t="s">
        <v>179</v>
      </c>
      <c r="B16" s="151"/>
      <c r="C16" s="16"/>
      <c r="D16" s="151"/>
      <c r="E16" s="16"/>
      <c r="F16" s="151"/>
      <c r="G16" s="16"/>
      <c r="H16" s="151"/>
      <c r="I16" s="152" t="n">
        <f aca="false">SUM(G16,E16,C16)</f>
        <v>0</v>
      </c>
      <c r="J16" s="17"/>
      <c r="K16" s="17"/>
      <c r="L16" s="17"/>
      <c r="M16" s="17"/>
    </row>
    <row r="17" s="18" customFormat="true" ht="20.25" hidden="false" customHeight="true" outlineLevel="0" collapsed="false">
      <c r="A17" s="153" t="s">
        <v>113</v>
      </c>
      <c r="B17" s="151"/>
      <c r="C17" s="152" t="n">
        <f aca="false">SUM(C6:C16)</f>
        <v>0</v>
      </c>
      <c r="D17" s="151"/>
      <c r="E17" s="152" t="n">
        <f aca="false">SUM(E6:E16)</f>
        <v>0</v>
      </c>
      <c r="F17" s="151"/>
      <c r="G17" s="152" t="n">
        <f aca="false">SUM(G6:G16)</f>
        <v>0</v>
      </c>
      <c r="H17" s="151"/>
      <c r="I17" s="154" t="n">
        <f aca="false">SUM(G17:H17,E17,C17)</f>
        <v>0</v>
      </c>
      <c r="J17" s="17"/>
      <c r="K17" s="17"/>
      <c r="L17" s="17"/>
      <c r="M17" s="17"/>
    </row>
    <row r="18" s="18" customFormat="true" ht="15" hidden="false" customHeight="false" outlineLevel="0" collapsed="false">
      <c r="B18" s="17"/>
      <c r="D18" s="17"/>
      <c r="F18" s="17"/>
      <c r="H18" s="17"/>
      <c r="J18" s="17"/>
      <c r="K18" s="17"/>
      <c r="L18" s="17"/>
      <c r="M18" s="17"/>
    </row>
    <row r="19" s="18" customFormat="true" ht="260.25" hidden="false" customHeight="true" outlineLevel="0" collapsed="false">
      <c r="A19" s="20" t="s">
        <v>180</v>
      </c>
      <c r="B19" s="17"/>
      <c r="C19" s="155"/>
      <c r="D19" s="155"/>
      <c r="E19" s="155"/>
      <c r="F19" s="155"/>
      <c r="G19" s="155"/>
      <c r="H19" s="155"/>
      <c r="I19" s="155"/>
      <c r="J19" s="155"/>
      <c r="K19" s="17"/>
      <c r="L19" s="17"/>
      <c r="M19" s="17"/>
    </row>
    <row r="20" s="18" customFormat="true" ht="14.25" hidden="false" customHeight="false" outlineLevel="0" collapsed="false">
      <c r="A20" s="17"/>
      <c r="B20" s="17"/>
      <c r="C20" s="17"/>
      <c r="D20" s="17"/>
      <c r="E20" s="17"/>
      <c r="F20" s="17"/>
      <c r="G20" s="17"/>
      <c r="H20" s="17"/>
      <c r="I20" s="17"/>
      <c r="J20" s="17"/>
      <c r="K20" s="17"/>
      <c r="L20" s="17"/>
      <c r="M20" s="17"/>
    </row>
    <row r="21" s="18" customFormat="true" ht="46.5" hidden="false" customHeight="true" outlineLevel="0" collapsed="false">
      <c r="A21" s="156" t="s">
        <v>181</v>
      </c>
      <c r="B21" s="17"/>
      <c r="C21" s="157" t="s">
        <v>182</v>
      </c>
      <c r="D21" s="157"/>
      <c r="E21" s="157"/>
      <c r="F21" s="157"/>
      <c r="G21" s="157"/>
      <c r="I21" s="158" t="s">
        <v>183</v>
      </c>
      <c r="J21" s="158"/>
      <c r="K21" s="17"/>
      <c r="L21" s="17"/>
      <c r="M21" s="17"/>
    </row>
    <row r="22" s="18" customFormat="true" ht="6" hidden="false" customHeight="true" outlineLevel="0" collapsed="false">
      <c r="B22" s="17"/>
      <c r="K22" s="17"/>
      <c r="L22" s="17"/>
      <c r="M22" s="17"/>
    </row>
    <row r="23" s="18" customFormat="true" ht="50.1" hidden="false" customHeight="true" outlineLevel="0" collapsed="false">
      <c r="A23" s="159" t="s">
        <v>184</v>
      </c>
      <c r="B23" s="17"/>
      <c r="C23" s="24" t="s">
        <v>165</v>
      </c>
      <c r="D23" s="150"/>
      <c r="E23" s="24" t="s">
        <v>166</v>
      </c>
      <c r="F23" s="150"/>
      <c r="G23" s="24" t="s">
        <v>185</v>
      </c>
      <c r="I23" s="22" t="s">
        <v>186</v>
      </c>
      <c r="J23" s="22" t="s">
        <v>187</v>
      </c>
      <c r="K23" s="17"/>
      <c r="L23" s="17"/>
      <c r="M23" s="17"/>
    </row>
    <row r="24" s="18" customFormat="true" ht="15" hidden="false" customHeight="false" outlineLevel="0" collapsed="false">
      <c r="A24" s="17"/>
      <c r="B24" s="17"/>
      <c r="C24" s="17"/>
      <c r="D24" s="17"/>
      <c r="E24" s="17"/>
      <c r="F24" s="17"/>
      <c r="G24" s="17"/>
      <c r="H24" s="17"/>
      <c r="I24" s="17"/>
      <c r="J24" s="17"/>
      <c r="K24" s="17"/>
      <c r="L24" s="17"/>
      <c r="M24" s="17"/>
    </row>
    <row r="25" s="18" customFormat="true" ht="45.75" hidden="false" customHeight="true" outlineLevel="0" collapsed="false">
      <c r="A25" s="24" t="s">
        <v>188</v>
      </c>
      <c r="B25" s="17"/>
      <c r="C25" s="16"/>
      <c r="D25" s="151"/>
      <c r="E25" s="16"/>
      <c r="F25" s="151"/>
      <c r="G25" s="16"/>
      <c r="H25" s="151"/>
      <c r="I25" s="16"/>
      <c r="J25" s="160"/>
      <c r="K25" s="161" t="s">
        <v>189</v>
      </c>
      <c r="L25" s="162" t="s">
        <v>190</v>
      </c>
      <c r="M25" s="162"/>
    </row>
    <row r="26" s="18" customFormat="true" ht="45.75" hidden="false" customHeight="true" outlineLevel="0" collapsed="false">
      <c r="A26" s="24" t="s">
        <v>191</v>
      </c>
      <c r="B26" s="17"/>
      <c r="C26" s="16"/>
      <c r="D26" s="151"/>
      <c r="E26" s="16"/>
      <c r="F26" s="151"/>
      <c r="G26" s="16"/>
      <c r="H26" s="151"/>
      <c r="I26" s="16"/>
      <c r="J26" s="160"/>
      <c r="K26" s="163" t="s">
        <v>192</v>
      </c>
      <c r="L26" s="162" t="s">
        <v>193</v>
      </c>
      <c r="M26" s="162"/>
    </row>
    <row r="27" s="18" customFormat="true" ht="45.75" hidden="false" customHeight="true" outlineLevel="0" collapsed="false">
      <c r="A27" s="24" t="s">
        <v>194</v>
      </c>
      <c r="B27" s="17"/>
      <c r="C27" s="16"/>
      <c r="D27" s="151"/>
      <c r="E27" s="16"/>
      <c r="F27" s="151"/>
      <c r="G27" s="16"/>
      <c r="H27" s="151"/>
      <c r="I27" s="16"/>
      <c r="J27" s="160"/>
      <c r="K27" s="164" t="s">
        <v>195</v>
      </c>
      <c r="L27" s="162" t="s">
        <v>196</v>
      </c>
      <c r="M27" s="162"/>
    </row>
    <row r="28" s="18" customFormat="true" ht="45.75" hidden="false" customHeight="true" outlineLevel="0" collapsed="false">
      <c r="A28" s="24" t="s">
        <v>197</v>
      </c>
      <c r="B28" s="17"/>
      <c r="C28" s="16"/>
      <c r="D28" s="151"/>
      <c r="E28" s="16"/>
      <c r="F28" s="151"/>
      <c r="G28" s="16"/>
      <c r="H28" s="151"/>
      <c r="I28" s="16"/>
      <c r="J28" s="160"/>
      <c r="K28" s="165" t="s">
        <v>198</v>
      </c>
      <c r="L28" s="162" t="s">
        <v>199</v>
      </c>
      <c r="M28" s="162"/>
    </row>
    <row r="29" s="18" customFormat="true" ht="45.75" hidden="false" customHeight="true" outlineLevel="0" collapsed="false">
      <c r="A29" s="24" t="s">
        <v>200</v>
      </c>
      <c r="B29" s="17"/>
      <c r="C29" s="16"/>
      <c r="D29" s="151"/>
      <c r="E29" s="16"/>
      <c r="F29" s="151"/>
      <c r="G29" s="16"/>
      <c r="H29" s="151"/>
      <c r="I29" s="16"/>
      <c r="J29" s="16"/>
      <c r="K29" s="17"/>
      <c r="L29" s="17"/>
      <c r="M29" s="17"/>
    </row>
    <row r="30" s="18" customFormat="true" ht="45.75" hidden="false" customHeight="true" outlineLevel="0" collapsed="false">
      <c r="A30" s="24" t="s">
        <v>201</v>
      </c>
      <c r="B30" s="17"/>
      <c r="C30" s="16"/>
      <c r="D30" s="151"/>
      <c r="E30" s="16"/>
      <c r="F30" s="151"/>
      <c r="G30" s="16"/>
      <c r="H30" s="151"/>
      <c r="I30" s="16"/>
      <c r="J30" s="16"/>
      <c r="K30" s="17"/>
      <c r="L30" s="17"/>
      <c r="M30" s="17"/>
    </row>
    <row r="31" s="18" customFormat="true" ht="45.75" hidden="false" customHeight="true" outlineLevel="0" collapsed="false">
      <c r="A31" s="24" t="s">
        <v>202</v>
      </c>
      <c r="B31" s="17"/>
      <c r="C31" s="16"/>
      <c r="D31" s="151"/>
      <c r="E31" s="16"/>
      <c r="F31" s="151"/>
      <c r="G31" s="16"/>
      <c r="H31" s="151"/>
      <c r="I31" s="16"/>
      <c r="J31" s="16"/>
      <c r="K31" s="17"/>
      <c r="L31" s="17"/>
      <c r="M31" s="17"/>
    </row>
    <row r="32" s="18" customFormat="true" ht="45.75" hidden="false" customHeight="true" outlineLevel="0" collapsed="false">
      <c r="A32" s="24" t="s">
        <v>203</v>
      </c>
      <c r="B32" s="17"/>
      <c r="C32" s="16"/>
      <c r="D32" s="151"/>
      <c r="E32" s="16"/>
      <c r="F32" s="151"/>
      <c r="G32" s="16"/>
      <c r="H32" s="151"/>
      <c r="I32" s="16"/>
      <c r="J32" s="16"/>
      <c r="K32" s="17"/>
      <c r="L32" s="17"/>
      <c r="M32" s="17"/>
    </row>
    <row r="33" s="18" customFormat="true" ht="45.75" hidden="false" customHeight="true" outlineLevel="0" collapsed="false">
      <c r="A33" s="24" t="s">
        <v>204</v>
      </c>
      <c r="B33" s="17"/>
      <c r="C33" s="16"/>
      <c r="D33" s="151"/>
      <c r="E33" s="16"/>
      <c r="F33" s="151"/>
      <c r="G33" s="16"/>
      <c r="H33" s="151"/>
      <c r="I33" s="16"/>
      <c r="J33" s="16"/>
      <c r="K33" s="17"/>
      <c r="L33" s="17"/>
      <c r="M33" s="17"/>
    </row>
    <row r="34" s="18" customFormat="true" ht="45.75" hidden="false" customHeight="true" outlineLevel="0" collapsed="false">
      <c r="A34" s="24" t="s">
        <v>205</v>
      </c>
      <c r="B34" s="17"/>
      <c r="C34" s="16"/>
      <c r="D34" s="151"/>
      <c r="E34" s="16"/>
      <c r="F34" s="151"/>
      <c r="G34" s="16"/>
      <c r="H34" s="151"/>
      <c r="I34" s="16"/>
      <c r="J34" s="16"/>
      <c r="K34" s="17"/>
      <c r="L34" s="17"/>
      <c r="M34" s="17"/>
    </row>
    <row r="35" s="18" customFormat="true" ht="45.75" hidden="false" customHeight="true" outlineLevel="0" collapsed="false">
      <c r="A35" s="166" t="s">
        <v>206</v>
      </c>
      <c r="B35" s="17"/>
      <c r="C35" s="16"/>
      <c r="D35" s="151"/>
      <c r="E35" s="16"/>
      <c r="F35" s="151"/>
      <c r="G35" s="16"/>
      <c r="H35" s="151"/>
      <c r="I35" s="16"/>
      <c r="J35" s="16"/>
      <c r="K35" s="17"/>
      <c r="L35" s="17"/>
      <c r="M35" s="17"/>
    </row>
    <row r="36" s="18" customFormat="true" ht="45.75" hidden="false" customHeight="true" outlineLevel="0" collapsed="false">
      <c r="A36" s="166" t="s">
        <v>206</v>
      </c>
      <c r="B36" s="17"/>
      <c r="C36" s="16"/>
      <c r="D36" s="151"/>
      <c r="E36" s="16"/>
      <c r="F36" s="151"/>
      <c r="G36" s="16"/>
      <c r="H36" s="151"/>
      <c r="I36" s="16"/>
      <c r="J36" s="16"/>
      <c r="K36" s="17"/>
      <c r="L36" s="17"/>
      <c r="M36" s="17"/>
    </row>
    <row r="37" s="18" customFormat="true" ht="29.25" hidden="false" customHeight="true" outlineLevel="0" collapsed="false">
      <c r="A37" s="167" t="s">
        <v>113</v>
      </c>
      <c r="B37" s="17"/>
      <c r="C37" s="168" t="n">
        <f aca="false">SUM(C25:C36)</f>
        <v>0</v>
      </c>
      <c r="D37" s="151"/>
      <c r="E37" s="168" t="n">
        <f aca="false">SUM(E25:E36)</f>
        <v>0</v>
      </c>
      <c r="F37" s="151"/>
      <c r="G37" s="169" t="n">
        <f aca="false">SUM(G25:G36)</f>
        <v>0</v>
      </c>
      <c r="H37" s="151"/>
      <c r="I37" s="151"/>
      <c r="J37" s="151"/>
      <c r="K37" s="17"/>
      <c r="L37" s="17"/>
      <c r="M37" s="17"/>
    </row>
    <row r="38" s="18" customFormat="true" ht="46.5" hidden="false" customHeight="true" outlineLevel="0" collapsed="false">
      <c r="A38" s="17"/>
      <c r="B38" s="17"/>
      <c r="C38" s="170" t="s">
        <v>207</v>
      </c>
      <c r="D38" s="170"/>
      <c r="E38" s="170"/>
      <c r="F38" s="17"/>
      <c r="G38" s="22" t="s">
        <v>208</v>
      </c>
      <c r="H38" s="17"/>
      <c r="I38" s="16"/>
      <c r="J38" s="16"/>
      <c r="K38" s="17"/>
      <c r="L38" s="17"/>
      <c r="M38" s="17"/>
    </row>
    <row r="39" s="18" customFormat="true" ht="259.5" hidden="false" customHeight="true" outlineLevel="0" collapsed="false">
      <c r="A39" s="20" t="s">
        <v>180</v>
      </c>
      <c r="B39" s="17"/>
      <c r="C39" s="171"/>
      <c r="D39" s="171"/>
      <c r="E39" s="171"/>
      <c r="F39" s="171"/>
      <c r="G39" s="171"/>
      <c r="H39" s="171"/>
      <c r="I39" s="171"/>
      <c r="J39" s="171"/>
      <c r="K39" s="17"/>
      <c r="L39" s="17"/>
      <c r="M39" s="17"/>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6"/>
  <sheetViews>
    <sheetView showFormulas="false" showGridLines="true" showRowColHeaders="true" showZeros="true" rightToLeft="false" tabSelected="false" showOutlineSymbols="true" defaultGridColor="true" view="normal" topLeftCell="A5" colorId="64" zoomScale="71" zoomScaleNormal="71"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0" width="32.78"/>
    <col collapsed="false" customWidth="true" hidden="false" outlineLevel="0" max="5" min="2" style="0" width="15.78"/>
    <col collapsed="false" customWidth="true" hidden="false" outlineLevel="0" max="6" min="6" style="0" width="60.89"/>
    <col collapsed="false" customWidth="true" hidden="false" outlineLevel="0" max="12" min="7" style="0" width="8.57"/>
    <col collapsed="false" customWidth="true" hidden="false" outlineLevel="0" max="1025" min="13" style="0" width="8.57"/>
  </cols>
  <sheetData>
    <row r="1" customFormat="false" ht="77.25" hidden="false" customHeight="true" outlineLevel="0" collapsed="false">
      <c r="A1" s="145" t="s">
        <v>0</v>
      </c>
      <c r="B1" s="145"/>
      <c r="C1" s="145"/>
      <c r="D1" s="145"/>
      <c r="E1" s="145"/>
      <c r="F1" s="145"/>
      <c r="G1" s="145"/>
      <c r="H1" s="145"/>
      <c r="I1" s="145"/>
      <c r="J1" s="2" t="s">
        <v>1</v>
      </c>
      <c r="K1" s="2"/>
    </row>
    <row r="2" customFormat="false" ht="20.25" hidden="false" customHeight="false" outlineLevel="0" collapsed="false">
      <c r="A2" s="146" t="s">
        <v>209</v>
      </c>
      <c r="B2" s="146"/>
      <c r="C2" s="146"/>
      <c r="D2" s="3"/>
      <c r="E2" s="3"/>
      <c r="F2" s="3"/>
      <c r="G2" s="3"/>
      <c r="H2" s="3"/>
      <c r="I2" s="3"/>
      <c r="J2" s="3"/>
      <c r="K2" s="3"/>
      <c r="L2" s="3"/>
    </row>
    <row r="3" customFormat="false" ht="15.75" hidden="false" customHeight="false" outlineLevel="0" collapsed="false">
      <c r="A3" s="172" t="s">
        <v>210</v>
      </c>
      <c r="B3" s="172"/>
      <c r="C3" s="172"/>
      <c r="D3" s="3"/>
      <c r="E3" s="3"/>
      <c r="F3" s="3"/>
      <c r="G3" s="3"/>
      <c r="H3" s="3"/>
      <c r="I3" s="3"/>
      <c r="J3" s="3"/>
      <c r="K3" s="3"/>
      <c r="L3" s="3"/>
    </row>
    <row r="4" customFormat="false" ht="9" hidden="false" customHeight="true" outlineLevel="0" collapsed="false">
      <c r="A4" s="3"/>
      <c r="B4" s="3"/>
      <c r="C4" s="3"/>
      <c r="D4" s="3"/>
      <c r="E4" s="3"/>
      <c r="F4" s="3"/>
      <c r="G4" s="3"/>
      <c r="H4" s="3"/>
      <c r="I4" s="3"/>
      <c r="J4" s="3"/>
      <c r="K4" s="3"/>
      <c r="L4" s="3"/>
    </row>
    <row r="5" s="18" customFormat="true" ht="34.5" hidden="false" customHeight="true" outlineLevel="0" collapsed="false">
      <c r="A5" s="23" t="s">
        <v>211</v>
      </c>
      <c r="B5" s="173"/>
      <c r="C5" s="174" t="s">
        <v>212</v>
      </c>
      <c r="D5" s="173"/>
      <c r="E5" s="175" t="str">
        <f aca="false">IF(B5="","This can only be completed once 'Delivery Structure' is complete on the Summary tab - Please complete once dropdown is available","")</f>
        <v>This can only be completed once 'Delivery Structure' is complete on the Summary tab - Please complete once dropdown is available</v>
      </c>
      <c r="F5" s="175"/>
      <c r="G5" s="175"/>
      <c r="H5" s="175"/>
      <c r="I5" s="175"/>
      <c r="J5" s="175"/>
      <c r="K5" s="175"/>
    </row>
    <row r="6" s="18" customFormat="true" ht="6" hidden="false" customHeight="true" outlineLevel="0" collapsed="false">
      <c r="A6" s="17"/>
      <c r="B6" s="17"/>
      <c r="C6" s="17"/>
      <c r="D6" s="17"/>
      <c r="E6" s="17"/>
      <c r="F6" s="17"/>
      <c r="G6" s="17"/>
      <c r="H6" s="17"/>
      <c r="I6" s="17"/>
      <c r="J6" s="17"/>
      <c r="K6" s="17"/>
      <c r="L6" s="17"/>
    </row>
    <row r="7" s="179" customFormat="true" ht="64.5" hidden="false" customHeight="true" outlineLevel="0" collapsed="false">
      <c r="A7" s="23" t="s">
        <v>213</v>
      </c>
      <c r="B7" s="176" t="s">
        <v>214</v>
      </c>
      <c r="C7" s="176" t="s">
        <v>215</v>
      </c>
      <c r="D7" s="176" t="s">
        <v>216</v>
      </c>
      <c r="E7" s="176" t="s">
        <v>217</v>
      </c>
      <c r="F7" s="177" t="s">
        <v>218</v>
      </c>
      <c r="G7" s="178"/>
      <c r="H7" s="178"/>
      <c r="I7" s="178"/>
      <c r="J7" s="178"/>
      <c r="K7" s="178"/>
      <c r="L7" s="178"/>
    </row>
    <row r="8" s="18" customFormat="true" ht="15.75" hidden="false" customHeight="false" outlineLevel="0" collapsed="false">
      <c r="A8" s="180" t="s">
        <v>219</v>
      </c>
      <c r="B8" s="181"/>
      <c r="C8" s="182"/>
      <c r="D8" s="182"/>
      <c r="E8" s="182"/>
      <c r="F8" s="183"/>
      <c r="G8" s="17"/>
      <c r="H8" s="17"/>
      <c r="I8" s="17"/>
      <c r="J8" s="17"/>
      <c r="K8" s="17"/>
      <c r="L8" s="17"/>
    </row>
    <row r="9" s="18" customFormat="true" ht="46.5" hidden="false" customHeight="true" outlineLevel="0" collapsed="false">
      <c r="A9" s="184" t="s">
        <v>220</v>
      </c>
      <c r="B9" s="185"/>
      <c r="C9" s="185"/>
      <c r="D9" s="185"/>
      <c r="E9" s="186"/>
      <c r="F9" s="34"/>
      <c r="G9" s="54"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54"/>
      <c r="I9" s="54"/>
      <c r="J9" s="54"/>
      <c r="K9" s="54"/>
      <c r="L9" s="54"/>
    </row>
    <row r="10" s="18" customFormat="true" ht="45.75" hidden="false" customHeight="true" outlineLevel="0" collapsed="false">
      <c r="A10" s="184" t="s">
        <v>221</v>
      </c>
      <c r="B10" s="185"/>
      <c r="C10" s="185"/>
      <c r="D10" s="185"/>
      <c r="E10" s="187" t="s">
        <v>222</v>
      </c>
      <c r="F10" s="34"/>
      <c r="G10" s="54"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54"/>
      <c r="I10" s="54"/>
      <c r="J10" s="54"/>
      <c r="K10" s="54"/>
      <c r="L10" s="54"/>
    </row>
    <row r="11" s="18" customFormat="true" ht="45.75" hidden="false" customHeight="true" outlineLevel="0" collapsed="false">
      <c r="A11" s="184" t="s">
        <v>223</v>
      </c>
      <c r="B11" s="185"/>
      <c r="C11" s="185"/>
      <c r="D11" s="185"/>
      <c r="E11" s="186"/>
      <c r="F11" s="34"/>
      <c r="G11" s="54"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54"/>
      <c r="I11" s="54"/>
      <c r="J11" s="54"/>
      <c r="K11" s="54"/>
      <c r="L11" s="54"/>
    </row>
    <row r="12" s="18" customFormat="true" ht="45.75" hidden="false" customHeight="true" outlineLevel="0" collapsed="false">
      <c r="A12" s="184" t="s">
        <v>224</v>
      </c>
      <c r="B12" s="185"/>
      <c r="C12" s="185"/>
      <c r="D12" s="185"/>
      <c r="E12" s="187" t="s">
        <v>225</v>
      </c>
      <c r="F12" s="34"/>
      <c r="G12" s="54"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54"/>
      <c r="I12" s="54"/>
      <c r="J12" s="54"/>
      <c r="K12" s="54"/>
      <c r="L12" s="54"/>
    </row>
    <row r="13" s="18" customFormat="true" ht="45.75" hidden="false" customHeight="true" outlineLevel="0" collapsed="false">
      <c r="A13" s="184" t="s">
        <v>226</v>
      </c>
      <c r="B13" s="185"/>
      <c r="C13" s="185"/>
      <c r="D13" s="185"/>
      <c r="E13" s="186"/>
      <c r="F13" s="34"/>
      <c r="G13" s="54"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54"/>
      <c r="I13" s="54"/>
      <c r="J13" s="54"/>
      <c r="K13" s="54"/>
      <c r="L13" s="54"/>
    </row>
    <row r="14" s="18" customFormat="true" ht="45.75" hidden="false" customHeight="true" outlineLevel="0" collapsed="false">
      <c r="A14" s="184" t="s">
        <v>227</v>
      </c>
      <c r="B14" s="185"/>
      <c r="C14" s="185"/>
      <c r="D14" s="185"/>
      <c r="E14" s="186"/>
      <c r="F14" s="34"/>
      <c r="G14" s="54"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54"/>
      <c r="I14" s="54"/>
      <c r="J14" s="54"/>
      <c r="K14" s="54"/>
      <c r="L14" s="54"/>
    </row>
    <row r="15" s="18" customFormat="true" ht="45.75" hidden="false" customHeight="true" outlineLevel="0" collapsed="false">
      <c r="A15" s="184" t="s">
        <v>228</v>
      </c>
      <c r="B15" s="185"/>
      <c r="C15" s="185"/>
      <c r="D15" s="185"/>
      <c r="E15" s="186"/>
      <c r="F15" s="34"/>
      <c r="G15" s="54"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54"/>
      <c r="I15" s="54"/>
      <c r="J15" s="54"/>
      <c r="K15" s="54"/>
      <c r="L15" s="54"/>
    </row>
    <row r="16" s="18" customFormat="true" ht="45.75" hidden="false" customHeight="true" outlineLevel="0" collapsed="false">
      <c r="A16" s="184" t="s">
        <v>229</v>
      </c>
      <c r="B16" s="185"/>
      <c r="C16" s="185"/>
      <c r="D16" s="185"/>
      <c r="E16" s="186"/>
      <c r="F16" s="34"/>
      <c r="G16" s="54"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54"/>
      <c r="I16" s="54"/>
      <c r="J16" s="54"/>
      <c r="K16" s="54"/>
      <c r="L16" s="54"/>
    </row>
    <row r="17" s="18" customFormat="true" ht="45.75" hidden="false" customHeight="true" outlineLevel="0" collapsed="false">
      <c r="A17" s="184" t="s">
        <v>230</v>
      </c>
      <c r="B17" s="185"/>
      <c r="C17" s="185"/>
      <c r="D17" s="185"/>
      <c r="E17" s="186"/>
      <c r="F17" s="34"/>
      <c r="G17" s="54"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54"/>
      <c r="I17" s="54"/>
      <c r="J17" s="54"/>
      <c r="K17" s="54"/>
      <c r="L17" s="54"/>
    </row>
    <row r="18" s="18" customFormat="true" ht="45.75" hidden="false" customHeight="true" outlineLevel="0" collapsed="false">
      <c r="A18" s="184" t="s">
        <v>231</v>
      </c>
      <c r="B18" s="185"/>
      <c r="C18" s="185"/>
      <c r="D18" s="185"/>
      <c r="E18" s="186"/>
      <c r="F18" s="34"/>
      <c r="G18" s="54"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54"/>
      <c r="I18" s="54"/>
      <c r="J18" s="54"/>
      <c r="K18" s="54"/>
      <c r="L18" s="54"/>
    </row>
    <row r="19" s="18" customFormat="true" ht="45.75" hidden="false" customHeight="true" outlineLevel="0" collapsed="false">
      <c r="A19" s="184" t="s">
        <v>232</v>
      </c>
      <c r="B19" s="185"/>
      <c r="C19" s="185"/>
      <c r="D19" s="185"/>
      <c r="E19" s="187" t="s">
        <v>233</v>
      </c>
      <c r="F19" s="34"/>
      <c r="G19" s="54"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54"/>
      <c r="I19" s="54"/>
      <c r="J19" s="54"/>
      <c r="K19" s="54"/>
      <c r="L19" s="54"/>
    </row>
    <row r="20" s="18" customFormat="true" ht="45.75" hidden="false" customHeight="true" outlineLevel="0" collapsed="false">
      <c r="A20" s="188" t="s">
        <v>234</v>
      </c>
      <c r="B20" s="185"/>
      <c r="C20" s="185"/>
      <c r="D20" s="185"/>
      <c r="E20" s="186"/>
      <c r="F20" s="34"/>
      <c r="G20" s="54"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54"/>
      <c r="I20" s="54"/>
      <c r="J20" s="54"/>
      <c r="K20" s="54"/>
      <c r="L20" s="54"/>
    </row>
    <row r="21" s="18" customFormat="true" ht="45.75" hidden="false" customHeight="true" outlineLevel="0" collapsed="false">
      <c r="A21" s="188" t="s">
        <v>235</v>
      </c>
      <c r="B21" s="185"/>
      <c r="C21" s="185"/>
      <c r="D21" s="185"/>
      <c r="E21" s="186"/>
      <c r="F21" s="34"/>
      <c r="G21" s="54"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54"/>
      <c r="I21" s="54"/>
      <c r="J21" s="54"/>
      <c r="K21" s="54"/>
      <c r="L21" s="54"/>
    </row>
    <row r="22" s="18" customFormat="true" ht="45.75" hidden="false" customHeight="true" outlineLevel="0" collapsed="false">
      <c r="A22" s="188" t="s">
        <v>236</v>
      </c>
      <c r="B22" s="185"/>
      <c r="C22" s="185"/>
      <c r="D22" s="185"/>
      <c r="E22" s="186"/>
      <c r="F22" s="34"/>
      <c r="G22" s="54"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54"/>
      <c r="I22" s="54"/>
      <c r="J22" s="54"/>
      <c r="K22" s="54"/>
      <c r="L22" s="54"/>
    </row>
    <row r="23" s="18" customFormat="true" ht="45.75" hidden="false" customHeight="true" outlineLevel="0" collapsed="false">
      <c r="A23" s="188" t="s">
        <v>237</v>
      </c>
      <c r="B23" s="185"/>
      <c r="C23" s="185"/>
      <c r="D23" s="185"/>
      <c r="E23" s="186"/>
      <c r="F23" s="34"/>
      <c r="G23" s="54"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54"/>
      <c r="I23" s="54"/>
      <c r="J23" s="54"/>
      <c r="K23" s="54"/>
      <c r="L23" s="54"/>
    </row>
    <row r="24" s="18" customFormat="true" ht="45.75" hidden="false" customHeight="true" outlineLevel="0" collapsed="false">
      <c r="A24" s="188" t="s">
        <v>238</v>
      </c>
      <c r="B24" s="185"/>
      <c r="C24" s="185"/>
      <c r="D24" s="185"/>
      <c r="E24" s="186"/>
      <c r="F24" s="34"/>
      <c r="G24" s="54"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54"/>
      <c r="I24" s="54"/>
      <c r="J24" s="54"/>
      <c r="K24" s="54"/>
      <c r="L24" s="54"/>
    </row>
    <row r="25" s="18" customFormat="true" ht="15.75" hidden="false" customHeight="false" outlineLevel="0" collapsed="false">
      <c r="A25" s="180" t="s">
        <v>219</v>
      </c>
      <c r="B25" s="181"/>
      <c r="C25" s="182"/>
      <c r="D25" s="182"/>
      <c r="E25" s="189"/>
      <c r="F25" s="190"/>
      <c r="G25" s="17"/>
      <c r="H25" s="17"/>
      <c r="I25" s="17"/>
      <c r="J25" s="17"/>
      <c r="K25" s="17"/>
      <c r="L25" s="17"/>
    </row>
    <row r="26" s="18" customFormat="true" ht="45.75" hidden="false" customHeight="true" outlineLevel="0" collapsed="false">
      <c r="A26" s="191" t="s">
        <v>239</v>
      </c>
      <c r="B26" s="185"/>
      <c r="C26" s="185"/>
      <c r="D26" s="185"/>
      <c r="E26" s="187" t="s">
        <v>240</v>
      </c>
      <c r="F26" s="34"/>
      <c r="G26" s="54"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54"/>
      <c r="I26" s="54"/>
      <c r="J26" s="54"/>
      <c r="K26" s="54"/>
      <c r="L26" s="54"/>
    </row>
    <row r="27" s="18" customFormat="true" ht="45.75" hidden="false" customHeight="true" outlineLevel="0" collapsed="false">
      <c r="A27" s="191" t="s">
        <v>241</v>
      </c>
      <c r="B27" s="185"/>
      <c r="C27" s="185"/>
      <c r="D27" s="185"/>
      <c r="E27" s="186"/>
      <c r="F27" s="34"/>
      <c r="G27" s="54"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54"/>
      <c r="I27" s="54"/>
      <c r="J27" s="54"/>
      <c r="K27" s="54"/>
      <c r="L27" s="54"/>
    </row>
    <row r="28" s="18" customFormat="true" ht="45.75" hidden="false" customHeight="true" outlineLevel="0" collapsed="false">
      <c r="A28" s="191" t="s">
        <v>242</v>
      </c>
      <c r="B28" s="185"/>
      <c r="C28" s="185"/>
      <c r="D28" s="185"/>
      <c r="E28" s="186"/>
      <c r="F28" s="34"/>
      <c r="G28" s="54"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54"/>
      <c r="I28" s="54"/>
      <c r="J28" s="54"/>
      <c r="K28" s="54"/>
      <c r="L28" s="54"/>
    </row>
    <row r="29" s="18" customFormat="true" ht="45.75" hidden="false" customHeight="true" outlineLevel="0" collapsed="false">
      <c r="A29" s="191" t="s">
        <v>243</v>
      </c>
      <c r="B29" s="185"/>
      <c r="C29" s="185"/>
      <c r="D29" s="185"/>
      <c r="E29" s="187" t="s">
        <v>243</v>
      </c>
      <c r="F29" s="34"/>
      <c r="G29" s="54"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54"/>
      <c r="I29" s="54"/>
      <c r="J29" s="54"/>
      <c r="K29" s="54"/>
      <c r="L29" s="54"/>
    </row>
    <row r="30" s="18" customFormat="true" ht="45.75" hidden="false" customHeight="true" outlineLevel="0" collapsed="false">
      <c r="A30" s="191" t="s">
        <v>244</v>
      </c>
      <c r="B30" s="185"/>
      <c r="C30" s="185"/>
      <c r="D30" s="185"/>
      <c r="E30" s="187" t="s">
        <v>244</v>
      </c>
      <c r="F30" s="34"/>
      <c r="G30" s="54"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54"/>
      <c r="I30" s="54"/>
      <c r="J30" s="54"/>
      <c r="K30" s="54"/>
      <c r="L30" s="54"/>
    </row>
    <row r="31" s="18" customFormat="true" ht="45.75" hidden="false" customHeight="true" outlineLevel="0" collapsed="false">
      <c r="A31" s="192" t="s">
        <v>245</v>
      </c>
      <c r="B31" s="185"/>
      <c r="C31" s="185"/>
      <c r="D31" s="185"/>
      <c r="E31" s="186"/>
      <c r="F31" s="34"/>
      <c r="G31" s="54"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54"/>
      <c r="I31" s="54"/>
      <c r="J31" s="54"/>
      <c r="K31" s="54"/>
      <c r="L31" s="54"/>
    </row>
    <row r="32" s="18" customFormat="true" ht="45.75" hidden="false" customHeight="true" outlineLevel="0" collapsed="false">
      <c r="A32" s="192" t="s">
        <v>246</v>
      </c>
      <c r="B32" s="185"/>
      <c r="C32" s="185"/>
      <c r="D32" s="185"/>
      <c r="E32" s="186"/>
      <c r="F32" s="34"/>
      <c r="G32" s="54"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54"/>
      <c r="I32" s="54"/>
      <c r="J32" s="54"/>
      <c r="K32" s="54"/>
      <c r="L32" s="54"/>
    </row>
    <row r="33" s="18" customFormat="true" ht="45.75" hidden="false" customHeight="true" outlineLevel="0" collapsed="false">
      <c r="A33" s="192" t="s">
        <v>247</v>
      </c>
      <c r="B33" s="185"/>
      <c r="C33" s="185"/>
      <c r="D33" s="185"/>
      <c r="E33" s="186"/>
      <c r="F33" s="34"/>
      <c r="G33" s="54"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54"/>
      <c r="I33" s="54"/>
      <c r="J33" s="54"/>
      <c r="K33" s="54"/>
      <c r="L33" s="54"/>
    </row>
    <row r="34" s="18" customFormat="true" ht="45.75" hidden="false" customHeight="true" outlineLevel="0" collapsed="false">
      <c r="A34" s="192" t="s">
        <v>248</v>
      </c>
      <c r="B34" s="185"/>
      <c r="C34" s="185"/>
      <c r="D34" s="185"/>
      <c r="E34" s="186"/>
      <c r="F34" s="34"/>
      <c r="G34" s="54"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54"/>
      <c r="I34" s="54"/>
      <c r="J34" s="54"/>
      <c r="K34" s="54"/>
      <c r="L34" s="54"/>
    </row>
    <row r="35" s="18" customFormat="true" ht="45.75" hidden="false" customHeight="true" outlineLevel="0" collapsed="false">
      <c r="A35" s="192" t="s">
        <v>249</v>
      </c>
      <c r="B35" s="185"/>
      <c r="C35" s="185"/>
      <c r="D35" s="185"/>
      <c r="E35" s="186"/>
      <c r="F35" s="34"/>
      <c r="G35" s="54"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54"/>
      <c r="I35" s="54"/>
      <c r="J35" s="54"/>
      <c r="K35" s="54"/>
      <c r="L35" s="54"/>
    </row>
    <row r="36" s="18" customFormat="true" ht="45.75" hidden="false" customHeight="true" outlineLevel="0" collapsed="false">
      <c r="A36" s="192" t="s">
        <v>250</v>
      </c>
      <c r="B36" s="185"/>
      <c r="C36" s="185"/>
      <c r="D36" s="185"/>
      <c r="E36" s="186"/>
      <c r="F36" s="34"/>
      <c r="G36" s="54"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54"/>
      <c r="I36" s="54"/>
      <c r="J36" s="54"/>
      <c r="K36" s="54"/>
      <c r="L36" s="54"/>
    </row>
    <row r="37" s="18" customFormat="true" ht="45.75" hidden="false" customHeight="true" outlineLevel="0" collapsed="false">
      <c r="A37" s="192" t="s">
        <v>251</v>
      </c>
      <c r="B37" s="185"/>
      <c r="C37" s="185"/>
      <c r="D37" s="185"/>
      <c r="E37" s="186"/>
      <c r="F37" s="34"/>
      <c r="G37" s="54"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54"/>
      <c r="I37" s="54"/>
      <c r="J37" s="54"/>
      <c r="K37" s="54"/>
      <c r="L37" s="54"/>
    </row>
    <row r="38" s="18" customFormat="true" ht="45.75" hidden="false" customHeight="true" outlineLevel="0" collapsed="false">
      <c r="A38" s="192" t="s">
        <v>252</v>
      </c>
      <c r="B38" s="185"/>
      <c r="C38" s="185"/>
      <c r="D38" s="185"/>
      <c r="E38" s="186"/>
      <c r="F38" s="34"/>
      <c r="G38" s="54"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54"/>
      <c r="I38" s="54"/>
      <c r="J38" s="54"/>
      <c r="K38" s="54"/>
      <c r="L38" s="54"/>
    </row>
    <row r="39" s="18" customFormat="true" ht="45.75" hidden="false" customHeight="true" outlineLevel="0" collapsed="false">
      <c r="A39" s="192" t="s">
        <v>253</v>
      </c>
      <c r="B39" s="185"/>
      <c r="C39" s="185"/>
      <c r="D39" s="185"/>
      <c r="E39" s="186"/>
      <c r="F39" s="34"/>
      <c r="G39" s="54"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54"/>
      <c r="I39" s="54"/>
      <c r="J39" s="54"/>
      <c r="K39" s="54"/>
      <c r="L39" s="54"/>
    </row>
    <row r="40" s="18" customFormat="true" ht="45.75" hidden="false" customHeight="true" outlineLevel="0" collapsed="false">
      <c r="A40" s="192" t="s">
        <v>254</v>
      </c>
      <c r="B40" s="185"/>
      <c r="C40" s="185"/>
      <c r="D40" s="185"/>
      <c r="E40" s="186"/>
      <c r="F40" s="34"/>
      <c r="G40" s="54"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54"/>
      <c r="I40" s="54"/>
      <c r="J40" s="54"/>
      <c r="K40" s="54"/>
      <c r="L40" s="54"/>
    </row>
    <row r="41" s="18" customFormat="true" ht="15.75" hidden="false" customHeight="false" outlineLevel="0" collapsed="false">
      <c r="A41" s="17"/>
      <c r="B41" s="17"/>
      <c r="C41" s="17"/>
      <c r="D41" s="17"/>
      <c r="E41" s="17"/>
      <c r="F41" s="17"/>
      <c r="G41" s="54"/>
      <c r="H41" s="54"/>
      <c r="I41" s="54"/>
      <c r="J41" s="54"/>
      <c r="K41" s="54"/>
      <c r="L41" s="54"/>
    </row>
    <row r="42" s="18" customFormat="true" ht="190.5" hidden="false" customHeight="true" outlineLevel="0" collapsed="false">
      <c r="A42" s="22" t="s">
        <v>255</v>
      </c>
      <c r="B42" s="45"/>
      <c r="C42" s="45"/>
      <c r="D42" s="45"/>
      <c r="E42" s="45"/>
      <c r="F42" s="45"/>
      <c r="G42" s="54"/>
      <c r="H42" s="54"/>
      <c r="I42" s="54"/>
      <c r="J42" s="54"/>
      <c r="K42" s="54"/>
      <c r="L42" s="54"/>
    </row>
    <row r="46" customFormat="false" ht="14.25" hidden="false" customHeight="false" outlineLevel="0" collapsed="false"/>
    <row r="47" customFormat="false" ht="14.25" hidden="false" customHeight="false" outlineLevel="0" collapsed="false"/>
    <row r="48" customFormat="false" ht="14.25" hidden="false" customHeight="false" outlineLevel="0" collapsed="false"/>
    <row r="49" customFormat="false" ht="14.25" hidden="false" customHeight="false" outlineLevel="0" collapsed="false"/>
    <row r="50" customFormat="false" ht="14.25" hidden="false" customHeight="false" outlineLevel="0" collapsed="false"/>
    <row r="51" customFormat="false" ht="14.25" hidden="false" customHeight="false" outlineLevel="0" collapsed="false"/>
    <row r="52" customFormat="false" ht="14.25" hidden="false" customHeight="false" outlineLevel="0" collapsed="false"/>
    <row r="53" customFormat="false" ht="14.25" hidden="false" customHeight="false" outlineLevel="0" collapsed="false"/>
    <row r="54" customFormat="false" ht="14.25" hidden="false" customHeight="false" outlineLevel="0" collapsed="false"/>
    <row r="55" customFormat="false" ht="14.25" hidden="false" customHeight="false" outlineLevel="0" collapsed="false"/>
    <row r="56" customFormat="false" ht="14.25" hidden="false" customHeight="false" outlineLevel="0" collapsed="false"/>
    <row r="57" customFormat="false" ht="14.25" hidden="false" customHeight="false" outlineLevel="0" collapsed="false"/>
    <row r="58" customFormat="false" ht="14.25" hidden="false" customHeight="false" outlineLevel="0" collapsed="false"/>
    <row r="59" customFormat="false" ht="14.25" hidden="false" customHeight="false" outlineLevel="0" collapsed="false"/>
    <row r="60" customFormat="false" ht="14.25" hidden="false" customHeight="false" outlineLevel="0" collapsed="false"/>
    <row r="61" customFormat="false" ht="14.25" hidden="false" customHeight="false" outlineLevel="0" collapsed="false"/>
    <row r="62" customFormat="false" ht="14.25" hidden="false" customHeight="false" outlineLevel="0" collapsed="false"/>
    <row r="63" customFormat="false" ht="14.25" hidden="false" customHeight="false" outlineLevel="0" collapsed="false"/>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sheetData>
  <mergeCells count="39">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8">
    <dataValidation allowBlank="true" operator="between" showDropDown="false" showErrorMessage="true" showInputMessage="true" sqref="E11" type="list">
      <formula1>$Q$2:$Q$4</formula1>
      <formula2>0</formula2>
    </dataValidation>
    <dataValidation allowBlank="true" operator="between" showDropDown="false" showErrorMessage="true" showInputMessage="true" sqref="E13:E18" type="list">
      <formula1>$Q$2:$Q$4</formula1>
      <formula2>0</formula2>
    </dataValidation>
    <dataValidation allowBlank="true" operator="between" showDropDown="false" showErrorMessage="true" showInputMessage="true" sqref="E20:E24" type="list">
      <formula1>$Q$2:$Q$4</formula1>
      <formula2>0</formula2>
    </dataValidation>
    <dataValidation allowBlank="true" operator="between" showDropDown="false" showErrorMessage="true" showInputMessage="true" sqref="E27:E28" type="list">
      <formula1>$Q$2:$Q$4</formula1>
      <formula2>0</formula2>
    </dataValidation>
    <dataValidation allowBlank="true" operator="between" showDropDown="false" showErrorMessage="true" showInputMessage="true" sqref="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66" zoomScaleNormal="66" zoomScalePageLayoutView="100" workbookViewId="0">
      <selection pane="topLeft" activeCell="A34" activeCellId="0" sqref="A34"/>
    </sheetView>
  </sheetViews>
  <sheetFormatPr defaultRowHeight="14.25" zeroHeight="false" outlineLevelRow="0" outlineLevelCol="0"/>
  <cols>
    <col collapsed="false" customWidth="true" hidden="false" outlineLevel="0" max="1" min="1" style="18" width="29"/>
    <col collapsed="false" customWidth="true" hidden="false" outlineLevel="0" max="5" min="2" style="18" width="16.77"/>
    <col collapsed="false" customWidth="true" hidden="false" outlineLevel="0" max="6" min="6" style="18" width="35.22"/>
    <col collapsed="false" customWidth="true" hidden="false" outlineLevel="0" max="1025" min="7" style="18" width="8.89"/>
  </cols>
  <sheetData>
    <row r="1" customFormat="false" ht="77.25" hidden="false" customHeight="true" outlineLevel="0" collapsed="false">
      <c r="A1" s="193" t="s">
        <v>0</v>
      </c>
      <c r="B1" s="193"/>
      <c r="C1" s="193"/>
      <c r="D1" s="193"/>
      <c r="E1" s="193"/>
      <c r="F1" s="193"/>
      <c r="G1" s="193"/>
      <c r="H1" s="193"/>
      <c r="I1" s="193"/>
      <c r="J1" s="158" t="s">
        <v>1</v>
      </c>
      <c r="K1" s="158"/>
    </row>
    <row r="2" customFormat="false" ht="15" hidden="false" customHeight="false" outlineLevel="0" collapsed="false">
      <c r="A2" s="194" t="s">
        <v>256</v>
      </c>
      <c r="B2" s="194"/>
      <c r="C2" s="194"/>
    </row>
    <row r="3" customFormat="false" ht="15.75" hidden="false" customHeight="false" outlineLevel="0" collapsed="false">
      <c r="A3" s="195" t="s">
        <v>257</v>
      </c>
      <c r="B3" s="196"/>
      <c r="C3" s="196"/>
    </row>
    <row r="4" customFormat="false" ht="33" hidden="false" customHeight="true" outlineLevel="0" collapsed="false">
      <c r="A4" s="23" t="s">
        <v>258</v>
      </c>
      <c r="B4" s="46" t="s">
        <v>259</v>
      </c>
      <c r="C4" s="197"/>
      <c r="D4" s="22" t="s">
        <v>260</v>
      </c>
      <c r="E4" s="173"/>
    </row>
    <row r="5" customFormat="false" ht="33" hidden="false" customHeight="true" outlineLevel="0" collapsed="false">
      <c r="B5" s="46" t="s">
        <v>261</v>
      </c>
      <c r="C5" s="198"/>
    </row>
    <row r="6" customFormat="false" ht="15" hidden="false" customHeight="false" outlineLevel="0" collapsed="false"/>
    <row r="7" customFormat="false" ht="87" hidden="false" customHeight="true" outlineLevel="0" collapsed="false">
      <c r="A7" s="23" t="s">
        <v>213</v>
      </c>
      <c r="B7" s="176" t="s">
        <v>262</v>
      </c>
      <c r="C7" s="176" t="s">
        <v>215</v>
      </c>
      <c r="D7" s="176" t="s">
        <v>216</v>
      </c>
      <c r="E7" s="176" t="s">
        <v>263</v>
      </c>
      <c r="F7" s="177" t="s">
        <v>218</v>
      </c>
    </row>
    <row r="8" customFormat="false" ht="40.5" hidden="false" customHeight="true" outlineLevel="0" collapsed="false">
      <c r="A8" s="199" t="s">
        <v>264</v>
      </c>
      <c r="B8" s="198"/>
      <c r="C8" s="198"/>
      <c r="D8" s="198"/>
      <c r="E8" s="200"/>
      <c r="F8" s="201"/>
      <c r="G8" s="202"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02"/>
      <c r="I8" s="202"/>
      <c r="J8" s="202"/>
    </row>
    <row r="9" customFormat="false" ht="40.5" hidden="false" customHeight="true" outlineLevel="0" collapsed="false">
      <c r="A9" s="199" t="s">
        <v>265</v>
      </c>
      <c r="B9" s="198"/>
      <c r="C9" s="198"/>
      <c r="D9" s="198"/>
      <c r="E9" s="200"/>
      <c r="F9" s="201"/>
      <c r="G9" s="202"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02"/>
      <c r="I9" s="202"/>
      <c r="J9" s="202"/>
    </row>
    <row r="10" customFormat="false" ht="40.5" hidden="false" customHeight="true" outlineLevel="0" collapsed="false">
      <c r="A10" s="199" t="s">
        <v>266</v>
      </c>
      <c r="B10" s="198"/>
      <c r="C10" s="198"/>
      <c r="D10" s="198"/>
      <c r="E10" s="200"/>
      <c r="F10" s="201"/>
      <c r="G10" s="202"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02"/>
      <c r="I10" s="202"/>
      <c r="J10" s="202"/>
    </row>
    <row r="11" customFormat="false" ht="40.5" hidden="false" customHeight="true" outlineLevel="0" collapsed="false">
      <c r="A11" s="199" t="s">
        <v>267</v>
      </c>
      <c r="B11" s="198"/>
      <c r="C11" s="198"/>
      <c r="D11" s="198"/>
      <c r="E11" s="200"/>
      <c r="F11" s="201"/>
      <c r="G11" s="202"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02"/>
      <c r="I11" s="202"/>
      <c r="J11" s="202"/>
    </row>
    <row r="12" customFormat="false" ht="40.5" hidden="false" customHeight="true" outlineLevel="0" collapsed="false">
      <c r="A12" s="199" t="s">
        <v>268</v>
      </c>
      <c r="B12" s="198"/>
      <c r="C12" s="198"/>
      <c r="D12" s="198"/>
      <c r="E12" s="200"/>
      <c r="F12" s="201"/>
      <c r="G12" s="202"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02"/>
      <c r="I12" s="202"/>
      <c r="J12" s="202"/>
    </row>
    <row r="13" customFormat="false" ht="40.5" hidden="false" customHeight="true" outlineLevel="0" collapsed="false">
      <c r="A13" s="199" t="s">
        <v>269</v>
      </c>
      <c r="B13" s="198"/>
      <c r="C13" s="198"/>
      <c r="D13" s="198"/>
      <c r="E13" s="200"/>
      <c r="F13" s="201"/>
      <c r="G13" s="202"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02"/>
      <c r="I13" s="202"/>
      <c r="J13" s="202"/>
    </row>
    <row r="14" customFormat="false" ht="40.5" hidden="false" customHeight="true" outlineLevel="0" collapsed="false">
      <c r="A14" s="199" t="s">
        <v>270</v>
      </c>
      <c r="B14" s="198"/>
      <c r="C14" s="198"/>
      <c r="D14" s="198"/>
      <c r="E14" s="200"/>
      <c r="F14" s="201"/>
      <c r="G14" s="202"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02"/>
      <c r="I14" s="202"/>
      <c r="J14" s="202"/>
    </row>
    <row r="15" customFormat="false" ht="40.5" hidden="false" customHeight="true" outlineLevel="0" collapsed="false">
      <c r="A15" s="199" t="s">
        <v>271</v>
      </c>
      <c r="B15" s="198"/>
      <c r="C15" s="198"/>
      <c r="D15" s="198"/>
      <c r="E15" s="200"/>
      <c r="F15" s="201"/>
      <c r="G15" s="202"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02"/>
      <c r="I15" s="202"/>
      <c r="J15" s="202"/>
    </row>
    <row r="16" customFormat="false" ht="40.5" hidden="false" customHeight="true" outlineLevel="0" collapsed="false">
      <c r="A16" s="192" t="s">
        <v>272</v>
      </c>
      <c r="B16" s="198"/>
      <c r="C16" s="198"/>
      <c r="D16" s="198"/>
      <c r="E16" s="200"/>
      <c r="F16" s="201"/>
      <c r="G16" s="202"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02"/>
      <c r="I16" s="202"/>
      <c r="J16" s="202"/>
    </row>
    <row r="17" customFormat="false" ht="40.5" hidden="false" customHeight="true" outlineLevel="0" collapsed="false">
      <c r="A17" s="192" t="s">
        <v>273</v>
      </c>
      <c r="B17" s="198"/>
      <c r="C17" s="198"/>
      <c r="D17" s="198"/>
      <c r="E17" s="200"/>
      <c r="F17" s="201"/>
      <c r="G17" s="202"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02"/>
      <c r="I17" s="202"/>
      <c r="J17" s="202"/>
    </row>
    <row r="18" customFormat="false" ht="40.5" hidden="false" customHeight="true" outlineLevel="0" collapsed="false">
      <c r="A18" s="192" t="s">
        <v>274</v>
      </c>
      <c r="B18" s="198"/>
      <c r="C18" s="198"/>
      <c r="D18" s="198"/>
      <c r="E18" s="200"/>
      <c r="F18" s="201"/>
      <c r="G18" s="202"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02"/>
      <c r="I18" s="202"/>
      <c r="J18" s="202"/>
    </row>
    <row r="19" customFormat="false" ht="40.5" hidden="false" customHeight="true" outlineLevel="0" collapsed="false">
      <c r="A19" s="192" t="s">
        <v>275</v>
      </c>
      <c r="B19" s="198"/>
      <c r="C19" s="198"/>
      <c r="D19" s="198"/>
      <c r="E19" s="200"/>
      <c r="F19" s="201"/>
      <c r="G19" s="202"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02"/>
      <c r="I19" s="202"/>
      <c r="J19" s="202"/>
    </row>
    <row r="20" customFormat="false" ht="40.5" hidden="false" customHeight="true" outlineLevel="0" collapsed="false">
      <c r="A20" s="192" t="s">
        <v>276</v>
      </c>
      <c r="B20" s="198"/>
      <c r="C20" s="198"/>
      <c r="D20" s="198"/>
      <c r="E20" s="200"/>
      <c r="F20" s="201"/>
      <c r="G20" s="202"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02"/>
      <c r="I20" s="202"/>
      <c r="J20" s="202"/>
    </row>
    <row r="21" customFormat="false" ht="40.5" hidden="false" customHeight="true" outlineLevel="0" collapsed="false">
      <c r="A21" s="192" t="s">
        <v>277</v>
      </c>
      <c r="B21" s="198"/>
      <c r="C21" s="198"/>
      <c r="D21" s="198"/>
      <c r="E21" s="200"/>
      <c r="F21" s="201"/>
      <c r="G21" s="202"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02"/>
      <c r="I21" s="202"/>
      <c r="J21" s="202"/>
    </row>
    <row r="22" customFormat="false" ht="40.5" hidden="false" customHeight="true" outlineLevel="0" collapsed="false">
      <c r="A22" s="192" t="s">
        <v>278</v>
      </c>
      <c r="B22" s="198"/>
      <c r="C22" s="198"/>
      <c r="D22" s="198"/>
      <c r="E22" s="200"/>
      <c r="F22" s="201"/>
      <c r="G22" s="202"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02"/>
      <c r="I22" s="202"/>
      <c r="J22" s="202"/>
    </row>
    <row r="23" customFormat="false" ht="40.5" hidden="false" customHeight="true" outlineLevel="0" collapsed="false">
      <c r="A23" s="192" t="s">
        <v>279</v>
      </c>
      <c r="B23" s="198"/>
      <c r="C23" s="198"/>
      <c r="D23" s="198"/>
      <c r="E23" s="200"/>
      <c r="F23" s="201"/>
      <c r="G23" s="202"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02"/>
      <c r="I23" s="202"/>
      <c r="J23" s="202"/>
    </row>
    <row r="24" customFormat="false" ht="40.5" hidden="false" customHeight="true" outlineLevel="0" collapsed="false">
      <c r="A24" s="192" t="s">
        <v>280</v>
      </c>
      <c r="B24" s="198"/>
      <c r="C24" s="198"/>
      <c r="D24" s="198"/>
      <c r="E24" s="200"/>
      <c r="F24" s="201"/>
      <c r="G24" s="202"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02"/>
      <c r="I24" s="202"/>
      <c r="J24" s="202"/>
    </row>
    <row r="25" customFormat="false" ht="40.5" hidden="false" customHeight="true" outlineLevel="0" collapsed="false">
      <c r="A25" s="192" t="s">
        <v>281</v>
      </c>
      <c r="B25" s="198"/>
      <c r="C25" s="198"/>
      <c r="D25" s="198"/>
      <c r="E25" s="200"/>
      <c r="F25" s="201"/>
      <c r="G25" s="202"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02"/>
      <c r="I25" s="202"/>
      <c r="J25" s="202"/>
    </row>
    <row r="27" customFormat="false" ht="36" hidden="false" customHeight="true" outlineLevel="0" collapsed="false">
      <c r="A27" s="203" t="s">
        <v>282</v>
      </c>
      <c r="B27" s="203"/>
      <c r="C27" s="203"/>
    </row>
    <row r="28" customFormat="false" ht="47.25" hidden="false" customHeight="true" outlineLevel="0" collapsed="false">
      <c r="A28" s="204" t="s">
        <v>283</v>
      </c>
      <c r="B28" s="204"/>
      <c r="C28" s="204"/>
      <c r="D28" s="204"/>
      <c r="E28" s="204"/>
      <c r="F28" s="204"/>
    </row>
    <row r="29" customFormat="false" ht="15" hidden="false" customHeight="false" outlineLevel="0" collapsed="false"/>
    <row r="30" customFormat="false" ht="24.75" hidden="false" customHeight="true" outlineLevel="0" collapsed="false">
      <c r="B30" s="205" t="s">
        <v>284</v>
      </c>
      <c r="C30" s="205"/>
      <c r="D30" s="201"/>
      <c r="E30" s="201"/>
      <c r="F30" s="201"/>
    </row>
    <row r="31" customFormat="false" ht="38.25" hidden="false" customHeight="true" outlineLevel="0" collapsed="false">
      <c r="A31" s="23" t="s">
        <v>285</v>
      </c>
      <c r="B31" s="22" t="s">
        <v>286</v>
      </c>
      <c r="C31" s="200"/>
      <c r="D31" s="201"/>
      <c r="E31" s="201"/>
      <c r="F31" s="201"/>
    </row>
    <row r="32" customFormat="false" ht="38.25" hidden="false" customHeight="true" outlineLevel="0" collapsed="false">
      <c r="A32" s="23"/>
      <c r="B32" s="22" t="s">
        <v>287</v>
      </c>
      <c r="C32" s="200"/>
      <c r="D32" s="201"/>
      <c r="E32" s="201"/>
      <c r="F32" s="201"/>
    </row>
    <row r="33" customFormat="false" ht="15" hidden="false" customHeight="false" outlineLevel="0" collapsed="false">
      <c r="D33" s="206"/>
      <c r="E33" s="207"/>
      <c r="F33" s="208"/>
    </row>
    <row r="34" customFormat="false" ht="29.25" hidden="false" customHeight="true" outlineLevel="0" collapsed="false">
      <c r="A34" s="204" t="s">
        <v>288</v>
      </c>
      <c r="B34" s="204"/>
      <c r="C34" s="204"/>
      <c r="D34" s="204"/>
      <c r="E34" s="204"/>
      <c r="F34" s="204"/>
    </row>
    <row r="35" customFormat="false" ht="24.75" hidden="false" customHeight="true" outlineLevel="0" collapsed="false">
      <c r="B35" s="22" t="s">
        <v>284</v>
      </c>
      <c r="C35" s="22"/>
      <c r="D35" s="209"/>
      <c r="E35" s="210"/>
      <c r="F35" s="211"/>
    </row>
    <row r="36" customFormat="false" ht="38.25" hidden="false" customHeight="true" outlineLevel="0" collapsed="false">
      <c r="A36" s="23" t="s">
        <v>285</v>
      </c>
      <c r="B36" s="22" t="s">
        <v>286</v>
      </c>
      <c r="C36" s="200"/>
      <c r="D36" s="212"/>
      <c r="E36" s="213"/>
      <c r="F36" s="214"/>
    </row>
    <row r="37" customFormat="false" ht="38.25" hidden="false" customHeight="true" outlineLevel="0" collapsed="false">
      <c r="A37" s="23"/>
      <c r="B37" s="22" t="s">
        <v>287</v>
      </c>
      <c r="C37" s="200"/>
      <c r="D37" s="215"/>
      <c r="E37" s="216"/>
      <c r="F37" s="217"/>
    </row>
    <row r="38" customFormat="false" ht="38.25" hidden="false" customHeight="true" outlineLevel="0" collapsed="false"/>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 list'!$i$2:$i$6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true" showOutlineSymbols="true" defaultGridColor="true" view="normal" topLeftCell="D1" colorId="64" zoomScale="87" zoomScaleNormal="87" zoomScalePageLayoutView="100" workbookViewId="0">
      <selection pane="topLeft" activeCell="D2" activeCellId="0" sqref="D2"/>
    </sheetView>
  </sheetViews>
  <sheetFormatPr defaultRowHeight="15" zeroHeight="false" outlineLevelRow="0" outlineLevelCol="0"/>
  <cols>
    <col collapsed="false" customWidth="true" hidden="false" outlineLevel="0" max="1" min="1" style="218" width="9.89"/>
    <col collapsed="false" customWidth="true" hidden="false" outlineLevel="0" max="2" min="2" style="218" width="10.66"/>
    <col collapsed="false" customWidth="true" hidden="false" outlineLevel="0" max="3" min="3" style="218" width="9.11"/>
    <col collapsed="false" customWidth="true" hidden="false" outlineLevel="0" max="5" min="4" style="218" width="9.89"/>
    <col collapsed="false" customWidth="true" hidden="false" outlineLevel="0" max="6" min="6" style="218" width="14.44"/>
    <col collapsed="false" customWidth="true" hidden="false" outlineLevel="0" max="7" min="7" style="218" width="9.89"/>
    <col collapsed="false" customWidth="true" hidden="false" outlineLevel="0" max="8" min="8" style="218" width="13.33"/>
    <col collapsed="false" customWidth="true" hidden="false" outlineLevel="0" max="10" min="9" style="218" width="14.11"/>
    <col collapsed="false" customWidth="true" hidden="false" outlineLevel="0" max="11" min="11" style="218" width="13.11"/>
    <col collapsed="false" customWidth="true" hidden="false" outlineLevel="0" max="12" min="12" style="218" width="10.44"/>
    <col collapsed="false" customWidth="true" hidden="false" outlineLevel="0" max="14" min="13" style="218" width="14.11"/>
    <col collapsed="false" customWidth="true" hidden="false" outlineLevel="0" max="15" min="15" style="218" width="10.44"/>
    <col collapsed="false" customWidth="true" hidden="false" outlineLevel="0" max="17" min="16" style="218" width="18.33"/>
    <col collapsed="false" customWidth="true" hidden="false" outlineLevel="0" max="19" min="18" style="218" width="6.88"/>
    <col collapsed="false" customWidth="true" hidden="false" outlineLevel="0" max="20" min="20" style="218" width="10.54"/>
    <col collapsed="false" customWidth="true" hidden="false" outlineLevel="0" max="21" min="21" style="218" width="9.55"/>
    <col collapsed="false" customWidth="true" hidden="false" outlineLevel="0" max="22" min="22" style="218" width="7.11"/>
    <col collapsed="false" customWidth="true" hidden="false" outlineLevel="0" max="23" min="23" style="218" width="9.66"/>
    <col collapsed="false" customWidth="true" hidden="false" outlineLevel="0" max="24" min="24" style="218" width="11.55"/>
    <col collapsed="false" customWidth="true" hidden="false" outlineLevel="0" max="25" min="25" style="219" width="9.33"/>
    <col collapsed="false" customWidth="true" hidden="false" outlineLevel="0" max="26" min="26" style="219" width="6.88"/>
    <col collapsed="false" customWidth="true" hidden="false" outlineLevel="0" max="27" min="27" style="218" width="12.77"/>
    <col collapsed="false" customWidth="true" hidden="false" outlineLevel="0" max="28" min="28" style="218" width="20.88"/>
    <col collapsed="false" customWidth="true" hidden="false" outlineLevel="0" max="29" min="29" style="218" width="6.88"/>
    <col collapsed="false" customWidth="true" hidden="false" outlineLevel="0" max="30" min="30" style="218" width="9.78"/>
    <col collapsed="false" customWidth="true" hidden="false" outlineLevel="0" max="31" min="31" style="218" width="18.11"/>
    <col collapsed="false" customWidth="true" hidden="false" outlineLevel="0" max="32" min="32" style="218" width="6.88"/>
    <col collapsed="false" customWidth="true" hidden="false" outlineLevel="0" max="33" min="33" style="220" width="6.88"/>
    <col collapsed="false" customWidth="true" hidden="false" outlineLevel="0" max="34" min="34" style="220" width="9.89"/>
    <col collapsed="false" customWidth="true" hidden="false" outlineLevel="0" max="35" min="35" style="0" width="6.88"/>
    <col collapsed="false" customWidth="true" hidden="false" outlineLevel="0" max="36" min="36" style="220" width="9.89"/>
    <col collapsed="false" customWidth="true" hidden="false" outlineLevel="0" max="42" min="37" style="220" width="6.88"/>
    <col collapsed="false" customWidth="true" hidden="false" outlineLevel="0" max="43" min="43" style="220" width="14.11"/>
    <col collapsed="false" customWidth="true" hidden="false" outlineLevel="0" max="1025" min="44" style="218" width="6.88"/>
  </cols>
  <sheetData>
    <row r="1" s="221" customFormat="true" ht="77.25" hidden="false" customHeight="false" outlineLevel="0" collapsed="false">
      <c r="A1" s="221" t="s">
        <v>289</v>
      </c>
      <c r="B1" s="221" t="s">
        <v>290</v>
      </c>
      <c r="C1" s="221" t="s">
        <v>291</v>
      </c>
      <c r="D1" s="221" t="s">
        <v>292</v>
      </c>
      <c r="E1" s="221" t="s">
        <v>293</v>
      </c>
      <c r="F1" s="221" t="s">
        <v>294</v>
      </c>
      <c r="G1" s="221" t="s">
        <v>295</v>
      </c>
      <c r="H1" s="221" t="s">
        <v>296</v>
      </c>
      <c r="I1" s="221" t="s">
        <v>297</v>
      </c>
      <c r="J1" s="221" t="s">
        <v>298</v>
      </c>
      <c r="K1" s="221" t="s">
        <v>299</v>
      </c>
      <c r="L1" s="221" t="s">
        <v>300</v>
      </c>
      <c r="M1" s="221" t="s">
        <v>301</v>
      </c>
      <c r="N1" s="221" t="s">
        <v>302</v>
      </c>
      <c r="O1" s="221" t="s">
        <v>303</v>
      </c>
      <c r="P1" s="221" t="s">
        <v>304</v>
      </c>
      <c r="Q1" s="221" t="s">
        <v>305</v>
      </c>
      <c r="R1" s="221" t="s">
        <v>306</v>
      </c>
      <c r="S1" s="221" t="s">
        <v>307</v>
      </c>
      <c r="T1" s="221" t="s">
        <v>308</v>
      </c>
      <c r="U1" s="221" t="s">
        <v>309</v>
      </c>
      <c r="V1" s="221" t="s">
        <v>104</v>
      </c>
      <c r="W1" s="221" t="s">
        <v>310</v>
      </c>
      <c r="X1" s="221" t="s">
        <v>311</v>
      </c>
      <c r="Y1" s="221" t="s">
        <v>312</v>
      </c>
      <c r="Z1" s="221" t="s">
        <v>313</v>
      </c>
      <c r="AA1" s="221" t="s">
        <v>314</v>
      </c>
      <c r="AB1" s="221" t="s">
        <v>315</v>
      </c>
      <c r="AC1" s="221" t="s">
        <v>316</v>
      </c>
      <c r="AD1" s="221" t="s">
        <v>52</v>
      </c>
      <c r="AE1" s="221" t="s">
        <v>317</v>
      </c>
      <c r="AG1" s="222" t="s">
        <v>318</v>
      </c>
      <c r="AH1" s="223" t="s">
        <v>14</v>
      </c>
      <c r="AI1" s="222" t="s">
        <v>17</v>
      </c>
      <c r="AJ1" s="222" t="s">
        <v>319</v>
      </c>
      <c r="AK1" s="223" t="s">
        <v>320</v>
      </c>
      <c r="AL1" s="222" t="s">
        <v>321</v>
      </c>
      <c r="AM1" s="222" t="s">
        <v>322</v>
      </c>
      <c r="AN1" s="222" t="s">
        <v>323</v>
      </c>
      <c r="AO1" s="222" t="s">
        <v>324</v>
      </c>
      <c r="AP1" s="222" t="s">
        <v>325</v>
      </c>
      <c r="AQ1" s="222" t="s">
        <v>326</v>
      </c>
      <c r="AR1" s="224" t="s">
        <v>327</v>
      </c>
    </row>
    <row r="2" customFormat="false" ht="57.75" hidden="false" customHeight="false" outlineLevel="0" collapsed="false">
      <c r="A2" s="218" t="s">
        <v>328</v>
      </c>
      <c r="B2" s="218" t="s">
        <v>329</v>
      </c>
      <c r="C2" s="218" t="s">
        <v>330</v>
      </c>
      <c r="D2" s="218" t="s">
        <v>331</v>
      </c>
      <c r="E2" s="218" t="s">
        <v>332</v>
      </c>
      <c r="F2" s="218" t="s">
        <v>333</v>
      </c>
      <c r="G2" s="218" t="s">
        <v>334</v>
      </c>
      <c r="H2" s="218" t="s">
        <v>335</v>
      </c>
      <c r="I2" s="218" t="s">
        <v>195</v>
      </c>
      <c r="J2" s="218" t="s">
        <v>195</v>
      </c>
      <c r="K2" s="218" t="s">
        <v>336</v>
      </c>
      <c r="L2" s="218" t="s">
        <v>195</v>
      </c>
      <c r="M2" s="218" t="s">
        <v>337</v>
      </c>
      <c r="N2" s="218" t="s">
        <v>338</v>
      </c>
      <c r="O2" s="218" t="s">
        <v>339</v>
      </c>
      <c r="P2" s="218" t="s">
        <v>340</v>
      </c>
      <c r="Q2" s="218" t="s">
        <v>331</v>
      </c>
      <c r="R2" s="218" t="s">
        <v>341</v>
      </c>
      <c r="S2" s="218" t="n">
        <v>1995</v>
      </c>
      <c r="T2" s="225" t="n">
        <v>0.02</v>
      </c>
      <c r="U2" s="218" t="s">
        <v>342</v>
      </c>
      <c r="V2" s="218" t="s">
        <v>343</v>
      </c>
      <c r="W2" s="226" t="s">
        <v>344</v>
      </c>
      <c r="X2" s="226" t="s">
        <v>345</v>
      </c>
      <c r="Y2" s="227" t="n">
        <v>42551</v>
      </c>
      <c r="Z2" s="228" t="n">
        <v>0.05</v>
      </c>
      <c r="AA2" s="218" t="s">
        <v>346</v>
      </c>
      <c r="AB2" s="218" t="s">
        <v>339</v>
      </c>
      <c r="AC2" s="218" t="s">
        <v>347</v>
      </c>
      <c r="AD2" s="218" t="s">
        <v>339</v>
      </c>
      <c r="AE2" s="229" t="n">
        <v>42460</v>
      </c>
      <c r="AF2" s="230" t="n">
        <v>3</v>
      </c>
      <c r="AG2" s="220" t="s">
        <v>348</v>
      </c>
      <c r="AH2" s="231" t="s">
        <v>320</v>
      </c>
      <c r="AI2" s="220" t="s">
        <v>349</v>
      </c>
      <c r="AJ2" s="220" t="s">
        <v>350</v>
      </c>
      <c r="AK2" s="220" t="s">
        <v>349</v>
      </c>
      <c r="AL2" s="220" t="s">
        <v>351</v>
      </c>
      <c r="AM2" s="220" t="s">
        <v>352</v>
      </c>
      <c r="AN2" s="220" t="s">
        <v>353</v>
      </c>
      <c r="AO2" s="220" t="s">
        <v>354</v>
      </c>
      <c r="AQ2" s="220" t="s">
        <v>346</v>
      </c>
      <c r="AR2" s="231" t="s">
        <v>355</v>
      </c>
    </row>
    <row r="3" customFormat="false" ht="60" hidden="false" customHeight="false" outlineLevel="0" collapsed="false">
      <c r="A3" s="218" t="s">
        <v>356</v>
      </c>
      <c r="B3" s="232" t="s">
        <v>357</v>
      </c>
      <c r="C3" s="218" t="s">
        <v>358</v>
      </c>
      <c r="D3" s="218" t="s">
        <v>359</v>
      </c>
      <c r="E3" s="218" t="s">
        <v>360</v>
      </c>
      <c r="F3" s="218" t="s">
        <v>188</v>
      </c>
      <c r="G3" s="218" t="s">
        <v>361</v>
      </c>
      <c r="H3" s="218" t="s">
        <v>362</v>
      </c>
      <c r="I3" s="218" t="s">
        <v>363</v>
      </c>
      <c r="J3" s="218" t="s">
        <v>192</v>
      </c>
      <c r="K3" s="218" t="s">
        <v>364</v>
      </c>
      <c r="L3" s="218" t="s">
        <v>192</v>
      </c>
      <c r="M3" s="218" t="s">
        <v>365</v>
      </c>
      <c r="N3" s="218" t="s">
        <v>366</v>
      </c>
      <c r="O3" s="218" t="s">
        <v>367</v>
      </c>
      <c r="P3" s="218" t="s">
        <v>368</v>
      </c>
      <c r="Q3" s="218" t="s">
        <v>369</v>
      </c>
      <c r="R3" s="218" t="s">
        <v>370</v>
      </c>
      <c r="S3" s="218" t="n">
        <v>1996</v>
      </c>
      <c r="T3" s="225" t="n">
        <v>0.021</v>
      </c>
      <c r="U3" s="218" t="s">
        <v>371</v>
      </c>
      <c r="V3" s="218" t="s">
        <v>334</v>
      </c>
      <c r="W3" s="226" t="s">
        <v>372</v>
      </c>
      <c r="X3" s="226" t="s">
        <v>373</v>
      </c>
      <c r="Y3" s="227" t="n">
        <v>42643</v>
      </c>
      <c r="Z3" s="228" t="n">
        <v>0.1</v>
      </c>
      <c r="AA3" s="218" t="s">
        <v>374</v>
      </c>
      <c r="AB3" s="218" t="s">
        <v>367</v>
      </c>
      <c r="AC3" s="218" t="s">
        <v>375</v>
      </c>
      <c r="AD3" s="218" t="s">
        <v>367</v>
      </c>
      <c r="AE3" s="233" t="n">
        <v>42461</v>
      </c>
      <c r="AF3" s="234" t="n">
        <v>4</v>
      </c>
      <c r="AG3" s="220" t="s">
        <v>376</v>
      </c>
      <c r="AH3" s="231" t="s">
        <v>321</v>
      </c>
      <c r="AI3" s="220" t="s">
        <v>377</v>
      </c>
      <c r="AJ3" s="220" t="s">
        <v>378</v>
      </c>
      <c r="AK3" s="220" t="s">
        <v>377</v>
      </c>
      <c r="AL3" s="220" t="s">
        <v>379</v>
      </c>
      <c r="AM3" s="220" t="s">
        <v>380</v>
      </c>
      <c r="AN3" s="220" t="s">
        <v>381</v>
      </c>
      <c r="AQ3" s="220" t="s">
        <v>374</v>
      </c>
      <c r="AR3" s="231" t="s">
        <v>382</v>
      </c>
    </row>
    <row r="4" customFormat="false" ht="65.25" hidden="false" customHeight="false" outlineLevel="0" collapsed="false">
      <c r="A4" s="218" t="s">
        <v>383</v>
      </c>
      <c r="B4" s="232" t="s">
        <v>384</v>
      </c>
      <c r="C4" s="218" t="s">
        <v>385</v>
      </c>
      <c r="D4" s="218" t="s">
        <v>52</v>
      </c>
      <c r="E4" s="218" t="s">
        <v>386</v>
      </c>
      <c r="F4" s="235" t="s">
        <v>387</v>
      </c>
      <c r="G4" s="218" t="s">
        <v>388</v>
      </c>
      <c r="H4" s="218" t="s">
        <v>198</v>
      </c>
      <c r="I4" s="218" t="s">
        <v>192</v>
      </c>
      <c r="J4" s="218" t="s">
        <v>189</v>
      </c>
      <c r="K4" s="218" t="s">
        <v>389</v>
      </c>
      <c r="L4" s="218" t="s">
        <v>189</v>
      </c>
      <c r="M4" s="218" t="s">
        <v>390</v>
      </c>
      <c r="N4" s="218" t="s">
        <v>391</v>
      </c>
      <c r="O4" s="218" t="s">
        <v>392</v>
      </c>
      <c r="P4" s="218" t="s">
        <v>393</v>
      </c>
      <c r="Q4" s="218" t="s">
        <v>394</v>
      </c>
      <c r="S4" s="218" t="n">
        <v>1997</v>
      </c>
      <c r="T4" s="225" t="n">
        <v>0.022</v>
      </c>
      <c r="U4" s="218" t="s">
        <v>395</v>
      </c>
      <c r="V4" s="218" t="s">
        <v>396</v>
      </c>
      <c r="W4" s="226" t="s">
        <v>397</v>
      </c>
      <c r="X4" s="226" t="s">
        <v>397</v>
      </c>
      <c r="Y4" s="227" t="n">
        <v>42735</v>
      </c>
      <c r="Z4" s="228" t="n">
        <v>0.15</v>
      </c>
      <c r="AA4" s="218" t="s">
        <v>398</v>
      </c>
      <c r="AB4" s="218" t="s">
        <v>392</v>
      </c>
      <c r="AC4" s="218" t="s">
        <v>399</v>
      </c>
      <c r="AD4" s="218" t="s">
        <v>392</v>
      </c>
      <c r="AE4" s="236" t="n">
        <v>42825</v>
      </c>
      <c r="AF4" s="237" t="n">
        <v>5</v>
      </c>
      <c r="AG4" s="220" t="s">
        <v>336</v>
      </c>
      <c r="AH4" s="238" t="s">
        <v>322</v>
      </c>
      <c r="AI4" s="220" t="s">
        <v>400</v>
      </c>
      <c r="AJ4" s="239" t="s">
        <v>401</v>
      </c>
      <c r="AK4" s="220" t="s">
        <v>400</v>
      </c>
      <c r="AL4" s="220" t="s">
        <v>402</v>
      </c>
      <c r="AM4" s="220" t="s">
        <v>403</v>
      </c>
      <c r="AN4" s="220" t="s">
        <v>404</v>
      </c>
      <c r="AQ4" s="220" t="s">
        <v>398</v>
      </c>
      <c r="AR4" s="231" t="s">
        <v>405</v>
      </c>
    </row>
    <row r="5" customFormat="false" ht="57" hidden="false" customHeight="false" outlineLevel="0" collapsed="false">
      <c r="A5" s="218" t="s">
        <v>406</v>
      </c>
      <c r="B5" s="218" t="s">
        <v>407</v>
      </c>
      <c r="E5" s="218" t="s">
        <v>408</v>
      </c>
      <c r="F5" s="235" t="s">
        <v>409</v>
      </c>
      <c r="I5" s="218" t="s">
        <v>410</v>
      </c>
      <c r="L5" s="218" t="s">
        <v>198</v>
      </c>
      <c r="M5" s="218" t="s">
        <v>411</v>
      </c>
      <c r="N5" s="218" t="s">
        <v>412</v>
      </c>
      <c r="O5" s="218" t="s">
        <v>413</v>
      </c>
      <c r="P5" s="218" t="s">
        <v>414</v>
      </c>
      <c r="S5" s="218" t="n">
        <v>1998</v>
      </c>
      <c r="T5" s="225" t="n">
        <v>0.023</v>
      </c>
      <c r="U5" s="218" t="s">
        <v>415</v>
      </c>
      <c r="W5" s="226" t="s">
        <v>416</v>
      </c>
      <c r="X5" s="226" t="s">
        <v>416</v>
      </c>
      <c r="Y5" s="227" t="n">
        <v>42825</v>
      </c>
      <c r="Z5" s="228" t="n">
        <v>0.2</v>
      </c>
      <c r="AA5" s="218" t="s">
        <v>417</v>
      </c>
      <c r="AB5" s="218" t="s">
        <v>413</v>
      </c>
      <c r="AC5" s="218" t="s">
        <v>418</v>
      </c>
      <c r="AD5" s="218" t="s">
        <v>413</v>
      </c>
      <c r="AE5" s="233" t="n">
        <v>42826</v>
      </c>
      <c r="AF5" s="234" t="n">
        <v>6</v>
      </c>
      <c r="AG5" s="220" t="s">
        <v>364</v>
      </c>
      <c r="AH5" s="231" t="s">
        <v>323</v>
      </c>
      <c r="AI5" s="220" t="s">
        <v>351</v>
      </c>
      <c r="AJ5" s="220" t="s">
        <v>419</v>
      </c>
      <c r="AM5" s="220" t="s">
        <v>420</v>
      </c>
      <c r="AQ5" s="220" t="s">
        <v>417</v>
      </c>
      <c r="AR5" s="231" t="s">
        <v>421</v>
      </c>
    </row>
    <row r="6" customFormat="false" ht="83.25" hidden="false" customHeight="true" outlineLevel="0" collapsed="false">
      <c r="A6" s="218" t="s">
        <v>422</v>
      </c>
      <c r="B6" s="232" t="s">
        <v>423</v>
      </c>
      <c r="E6" s="218" t="s">
        <v>424</v>
      </c>
      <c r="F6" s="218" t="s">
        <v>425</v>
      </c>
      <c r="I6" s="218" t="s">
        <v>189</v>
      </c>
      <c r="M6" s="218" t="s">
        <v>426</v>
      </c>
      <c r="N6" s="218" t="s">
        <v>427</v>
      </c>
      <c r="O6" s="218" t="s">
        <v>428</v>
      </c>
      <c r="P6" s="218" t="s">
        <v>429</v>
      </c>
      <c r="S6" s="218" t="n">
        <v>1999</v>
      </c>
      <c r="T6" s="225" t="n">
        <v>0.024</v>
      </c>
      <c r="U6" s="218" t="s">
        <v>52</v>
      </c>
      <c r="W6" s="226" t="s">
        <v>430</v>
      </c>
      <c r="X6" s="226" t="s">
        <v>430</v>
      </c>
      <c r="Y6" s="227" t="n">
        <v>42916</v>
      </c>
      <c r="Z6" s="228" t="n">
        <v>0.25</v>
      </c>
      <c r="AB6" s="218" t="s">
        <v>431</v>
      </c>
      <c r="AC6" s="218" t="s">
        <v>432</v>
      </c>
      <c r="AD6" s="218" t="s">
        <v>431</v>
      </c>
      <c r="AE6" s="236" t="n">
        <v>43190</v>
      </c>
      <c r="AF6" s="237" t="n">
        <v>7</v>
      </c>
      <c r="AG6" s="220" t="s">
        <v>389</v>
      </c>
      <c r="AH6" s="231" t="s">
        <v>324</v>
      </c>
      <c r="AI6" s="220" t="s">
        <v>379</v>
      </c>
      <c r="AJ6" s="220" t="s">
        <v>433</v>
      </c>
      <c r="AR6" s="231"/>
    </row>
    <row r="7" customFormat="false" ht="71.25" hidden="false" customHeight="false" outlineLevel="0" collapsed="false">
      <c r="A7" s="218" t="s">
        <v>434</v>
      </c>
      <c r="B7" s="218" t="s">
        <v>435</v>
      </c>
      <c r="E7" s="218" t="s">
        <v>436</v>
      </c>
      <c r="F7" s="218" t="s">
        <v>437</v>
      </c>
      <c r="I7" s="218" t="s">
        <v>438</v>
      </c>
      <c r="M7" s="218" t="s">
        <v>439</v>
      </c>
      <c r="N7" s="218" t="s">
        <v>440</v>
      </c>
      <c r="O7" s="218" t="s">
        <v>441</v>
      </c>
      <c r="P7" s="218" t="s">
        <v>442</v>
      </c>
      <c r="S7" s="218" t="n">
        <v>2000</v>
      </c>
      <c r="T7" s="225" t="n">
        <v>0.025</v>
      </c>
      <c r="W7" s="226" t="s">
        <v>105</v>
      </c>
      <c r="X7" s="226" t="s">
        <v>105</v>
      </c>
      <c r="Y7" s="227" t="n">
        <v>43008</v>
      </c>
      <c r="Z7" s="228" t="n">
        <v>0.3</v>
      </c>
      <c r="AB7" s="218" t="s">
        <v>441</v>
      </c>
      <c r="AC7" s="218" t="s">
        <v>52</v>
      </c>
      <c r="AD7" s="218" t="s">
        <v>441</v>
      </c>
      <c r="AE7" s="233" t="n">
        <v>43191</v>
      </c>
      <c r="AF7" s="234" t="n">
        <v>8</v>
      </c>
      <c r="AG7" s="220" t="s">
        <v>443</v>
      </c>
      <c r="AH7" s="231" t="s">
        <v>444</v>
      </c>
      <c r="AI7" s="220" t="s">
        <v>402</v>
      </c>
      <c r="AJ7" s="220" t="s">
        <v>445</v>
      </c>
      <c r="AR7" s="231"/>
    </row>
    <row r="8" customFormat="false" ht="77.25" hidden="false" customHeight="true" outlineLevel="0" collapsed="false">
      <c r="A8" s="218" t="s">
        <v>446</v>
      </c>
      <c r="B8" s="218" t="s">
        <v>447</v>
      </c>
      <c r="E8" s="240"/>
      <c r="F8" s="218" t="s">
        <v>417</v>
      </c>
      <c r="M8" s="218" t="s">
        <v>448</v>
      </c>
      <c r="N8" s="218" t="s">
        <v>449</v>
      </c>
      <c r="O8" s="218" t="s">
        <v>450</v>
      </c>
      <c r="P8" s="218" t="s">
        <v>451</v>
      </c>
      <c r="S8" s="218" t="n">
        <v>2001</v>
      </c>
      <c r="T8" s="225" t="n">
        <v>0.026</v>
      </c>
      <c r="W8" s="226" t="s">
        <v>107</v>
      </c>
      <c r="X8" s="226" t="s">
        <v>107</v>
      </c>
      <c r="Y8" s="227" t="n">
        <v>43100</v>
      </c>
      <c r="Z8" s="228" t="n">
        <v>0.35</v>
      </c>
      <c r="AB8" s="218" t="s">
        <v>450</v>
      </c>
      <c r="AD8" s="218" t="s">
        <v>450</v>
      </c>
      <c r="AE8" s="236" t="n">
        <v>43555</v>
      </c>
      <c r="AF8" s="237" t="n">
        <v>9</v>
      </c>
      <c r="AG8" s="220" t="s">
        <v>452</v>
      </c>
      <c r="AI8" s="220" t="s">
        <v>352</v>
      </c>
      <c r="AJ8" s="220" t="s">
        <v>453</v>
      </c>
      <c r="AQ8" s="231"/>
    </row>
    <row r="9" customFormat="false" ht="71.25" hidden="false" customHeight="false" outlineLevel="0" collapsed="false">
      <c r="A9" s="218" t="s">
        <v>454</v>
      </c>
      <c r="B9" s="232" t="s">
        <v>455</v>
      </c>
      <c r="F9" s="218" t="s">
        <v>369</v>
      </c>
      <c r="M9" s="218" t="s">
        <v>456</v>
      </c>
      <c r="N9" s="218" t="s">
        <v>457</v>
      </c>
      <c r="O9" s="218" t="s">
        <v>458</v>
      </c>
      <c r="P9" s="218" t="s">
        <v>459</v>
      </c>
      <c r="Q9" s="235"/>
      <c r="S9" s="218" t="n">
        <v>2002</v>
      </c>
      <c r="T9" s="225" t="n">
        <v>0.027</v>
      </c>
      <c r="W9" s="226" t="s">
        <v>108</v>
      </c>
      <c r="X9" s="226" t="s">
        <v>108</v>
      </c>
      <c r="Y9" s="227" t="n">
        <v>43190</v>
      </c>
      <c r="Z9" s="228" t="n">
        <v>0.4</v>
      </c>
      <c r="AB9" s="218" t="s">
        <v>458</v>
      </c>
      <c r="AD9" s="218" t="s">
        <v>458</v>
      </c>
      <c r="AE9" s="233" t="n">
        <v>43556</v>
      </c>
      <c r="AF9" s="234" t="n">
        <v>10</v>
      </c>
      <c r="AG9" s="220" t="s">
        <v>460</v>
      </c>
      <c r="AI9" s="220" t="s">
        <v>380</v>
      </c>
      <c r="AJ9" s="220" t="s">
        <v>461</v>
      </c>
    </row>
    <row r="10" customFormat="false" ht="69.75" hidden="false" customHeight="true" outlineLevel="0" collapsed="false">
      <c r="A10" s="218" t="s">
        <v>462</v>
      </c>
      <c r="B10" s="218" t="s">
        <v>463</v>
      </c>
      <c r="F10" s="235" t="s">
        <v>464</v>
      </c>
      <c r="M10" s="218" t="s">
        <v>465</v>
      </c>
      <c r="N10" s="218" t="s">
        <v>466</v>
      </c>
      <c r="O10" s="218" t="s">
        <v>52</v>
      </c>
      <c r="P10" s="218" t="s">
        <v>467</v>
      </c>
      <c r="S10" s="218" t="n">
        <v>2003</v>
      </c>
      <c r="T10" s="225" t="n">
        <v>0.028</v>
      </c>
      <c r="W10" s="241" t="s">
        <v>109</v>
      </c>
      <c r="X10" s="241" t="s">
        <v>109</v>
      </c>
      <c r="Z10" s="228" t="n">
        <v>0.45</v>
      </c>
      <c r="AB10" s="218" t="s">
        <v>52</v>
      </c>
      <c r="AD10" s="218" t="s">
        <v>347</v>
      </c>
      <c r="AE10" s="236" t="n">
        <v>43921</v>
      </c>
      <c r="AF10" s="237" t="n">
        <v>11</v>
      </c>
      <c r="AG10" s="220" t="s">
        <v>468</v>
      </c>
      <c r="AI10" s="220" t="s">
        <v>403</v>
      </c>
    </row>
    <row r="11" customFormat="false" ht="42.75" hidden="false" customHeight="false" outlineLevel="0" collapsed="false">
      <c r="A11" s="218" t="s">
        <v>469</v>
      </c>
      <c r="B11" s="218" t="s">
        <v>470</v>
      </c>
      <c r="F11" s="218" t="s">
        <v>52</v>
      </c>
      <c r="M11" s="218" t="s">
        <v>471</v>
      </c>
      <c r="N11" s="218" t="s">
        <v>472</v>
      </c>
      <c r="P11" s="218" t="s">
        <v>473</v>
      </c>
      <c r="S11" s="218" t="n">
        <v>2004</v>
      </c>
      <c r="T11" s="225" t="n">
        <v>0.029</v>
      </c>
      <c r="W11" s="241" t="s">
        <v>110</v>
      </c>
      <c r="X11" s="241" t="s">
        <v>110</v>
      </c>
      <c r="Z11" s="228" t="n">
        <v>0.5</v>
      </c>
      <c r="AD11" s="218" t="s">
        <v>375</v>
      </c>
      <c r="AE11" s="233" t="n">
        <v>43922</v>
      </c>
      <c r="AF11" s="234" t="n">
        <v>12</v>
      </c>
      <c r="AG11" s="220" t="s">
        <v>198</v>
      </c>
      <c r="AI11" s="220" t="s">
        <v>420</v>
      </c>
    </row>
    <row r="12" customFormat="false" ht="43.5" hidden="false" customHeight="false" outlineLevel="0" collapsed="false">
      <c r="A12" s="218" t="s">
        <v>474</v>
      </c>
      <c r="B12" s="218" t="s">
        <v>475</v>
      </c>
      <c r="M12" s="218" t="s">
        <v>476</v>
      </c>
      <c r="N12" s="218" t="s">
        <v>477</v>
      </c>
      <c r="S12" s="218" t="n">
        <v>2005</v>
      </c>
      <c r="T12" s="225" t="n">
        <v>0.03</v>
      </c>
      <c r="W12" s="241" t="s">
        <v>111</v>
      </c>
      <c r="X12" s="241" t="s">
        <v>111</v>
      </c>
      <c r="Z12" s="228" t="n">
        <v>0.55</v>
      </c>
      <c r="AD12" s="218" t="s">
        <v>399</v>
      </c>
      <c r="AE12" s="236" t="n">
        <v>44286</v>
      </c>
      <c r="AF12" s="237" t="n">
        <v>13</v>
      </c>
      <c r="AI12" s="220" t="s">
        <v>353</v>
      </c>
    </row>
    <row r="13" customFormat="false" ht="42.75" hidden="false" customHeight="false" outlineLevel="0" collapsed="false">
      <c r="A13" s="218" t="s">
        <v>478</v>
      </c>
      <c r="B13" s="232" t="s">
        <v>479</v>
      </c>
      <c r="M13" s="218" t="s">
        <v>480</v>
      </c>
      <c r="N13" s="218" t="s">
        <v>481</v>
      </c>
      <c r="S13" s="218" t="n">
        <v>2006</v>
      </c>
      <c r="T13" s="225" t="n">
        <v>0.031</v>
      </c>
      <c r="W13" s="241" t="s">
        <v>482</v>
      </c>
      <c r="X13" s="241" t="s">
        <v>482</v>
      </c>
      <c r="Z13" s="228" t="n">
        <v>0.6</v>
      </c>
      <c r="AD13" s="218" t="s">
        <v>418</v>
      </c>
      <c r="AE13" s="233" t="n">
        <v>44287</v>
      </c>
      <c r="AF13" s="234" t="n">
        <v>14</v>
      </c>
      <c r="AI13" s="220" t="s">
        <v>381</v>
      </c>
    </row>
    <row r="14" customFormat="false" ht="65.25" hidden="false" customHeight="false" outlineLevel="0" collapsed="false">
      <c r="A14" s="218" t="s">
        <v>483</v>
      </c>
      <c r="B14" s="241" t="s">
        <v>484</v>
      </c>
      <c r="M14" s="218" t="s">
        <v>485</v>
      </c>
      <c r="N14" s="218" t="s">
        <v>486</v>
      </c>
      <c r="S14" s="218" t="n">
        <v>2007</v>
      </c>
      <c r="T14" s="225" t="n">
        <v>0.032</v>
      </c>
      <c r="W14" s="241" t="s">
        <v>487</v>
      </c>
      <c r="X14" s="241" t="s">
        <v>487</v>
      </c>
      <c r="Z14" s="228" t="n">
        <v>0.65</v>
      </c>
      <c r="AD14" s="218" t="s">
        <v>432</v>
      </c>
      <c r="AE14" s="236" t="n">
        <v>44651</v>
      </c>
      <c r="AF14" s="237" t="n">
        <v>15</v>
      </c>
      <c r="AI14" s="220" t="s">
        <v>404</v>
      </c>
    </row>
    <row r="15" customFormat="false" ht="51.75" hidden="false" customHeight="false" outlineLevel="0" collapsed="false">
      <c r="A15" s="218" t="s">
        <v>488</v>
      </c>
      <c r="B15" s="241" t="s">
        <v>489</v>
      </c>
      <c r="M15" s="218" t="s">
        <v>490</v>
      </c>
      <c r="N15" s="218" t="s">
        <v>491</v>
      </c>
      <c r="S15" s="218" t="n">
        <v>2008</v>
      </c>
      <c r="T15" s="225" t="n">
        <v>0.033</v>
      </c>
      <c r="W15" s="241" t="s">
        <v>492</v>
      </c>
      <c r="X15" s="241" t="s">
        <v>492</v>
      </c>
      <c r="Z15" s="228" t="n">
        <v>0.7</v>
      </c>
      <c r="AD15" s="218" t="s">
        <v>52</v>
      </c>
      <c r="AE15" s="233" t="n">
        <v>44652</v>
      </c>
      <c r="AF15" s="234" t="n">
        <v>16</v>
      </c>
      <c r="AI15" s="220" t="s">
        <v>354</v>
      </c>
    </row>
    <row r="16" customFormat="false" ht="29.25" hidden="false" customHeight="false" outlineLevel="0" collapsed="false">
      <c r="A16" s="218" t="s">
        <v>493</v>
      </c>
      <c r="B16" s="242" t="s">
        <v>494</v>
      </c>
      <c r="C16" s="226"/>
      <c r="M16" s="218" t="s">
        <v>495</v>
      </c>
      <c r="N16" s="218" t="s">
        <v>496</v>
      </c>
      <c r="S16" s="218" t="n">
        <v>2009</v>
      </c>
      <c r="T16" s="225" t="n">
        <v>0.034</v>
      </c>
      <c r="W16" s="241" t="s">
        <v>497</v>
      </c>
      <c r="X16" s="241" t="s">
        <v>497</v>
      </c>
      <c r="Z16" s="228" t="n">
        <v>0.75</v>
      </c>
      <c r="AD16" s="218" t="s">
        <v>498</v>
      </c>
      <c r="AE16" s="236" t="n">
        <v>45016</v>
      </c>
      <c r="AF16" s="237" t="n">
        <v>17</v>
      </c>
      <c r="AI16" s="218"/>
    </row>
    <row r="17" customFormat="false" ht="57" hidden="false" customHeight="false" outlineLevel="0" collapsed="false">
      <c r="A17" s="218" t="s">
        <v>499</v>
      </c>
      <c r="B17" s="242" t="s">
        <v>500</v>
      </c>
      <c r="M17" s="218" t="s">
        <v>501</v>
      </c>
      <c r="N17" s="218" t="s">
        <v>502</v>
      </c>
      <c r="S17" s="218" t="n">
        <v>2010</v>
      </c>
      <c r="T17" s="225" t="n">
        <v>0.035</v>
      </c>
      <c r="W17" s="241" t="s">
        <v>503</v>
      </c>
      <c r="X17" s="241" t="s">
        <v>503</v>
      </c>
      <c r="Z17" s="228" t="n">
        <v>0.8</v>
      </c>
      <c r="AD17" s="218" t="s">
        <v>504</v>
      </c>
      <c r="AE17" s="243" t="n">
        <v>45017</v>
      </c>
      <c r="AF17" s="218" t="n">
        <v>18</v>
      </c>
      <c r="AI17" s="218"/>
    </row>
    <row r="18" customFormat="false" ht="42.75" hidden="false" customHeight="false" outlineLevel="0" collapsed="false">
      <c r="B18" s="218" t="s">
        <v>328</v>
      </c>
      <c r="C18" s="226"/>
      <c r="M18" s="218" t="s">
        <v>505</v>
      </c>
      <c r="N18" s="218" t="s">
        <v>506</v>
      </c>
      <c r="S18" s="218" t="n">
        <v>2011</v>
      </c>
      <c r="T18" s="225" t="n">
        <v>0.036</v>
      </c>
      <c r="W18" s="241" t="s">
        <v>507</v>
      </c>
      <c r="X18" s="241" t="s">
        <v>507</v>
      </c>
      <c r="Z18" s="228" t="n">
        <v>0.85</v>
      </c>
      <c r="AD18" s="218" t="s">
        <v>508</v>
      </c>
      <c r="AE18" s="243" t="n">
        <v>45382</v>
      </c>
      <c r="AF18" s="218" t="n">
        <v>19</v>
      </c>
      <c r="AI18" s="218"/>
    </row>
    <row r="19" customFormat="false" ht="28.5" hidden="false" customHeight="false" outlineLevel="0" collapsed="false">
      <c r="B19" s="218" t="s">
        <v>356</v>
      </c>
      <c r="M19" s="218" t="s">
        <v>509</v>
      </c>
      <c r="N19" s="218" t="s">
        <v>510</v>
      </c>
      <c r="S19" s="218" t="n">
        <v>2012</v>
      </c>
      <c r="T19" s="225" t="n">
        <v>0.037</v>
      </c>
      <c r="W19" s="241" t="s">
        <v>511</v>
      </c>
      <c r="X19" s="241" t="s">
        <v>511</v>
      </c>
      <c r="Z19" s="228" t="n">
        <v>0.9</v>
      </c>
      <c r="AD19" s="218" t="s">
        <v>512</v>
      </c>
      <c r="AE19" s="243" t="n">
        <v>45383</v>
      </c>
      <c r="AF19" s="218" t="n">
        <v>20</v>
      </c>
      <c r="AI19" s="218"/>
    </row>
    <row r="20" customFormat="false" ht="15.75" hidden="false" customHeight="false" outlineLevel="0" collapsed="false">
      <c r="B20" s="218" t="s">
        <v>383</v>
      </c>
      <c r="M20" s="218" t="s">
        <v>513</v>
      </c>
      <c r="N20" s="218" t="s">
        <v>514</v>
      </c>
      <c r="S20" s="218" t="n">
        <v>2013</v>
      </c>
      <c r="T20" s="225" t="n">
        <v>0.038</v>
      </c>
      <c r="W20" s="241" t="s">
        <v>515</v>
      </c>
      <c r="X20" s="241" t="s">
        <v>515</v>
      </c>
      <c r="Z20" s="228" t="n">
        <v>0.95</v>
      </c>
      <c r="AE20" s="243" t="n">
        <v>45747</v>
      </c>
      <c r="AF20" s="218" t="n">
        <v>21</v>
      </c>
      <c r="AI20" s="218"/>
    </row>
    <row r="21" customFormat="false" ht="15.75" hidden="false" customHeight="false" outlineLevel="0" collapsed="false">
      <c r="B21" s="218" t="s">
        <v>406</v>
      </c>
      <c r="M21" s="218" t="s">
        <v>516</v>
      </c>
      <c r="N21" s="218" t="s">
        <v>517</v>
      </c>
      <c r="S21" s="218" t="n">
        <v>2014</v>
      </c>
      <c r="T21" s="225" t="n">
        <v>0.039</v>
      </c>
      <c r="W21" s="241" t="s">
        <v>518</v>
      </c>
      <c r="X21" s="241" t="s">
        <v>518</v>
      </c>
      <c r="Z21" s="228" t="n">
        <v>1</v>
      </c>
      <c r="AE21" s="243" t="n">
        <v>45748</v>
      </c>
      <c r="AF21" s="218" t="n">
        <v>22</v>
      </c>
      <c r="AI21" s="218"/>
    </row>
    <row r="22" customFormat="false" ht="15.75" hidden="false" customHeight="false" outlineLevel="0" collapsed="false">
      <c r="B22" s="218" t="s">
        <v>422</v>
      </c>
      <c r="M22" s="218" t="s">
        <v>519</v>
      </c>
      <c r="N22" s="218" t="s">
        <v>520</v>
      </c>
      <c r="S22" s="218" t="n">
        <v>2015</v>
      </c>
      <c r="T22" s="225" t="n">
        <v>0.04</v>
      </c>
      <c r="W22" s="218" t="s">
        <v>521</v>
      </c>
      <c r="X22" s="218" t="s">
        <v>521</v>
      </c>
      <c r="Z22" s="228"/>
      <c r="AE22" s="243" t="n">
        <v>46112</v>
      </c>
      <c r="AF22" s="218" t="n">
        <v>23</v>
      </c>
      <c r="AI22" s="218"/>
    </row>
    <row r="23" customFormat="false" ht="57" hidden="false" customHeight="false" outlineLevel="0" collapsed="false">
      <c r="B23" s="218" t="s">
        <v>434</v>
      </c>
      <c r="M23" s="218" t="s">
        <v>522</v>
      </c>
      <c r="N23" s="218" t="s">
        <v>523</v>
      </c>
      <c r="Q23" s="235"/>
      <c r="S23" s="218" t="n">
        <v>2016</v>
      </c>
      <c r="T23" s="225" t="n">
        <v>0.041</v>
      </c>
      <c r="W23" s="218" t="s">
        <v>524</v>
      </c>
      <c r="X23" s="218" t="s">
        <v>524</v>
      </c>
      <c r="Z23" s="228"/>
      <c r="AI23" s="218"/>
    </row>
    <row r="24" customFormat="false" ht="15.75" hidden="false" customHeight="false" outlineLevel="0" collapsed="false">
      <c r="B24" s="218" t="s">
        <v>446</v>
      </c>
      <c r="M24" s="218" t="s">
        <v>525</v>
      </c>
      <c r="N24" s="218" t="s">
        <v>526</v>
      </c>
      <c r="S24" s="218" t="n">
        <v>2017</v>
      </c>
      <c r="T24" s="225" t="n">
        <v>0.042</v>
      </c>
      <c r="W24" s="218" t="s">
        <v>527</v>
      </c>
      <c r="X24" s="218" t="s">
        <v>527</v>
      </c>
      <c r="Z24" s="228"/>
      <c r="AI24" s="218"/>
    </row>
    <row r="25" customFormat="false" ht="42.75" hidden="false" customHeight="false" outlineLevel="0" collapsed="false">
      <c r="B25" s="218" t="s">
        <v>454</v>
      </c>
      <c r="M25" s="218" t="s">
        <v>528</v>
      </c>
      <c r="N25" s="218" t="s">
        <v>529</v>
      </c>
      <c r="S25" s="218" t="n">
        <v>2018</v>
      </c>
      <c r="T25" s="225" t="n">
        <v>0.043</v>
      </c>
      <c r="W25" s="218" t="s">
        <v>530</v>
      </c>
      <c r="X25" s="218" t="s">
        <v>530</v>
      </c>
      <c r="Z25" s="228"/>
      <c r="AI25" s="218"/>
    </row>
    <row r="26" customFormat="false" ht="42.75" hidden="false" customHeight="false" outlineLevel="0" collapsed="false">
      <c r="B26" s="218" t="s">
        <v>462</v>
      </c>
      <c r="M26" s="218" t="s">
        <v>531</v>
      </c>
      <c r="N26" s="218" t="s">
        <v>532</v>
      </c>
      <c r="S26" s="218" t="n">
        <v>2019</v>
      </c>
      <c r="T26" s="225" t="n">
        <v>0.044</v>
      </c>
      <c r="W26" s="218" t="s">
        <v>533</v>
      </c>
      <c r="X26" s="218" t="s">
        <v>533</v>
      </c>
      <c r="Z26" s="228"/>
      <c r="AI26" s="218"/>
    </row>
    <row r="27" customFormat="false" ht="42.75" hidden="false" customHeight="false" outlineLevel="0" collapsed="false">
      <c r="B27" s="218" t="s">
        <v>469</v>
      </c>
      <c r="M27" s="218" t="s">
        <v>534</v>
      </c>
      <c r="N27" s="218" t="s">
        <v>535</v>
      </c>
      <c r="S27" s="218" t="n">
        <v>2020</v>
      </c>
      <c r="T27" s="225" t="n">
        <v>0.045</v>
      </c>
      <c r="W27" s="218" t="s">
        <v>536</v>
      </c>
      <c r="X27" s="218" t="s">
        <v>536</v>
      </c>
      <c r="Z27" s="228"/>
      <c r="AI27" s="218"/>
    </row>
    <row r="28" customFormat="false" ht="42.75" hidden="false" customHeight="false" outlineLevel="0" collapsed="false">
      <c r="B28" s="218" t="s">
        <v>474</v>
      </c>
      <c r="M28" s="218" t="s">
        <v>537</v>
      </c>
      <c r="N28" s="218" t="s">
        <v>538</v>
      </c>
      <c r="T28" s="225" t="n">
        <v>0.046</v>
      </c>
      <c r="W28" s="218" t="s">
        <v>539</v>
      </c>
      <c r="X28" s="218" t="s">
        <v>539</v>
      </c>
      <c r="Z28" s="228"/>
      <c r="AI28" s="218"/>
    </row>
    <row r="29" customFormat="false" ht="15.75" hidden="false" customHeight="false" outlineLevel="0" collapsed="false">
      <c r="B29" s="218" t="s">
        <v>478</v>
      </c>
      <c r="M29" s="218" t="s">
        <v>540</v>
      </c>
      <c r="T29" s="225" t="n">
        <v>0.047</v>
      </c>
      <c r="W29" s="218" t="s">
        <v>541</v>
      </c>
      <c r="X29" s="218" t="s">
        <v>541</v>
      </c>
      <c r="Z29" s="228"/>
      <c r="AI29" s="218"/>
    </row>
    <row r="30" customFormat="false" ht="15.75" hidden="false" customHeight="false" outlineLevel="0" collapsed="false">
      <c r="B30" s="218" t="s">
        <v>483</v>
      </c>
      <c r="M30" s="235" t="s">
        <v>52</v>
      </c>
      <c r="T30" s="225" t="n">
        <v>0.048</v>
      </c>
      <c r="W30" s="218" t="s">
        <v>542</v>
      </c>
      <c r="X30" s="218" t="s">
        <v>542</v>
      </c>
      <c r="Z30" s="228"/>
      <c r="AI30" s="218"/>
    </row>
    <row r="31" customFormat="false" ht="15.75" hidden="false" customHeight="false" outlineLevel="0" collapsed="false">
      <c r="B31" s="218" t="s">
        <v>488</v>
      </c>
      <c r="T31" s="225" t="n">
        <v>0.049</v>
      </c>
      <c r="W31" s="218" t="s">
        <v>543</v>
      </c>
      <c r="X31" s="218" t="s">
        <v>543</v>
      </c>
      <c r="Z31" s="228"/>
      <c r="AI31" s="218"/>
    </row>
    <row r="32" customFormat="false" ht="15.75" hidden="false" customHeight="false" outlineLevel="0" collapsed="false">
      <c r="B32" s="218" t="s">
        <v>493</v>
      </c>
      <c r="C32" s="226"/>
      <c r="T32" s="225" t="n">
        <v>0.05</v>
      </c>
      <c r="W32" s="218" t="s">
        <v>544</v>
      </c>
      <c r="X32" s="218" t="s">
        <v>544</v>
      </c>
      <c r="Z32" s="228"/>
      <c r="AI32" s="218"/>
    </row>
    <row r="33" customFormat="false" ht="15.75" hidden="false" customHeight="false" outlineLevel="0" collapsed="false">
      <c r="B33" s="218" t="s">
        <v>499</v>
      </c>
      <c r="W33" s="218" t="s">
        <v>545</v>
      </c>
      <c r="X33" s="218" t="s">
        <v>545</v>
      </c>
      <c r="Z33" s="228"/>
      <c r="AI33" s="218"/>
    </row>
    <row r="34" customFormat="false" ht="15.75" hidden="false" customHeight="false" outlineLevel="0" collapsed="false">
      <c r="B34" s="244"/>
      <c r="W34" s="218" t="s">
        <v>546</v>
      </c>
      <c r="X34" s="218" t="s">
        <v>546</v>
      </c>
      <c r="Z34" s="228"/>
      <c r="AI34" s="218"/>
    </row>
    <row r="35" customFormat="false" ht="15.75" hidden="false" customHeight="false" outlineLevel="0" collapsed="false">
      <c r="B35" s="244"/>
      <c r="W35" s="218" t="s">
        <v>547</v>
      </c>
      <c r="X35" s="218" t="s">
        <v>547</v>
      </c>
      <c r="Z35" s="228"/>
      <c r="AI35" s="218"/>
    </row>
    <row r="36" customFormat="false" ht="15.75" hidden="false" customHeight="false" outlineLevel="0" collapsed="false">
      <c r="B36" s="244"/>
      <c r="W36" s="218" t="s">
        <v>548</v>
      </c>
      <c r="X36" s="218" t="s">
        <v>548</v>
      </c>
      <c r="Z36" s="228"/>
      <c r="AI36" s="218"/>
    </row>
    <row r="37" customFormat="false" ht="15.75" hidden="false" customHeight="false" outlineLevel="0" collapsed="false">
      <c r="B37" s="244"/>
      <c r="W37" s="218" t="s">
        <v>549</v>
      </c>
      <c r="X37" s="218" t="s">
        <v>549</v>
      </c>
      <c r="Z37" s="228"/>
      <c r="AI37" s="218"/>
    </row>
    <row r="38" customFormat="false" ht="15.75" hidden="false" customHeight="false" outlineLevel="0" collapsed="false">
      <c r="B38" s="244"/>
      <c r="W38" s="218" t="s">
        <v>550</v>
      </c>
      <c r="X38" s="218" t="s">
        <v>550</v>
      </c>
      <c r="Z38" s="228"/>
      <c r="AI38" s="218"/>
    </row>
    <row r="39" customFormat="false" ht="15.75" hidden="false" customHeight="false" outlineLevel="0" collapsed="false">
      <c r="B39" s="244"/>
      <c r="W39" s="218" t="s">
        <v>551</v>
      </c>
      <c r="X39" s="218" t="s">
        <v>551</v>
      </c>
      <c r="Z39" s="228"/>
      <c r="AI39" s="218"/>
    </row>
    <row r="40" customFormat="false" ht="15.75" hidden="false" customHeight="false" outlineLevel="0" collapsed="false">
      <c r="B40" s="244"/>
      <c r="W40" s="218" t="s">
        <v>552</v>
      </c>
      <c r="X40" s="218" t="s">
        <v>552</v>
      </c>
      <c r="Z40" s="228"/>
      <c r="AI40" s="218"/>
    </row>
    <row r="41" customFormat="false" ht="15.75" hidden="false" customHeight="false" outlineLevel="0" collapsed="false">
      <c r="B41" s="244"/>
      <c r="W41" s="218" t="s">
        <v>553</v>
      </c>
      <c r="X41" s="218" t="s">
        <v>553</v>
      </c>
      <c r="Z41" s="228"/>
      <c r="AI41" s="218"/>
    </row>
    <row r="42" customFormat="false" ht="15.75" hidden="false" customHeight="false" outlineLevel="0" collapsed="false">
      <c r="B42" s="244"/>
      <c r="W42" s="218" t="s">
        <v>554</v>
      </c>
      <c r="X42" s="218" t="s">
        <v>554</v>
      </c>
      <c r="Z42" s="228"/>
      <c r="AI42" s="218"/>
    </row>
    <row r="43" customFormat="false" ht="15.75" hidden="false" customHeight="false" outlineLevel="0" collapsed="false">
      <c r="B43" s="244"/>
      <c r="W43" s="218" t="s">
        <v>555</v>
      </c>
      <c r="X43" s="218" t="s">
        <v>555</v>
      </c>
      <c r="Z43" s="228"/>
      <c r="AI43" s="218"/>
    </row>
    <row r="44" customFormat="false" ht="15.75" hidden="false" customHeight="false" outlineLevel="0" collapsed="false">
      <c r="B44" s="244"/>
      <c r="W44" s="218" t="s">
        <v>556</v>
      </c>
      <c r="X44" s="218" t="s">
        <v>556</v>
      </c>
      <c r="Z44" s="228"/>
      <c r="AI44" s="218"/>
    </row>
    <row r="45" customFormat="false" ht="15.75" hidden="false" customHeight="false" outlineLevel="0" collapsed="false">
      <c r="B45" s="244"/>
      <c r="W45" s="218" t="s">
        <v>557</v>
      </c>
      <c r="X45" s="218" t="s">
        <v>557</v>
      </c>
      <c r="Z45" s="228"/>
      <c r="AI45" s="218"/>
    </row>
    <row r="46" customFormat="false" ht="15.75" hidden="false" customHeight="false" outlineLevel="0" collapsed="false">
      <c r="B46" s="244"/>
      <c r="W46" s="218" t="s">
        <v>558</v>
      </c>
      <c r="X46" s="218" t="s">
        <v>558</v>
      </c>
      <c r="Z46" s="228"/>
    </row>
    <row r="47" customFormat="false" ht="15.75" hidden="false" customHeight="false" outlineLevel="0" collapsed="false">
      <c r="B47" s="244"/>
      <c r="W47" s="218" t="s">
        <v>559</v>
      </c>
      <c r="X47" s="218" t="s">
        <v>559</v>
      </c>
      <c r="Z47" s="228"/>
    </row>
    <row r="48" customFormat="false" ht="15.75" hidden="false" customHeight="false" outlineLevel="0" collapsed="false">
      <c r="B48" s="244"/>
      <c r="W48" s="218" t="s">
        <v>560</v>
      </c>
      <c r="X48" s="218" t="s">
        <v>560</v>
      </c>
      <c r="Z48" s="228"/>
    </row>
    <row r="49" customFormat="false" ht="15.75" hidden="false" customHeight="false" outlineLevel="0" collapsed="false">
      <c r="B49" s="244"/>
      <c r="W49" s="218" t="s">
        <v>561</v>
      </c>
      <c r="X49" s="218" t="s">
        <v>561</v>
      </c>
      <c r="Z49" s="228"/>
    </row>
    <row r="50" customFormat="false" ht="15" hidden="false" customHeight="false" outlineLevel="0" collapsed="false">
      <c r="B50" s="244"/>
      <c r="W50" s="218" t="s">
        <v>562</v>
      </c>
      <c r="X50" s="218" t="s">
        <v>562</v>
      </c>
    </row>
    <row r="51" customFormat="false" ht="15" hidden="false" customHeight="false" outlineLevel="0" collapsed="false">
      <c r="B51" s="244"/>
      <c r="W51" s="218" t="s">
        <v>563</v>
      </c>
      <c r="X51" s="218" t="s">
        <v>563</v>
      </c>
    </row>
    <row r="52" customFormat="false" ht="15" hidden="false" customHeight="false" outlineLevel="0" collapsed="false">
      <c r="B52" s="244"/>
      <c r="W52" s="218" t="s">
        <v>564</v>
      </c>
      <c r="X52" s="218" t="s">
        <v>564</v>
      </c>
    </row>
    <row r="53" customFormat="false" ht="15" hidden="false" customHeight="false" outlineLevel="0" collapsed="false">
      <c r="B53" s="244"/>
      <c r="W53" s="218" t="s">
        <v>565</v>
      </c>
      <c r="X53" s="218" t="s">
        <v>565</v>
      </c>
    </row>
    <row r="54" customFormat="false" ht="15" hidden="false" customHeight="false" outlineLevel="0" collapsed="false">
      <c r="B54" s="244"/>
      <c r="W54" s="218" t="s">
        <v>566</v>
      </c>
      <c r="X54" s="218" t="s">
        <v>566</v>
      </c>
    </row>
    <row r="55" customFormat="false" ht="15" hidden="false" customHeight="false" outlineLevel="0" collapsed="false">
      <c r="B55" s="244"/>
      <c r="W55" s="218" t="s">
        <v>567</v>
      </c>
      <c r="X55" s="218" t="s">
        <v>567</v>
      </c>
    </row>
    <row r="56" customFormat="false" ht="15" hidden="false" customHeight="false" outlineLevel="0" collapsed="false">
      <c r="W56" s="218" t="s">
        <v>568</v>
      </c>
      <c r="X56" s="218" t="s">
        <v>568</v>
      </c>
    </row>
    <row r="57" customFormat="false" ht="15" hidden="false" customHeight="false" outlineLevel="0" collapsed="false">
      <c r="W57" s="218" t="s">
        <v>569</v>
      </c>
      <c r="X57" s="218" t="s">
        <v>569</v>
      </c>
    </row>
    <row r="58" customFormat="false" ht="15" hidden="false" customHeight="false" outlineLevel="0" collapsed="false">
      <c r="W58" s="218" t="s">
        <v>570</v>
      </c>
      <c r="X58" s="218" t="s">
        <v>570</v>
      </c>
    </row>
    <row r="59" customFormat="false" ht="15" hidden="false" customHeight="false" outlineLevel="0" collapsed="false">
      <c r="W59" s="218" t="s">
        <v>571</v>
      </c>
      <c r="X59" s="218" t="s">
        <v>571</v>
      </c>
    </row>
    <row r="60" customFormat="false" ht="15" hidden="false" customHeight="false" outlineLevel="0" collapsed="false">
      <c r="W60" s="218" t="s">
        <v>572</v>
      </c>
      <c r="X60" s="218" t="s">
        <v>572</v>
      </c>
    </row>
    <row r="61" customFormat="false" ht="15" hidden="false" customHeight="false" outlineLevel="0" collapsed="false">
      <c r="W61" s="218" t="s">
        <v>573</v>
      </c>
      <c r="X61" s="218" t="s">
        <v>573</v>
      </c>
    </row>
    <row r="62" customFormat="false" ht="15" hidden="false" customHeight="false" outlineLevel="0" collapsed="false">
      <c r="W62" s="218" t="s">
        <v>574</v>
      </c>
      <c r="X62" s="218" t="s">
        <v>574</v>
      </c>
    </row>
    <row r="63" customFormat="false" ht="15" hidden="false" customHeight="false" outlineLevel="0" collapsed="false">
      <c r="W63" s="218" t="s">
        <v>575</v>
      </c>
      <c r="X63" s="218" t="s">
        <v>575</v>
      </c>
    </row>
    <row r="64" customFormat="false" ht="15" hidden="false" customHeight="false" outlineLevel="0" collapsed="false">
      <c r="W64" s="218" t="s">
        <v>576</v>
      </c>
      <c r="X64" s="218" t="s">
        <v>576</v>
      </c>
    </row>
    <row r="65" customFormat="false" ht="15" hidden="false" customHeight="false" outlineLevel="0" collapsed="false">
      <c r="W65" s="218" t="s">
        <v>577</v>
      </c>
      <c r="X65" s="218" t="s">
        <v>577</v>
      </c>
    </row>
    <row r="66" customFormat="false" ht="15" hidden="false" customHeight="false" outlineLevel="0" collapsed="false">
      <c r="W66" s="218" t="s">
        <v>578</v>
      </c>
      <c r="X66" s="218" t="s">
        <v>578</v>
      </c>
    </row>
    <row r="67" customFormat="false" ht="15" hidden="false" customHeight="false" outlineLevel="0" collapsed="false">
      <c r="W67" s="218" t="s">
        <v>579</v>
      </c>
      <c r="X67" s="218" t="s">
        <v>579</v>
      </c>
    </row>
    <row r="68" customFormat="false" ht="15" hidden="false" customHeight="false" outlineLevel="0" collapsed="false">
      <c r="W68" s="218" t="s">
        <v>580</v>
      </c>
      <c r="X68" s="218" t="s">
        <v>580</v>
      </c>
    </row>
    <row r="69" customFormat="false" ht="15" hidden="false" customHeight="false" outlineLevel="0" collapsed="false">
      <c r="W69" s="218" t="s">
        <v>581</v>
      </c>
      <c r="X69" s="218" t="s">
        <v>581</v>
      </c>
    </row>
    <row r="70" customFormat="false" ht="15" hidden="false" customHeight="false" outlineLevel="0" collapsed="false">
      <c r="W70" s="218" t="s">
        <v>582</v>
      </c>
      <c r="X70" s="218" t="s">
        <v>582</v>
      </c>
    </row>
    <row r="71" customFormat="false" ht="15" hidden="false" customHeight="false" outlineLevel="0" collapsed="false">
      <c r="W71" s="218" t="s">
        <v>583</v>
      </c>
      <c r="X71" s="218" t="s">
        <v>583</v>
      </c>
    </row>
    <row r="72" customFormat="false" ht="15" hidden="false" customHeight="false" outlineLevel="0" collapsed="false">
      <c r="W72" s="218" t="s">
        <v>584</v>
      </c>
      <c r="X72" s="218" t="s">
        <v>584</v>
      </c>
    </row>
    <row r="73" customFormat="false" ht="15" hidden="false" customHeight="false" outlineLevel="0" collapsed="false">
      <c r="W73" s="218" t="s">
        <v>585</v>
      </c>
      <c r="X73" s="218" t="s">
        <v>585</v>
      </c>
    </row>
    <row r="74" customFormat="false" ht="15" hidden="false" customHeight="false" outlineLevel="0" collapsed="false">
      <c r="W74" s="218" t="s">
        <v>586</v>
      </c>
      <c r="X74" s="218" t="s">
        <v>586</v>
      </c>
    </row>
    <row r="75" customFormat="false" ht="15" hidden="false" customHeight="false" outlineLevel="0" collapsed="false">
      <c r="W75" s="218" t="s">
        <v>587</v>
      </c>
      <c r="X75" s="218" t="s">
        <v>587</v>
      </c>
    </row>
    <row r="76" customFormat="false" ht="15" hidden="false" customHeight="false" outlineLevel="0" collapsed="false">
      <c r="W76" s="218" t="s">
        <v>588</v>
      </c>
      <c r="X76" s="218" t="s">
        <v>588</v>
      </c>
    </row>
    <row r="77" customFormat="false" ht="15" hidden="false" customHeight="false" outlineLevel="0" collapsed="false">
      <c r="W77" s="218" t="s">
        <v>589</v>
      </c>
      <c r="X77" s="218" t="s">
        <v>589</v>
      </c>
    </row>
    <row r="78" customFormat="false" ht="15" hidden="false" customHeight="false" outlineLevel="0" collapsed="false">
      <c r="W78" s="218" t="s">
        <v>590</v>
      </c>
      <c r="X78" s="218" t="s">
        <v>590</v>
      </c>
    </row>
    <row r="79" customFormat="false" ht="15" hidden="false" customHeight="false" outlineLevel="0" collapsed="false">
      <c r="W79" s="218" t="s">
        <v>591</v>
      </c>
      <c r="X79" s="218" t="s">
        <v>591</v>
      </c>
    </row>
    <row r="80" customFormat="false" ht="15" hidden="false" customHeight="false" outlineLevel="0" collapsed="false">
      <c r="W80" s="218" t="s">
        <v>592</v>
      </c>
      <c r="X80" s="218" t="s">
        <v>592</v>
      </c>
    </row>
    <row r="81" customFormat="false" ht="15" hidden="false" customHeight="false" outlineLevel="0" collapsed="false">
      <c r="W81" s="218" t="s">
        <v>593</v>
      </c>
      <c r="X81" s="218" t="s">
        <v>593</v>
      </c>
    </row>
    <row r="82" customFormat="false" ht="15" hidden="false" customHeight="false" outlineLevel="0" collapsed="false">
      <c r="W82" s="218" t="s">
        <v>594</v>
      </c>
      <c r="X82" s="218" t="s">
        <v>594</v>
      </c>
    </row>
    <row r="83" customFormat="false" ht="15" hidden="false" customHeight="false" outlineLevel="0" collapsed="false">
      <c r="W83" s="218" t="s">
        <v>595</v>
      </c>
      <c r="X83" s="218" t="s">
        <v>595</v>
      </c>
    </row>
    <row r="84" customFormat="false" ht="15" hidden="false" customHeight="false" outlineLevel="0" collapsed="false">
      <c r="W84" s="218" t="s">
        <v>596</v>
      </c>
      <c r="X84" s="218" t="s">
        <v>596</v>
      </c>
    </row>
    <row r="85" customFormat="false" ht="15" hidden="false" customHeight="false" outlineLevel="0" collapsed="false">
      <c r="W85" s="218" t="s">
        <v>597</v>
      </c>
      <c r="X85" s="218" t="s">
        <v>597</v>
      </c>
    </row>
    <row r="86" customFormat="false" ht="15" hidden="false" customHeight="false" outlineLevel="0" collapsed="false">
      <c r="W86" s="218" t="s">
        <v>598</v>
      </c>
      <c r="X86" s="218" t="s">
        <v>598</v>
      </c>
    </row>
    <row r="87" customFormat="false" ht="15" hidden="false" customHeight="false" outlineLevel="0" collapsed="false">
      <c r="W87" s="218" t="s">
        <v>599</v>
      </c>
      <c r="X87" s="218" t="s">
        <v>599</v>
      </c>
    </row>
    <row r="88" customFormat="false" ht="15" hidden="false" customHeight="false" outlineLevel="0" collapsed="false">
      <c r="W88" s="218" t="s">
        <v>600</v>
      </c>
      <c r="X88" s="218" t="s">
        <v>600</v>
      </c>
    </row>
    <row r="89" customFormat="false" ht="15" hidden="false" customHeight="false" outlineLevel="0" collapsed="false">
      <c r="W89" s="218" t="s">
        <v>601</v>
      </c>
      <c r="X89" s="218" t="s">
        <v>601</v>
      </c>
    </row>
    <row r="90" customFormat="false" ht="15" hidden="false" customHeight="false" outlineLevel="0" collapsed="false">
      <c r="W90" s="218" t="s">
        <v>602</v>
      </c>
      <c r="X90" s="218" t="s">
        <v>602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603</v>
      </c>
    </row>
    <row r="2" customFormat="false" ht="15" hidden="false" customHeight="false" outlineLevel="0" collapsed="false">
      <c r="A2" s="0" t="s">
        <v>604</v>
      </c>
    </row>
    <row r="3" customFormat="false" ht="15" hidden="false" customHeight="false" outlineLevel="0" collapsed="false">
      <c r="A3" s="0" t="s">
        <v>605</v>
      </c>
    </row>
    <row r="4" customFormat="false" ht="15" hidden="false" customHeight="false" outlineLevel="0" collapsed="false">
      <c r="A4" s="0" t="s">
        <v>606</v>
      </c>
    </row>
    <row r="5" customFormat="false" ht="15" hidden="false" customHeight="false" outlineLevel="0" collapsed="false">
      <c r="A5" s="0" t="s">
        <v>607</v>
      </c>
    </row>
    <row r="6" customFormat="false" ht="15" hidden="false" customHeight="false" outlineLevel="0" collapsed="false">
      <c r="A6" s="0" t="s">
        <v>608</v>
      </c>
    </row>
    <row r="7" customFormat="false" ht="15" hidden="false" customHeight="false" outlineLevel="0" collapsed="false">
      <c r="A7" s="0" t="s">
        <v>609</v>
      </c>
    </row>
    <row r="8" customFormat="false" ht="15" hidden="false" customHeight="false" outlineLevel="0" collapsed="false">
      <c r="A8" s="0" t="s">
        <v>610</v>
      </c>
    </row>
    <row r="9" customFormat="false" ht="15" hidden="false" customHeight="false" outlineLevel="0" collapsed="false">
      <c r="A9" s="0" t="s">
        <v>611</v>
      </c>
    </row>
    <row r="11" customFormat="false" ht="15.75" hidden="false" customHeight="false" outlineLevel="0" collapsed="false">
      <c r="A11" s="245" t="s">
        <v>612</v>
      </c>
    </row>
    <row r="12" customFormat="false" ht="15" hidden="false" customHeight="false" outlineLevel="0" collapsed="false">
      <c r="A12" s="0" t="s">
        <v>613</v>
      </c>
    </row>
  </sheetData>
  <dataValidations count="1">
    <dataValidation allowBlank="true" operator="between" showDropDown="false" showErrorMessage="true" showInputMessage="true" sqref="B9" type="list">
      <formula1>'dropdown list'!$aq$2:$aq$4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614</v>
      </c>
      <c r="B1" s="0" t="s">
        <v>50</v>
      </c>
      <c r="C1" s="0" t="s">
        <v>615</v>
      </c>
      <c r="D1" s="0" t="s">
        <v>616</v>
      </c>
    </row>
    <row r="2" customFormat="false" ht="30" hidden="false" customHeight="false" outlineLevel="0" collapsed="false">
      <c r="A2" s="0" t="s">
        <v>617</v>
      </c>
      <c r="B2" s="246" t="n">
        <v>42832</v>
      </c>
      <c r="C2" s="0" t="s">
        <v>618</v>
      </c>
      <c r="D2" s="247" t="s">
        <v>619</v>
      </c>
    </row>
    <row r="3" customFormat="false" ht="15" hidden="false" customHeight="false" outlineLevel="0" collapsed="false">
      <c r="A3" s="0" t="s">
        <v>620</v>
      </c>
      <c r="B3" s="246" t="n">
        <v>42835</v>
      </c>
      <c r="C3" s="0" t="s">
        <v>618</v>
      </c>
      <c r="D3" s="0" t="s">
        <v>621</v>
      </c>
    </row>
    <row r="4" customFormat="false" ht="15" hidden="false" customHeight="false" outlineLevel="0" collapsed="false">
      <c r="A4" s="0" t="s">
        <v>622</v>
      </c>
      <c r="B4" s="246" t="n">
        <v>42838</v>
      </c>
      <c r="C4" s="0" t="s">
        <v>618</v>
      </c>
      <c r="D4" s="0" t="s">
        <v>623</v>
      </c>
    </row>
    <row r="5" customFormat="false" ht="15" hidden="false" customHeight="false" outlineLevel="0" collapsed="false">
      <c r="A5" s="0" t="s">
        <v>624</v>
      </c>
      <c r="B5" s="246" t="n">
        <v>42872</v>
      </c>
      <c r="C5" s="0" t="s">
        <v>618</v>
      </c>
      <c r="D5" s="0" t="s">
        <v>625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626</v>
      </c>
    </row>
    <row r="2" customFormat="false" ht="76.5" hidden="false" customHeight="true" outlineLevel="0" collapsed="false">
      <c r="A2" s="248" t="s">
        <v>627</v>
      </c>
      <c r="B2" s="249"/>
      <c r="C2" s="247" t="s">
        <v>628</v>
      </c>
      <c r="E2" s="250" t="s">
        <v>629</v>
      </c>
      <c r="F2" s="251"/>
      <c r="G2" s="247" t="s">
        <v>630</v>
      </c>
      <c r="H2" s="247"/>
      <c r="I2" s="252" t="s">
        <v>631</v>
      </c>
      <c r="J2" s="253"/>
      <c r="K2" s="247" t="s">
        <v>632</v>
      </c>
      <c r="M2" s="252" t="s">
        <v>633</v>
      </c>
      <c r="N2" s="254"/>
      <c r="O2" s="247" t="s">
        <v>634</v>
      </c>
    </row>
    <row r="3" customFormat="false" ht="15.75" hidden="false" customHeight="false" outlineLevel="0" collapsed="false">
      <c r="A3" s="245"/>
    </row>
    <row r="4" customFormat="false" ht="76.5" hidden="false" customHeight="true" outlineLevel="0" collapsed="false">
      <c r="A4" s="250" t="s">
        <v>6</v>
      </c>
      <c r="B4" s="255"/>
      <c r="C4" s="247" t="s">
        <v>635</v>
      </c>
      <c r="E4" s="252" t="s">
        <v>636</v>
      </c>
      <c r="F4" s="256"/>
      <c r="G4" s="247" t="s">
        <v>637</v>
      </c>
    </row>
    <row r="5" customFormat="false" ht="20.25" hidden="false" customHeight="true" outlineLevel="0" collapsed="false">
      <c r="A5" s="250"/>
      <c r="C5" s="257"/>
    </row>
    <row r="6" customFormat="false" ht="15.75" hidden="false" customHeight="false" outlineLevel="0" collapsed="false">
      <c r="A6" s="245" t="s">
        <v>638</v>
      </c>
      <c r="B6" s="0" t="s">
        <v>639</v>
      </c>
    </row>
    <row r="7" customFormat="false" ht="15.75" hidden="false" customHeight="false" outlineLevel="0" collapsed="false">
      <c r="A7" s="245"/>
    </row>
    <row r="8" customFormat="false" ht="15.75" hidden="false" customHeight="false" outlineLevel="0" collapsed="false">
      <c r="A8" s="245" t="s">
        <v>640</v>
      </c>
      <c r="B8" s="0" t="s">
        <v>641</v>
      </c>
      <c r="C8" s="0" t="s">
        <v>642</v>
      </c>
    </row>
    <row r="9" customFormat="false" ht="15" hidden="false" customHeight="false" outlineLevel="0" collapsed="false">
      <c r="B9" s="0" t="s">
        <v>643</v>
      </c>
      <c r="C9" s="0" t="s">
        <v>644</v>
      </c>
    </row>
    <row r="10" customFormat="false" ht="15" hidden="false" customHeight="false" outlineLevel="0" collapsed="false">
      <c r="B10" s="0" t="s">
        <v>645</v>
      </c>
      <c r="C10" s="0" t="s">
        <v>646</v>
      </c>
    </row>
    <row r="11" customFormat="false" ht="15" hidden="false" customHeight="false" outlineLevel="0" collapsed="false">
      <c r="B11" s="0" t="s">
        <v>647</v>
      </c>
      <c r="C11" s="0" t="s">
        <v>648</v>
      </c>
    </row>
    <row r="13" customFormat="false" ht="90.75" hidden="false" customHeight="false" outlineLevel="0" collapsed="false">
      <c r="A13" s="258" t="s">
        <v>649</v>
      </c>
      <c r="B13" s="259" t="s">
        <v>650</v>
      </c>
      <c r="C13" s="260" t="s">
        <v>651</v>
      </c>
      <c r="D13" s="260"/>
    </row>
    <row r="14" customFormat="false" ht="60.75" hidden="false" customHeight="true" outlineLevel="0" collapsed="false">
      <c r="B14" s="259" t="s">
        <v>652</v>
      </c>
      <c r="C14" s="260" t="s">
        <v>653</v>
      </c>
      <c r="D14" s="260"/>
      <c r="H14" s="261" t="s">
        <v>654</v>
      </c>
      <c r="I14" s="261"/>
      <c r="J14" s="261"/>
      <c r="K14" s="261"/>
      <c r="L14" s="261"/>
      <c r="M14" s="261"/>
      <c r="N14" s="261"/>
    </row>
    <row r="15" customFormat="false" ht="15" hidden="false" customHeight="false" outlineLevel="0" collapsed="false">
      <c r="B15" s="259"/>
      <c r="C15" s="260"/>
      <c r="D15" s="260"/>
    </row>
    <row r="16" customFormat="false" ht="45.75" hidden="false" customHeight="true" outlineLevel="0" collapsed="false">
      <c r="A16" s="262" t="s">
        <v>655</v>
      </c>
      <c r="B16" s="263" t="s">
        <v>656</v>
      </c>
      <c r="C16" s="263"/>
      <c r="D16" s="263"/>
      <c r="E16" s="263"/>
    </row>
    <row r="18" customFormat="false" ht="15.75" hidden="false" customHeight="false" outlineLevel="0" collapsed="false">
      <c r="A18" s="245" t="s">
        <v>657</v>
      </c>
      <c r="B18" s="0" t="s">
        <v>658</v>
      </c>
    </row>
    <row r="19" customFormat="false" ht="15.75" hidden="false" customHeight="false" outlineLevel="0" collapsed="false">
      <c r="A19" s="245"/>
    </row>
    <row r="20" customFormat="false" ht="78.75" hidden="false" customHeight="true" outlineLevel="0" collapsed="false">
      <c r="A20" s="264" t="s">
        <v>659</v>
      </c>
      <c r="B20" s="265" t="s">
        <v>660</v>
      </c>
      <c r="C20" s="265"/>
      <c r="D20" s="265"/>
      <c r="E20" s="265"/>
      <c r="F20" s="265"/>
      <c r="G20" s="265"/>
      <c r="H20" s="265"/>
    </row>
    <row r="21" customFormat="false" ht="15.75" hidden="false" customHeight="true" outlineLevel="0" collapsed="false">
      <c r="A21" s="264"/>
      <c r="B21" s="266"/>
      <c r="C21" s="266"/>
      <c r="D21" s="266"/>
      <c r="E21" s="266"/>
      <c r="F21" s="266"/>
      <c r="G21" s="266"/>
      <c r="H21" s="266"/>
    </row>
    <row r="22" customFormat="false" ht="122.25" hidden="false" customHeight="true" outlineLevel="0" collapsed="false">
      <c r="A22" s="264" t="s">
        <v>661</v>
      </c>
      <c r="B22" s="265" t="s">
        <v>662</v>
      </c>
      <c r="C22" s="265"/>
      <c r="D22" s="265"/>
      <c r="E22" s="265"/>
      <c r="F22" s="265"/>
      <c r="G22" s="265"/>
      <c r="H22" s="265"/>
    </row>
    <row r="24" customFormat="false" ht="31.5" hidden="false" customHeight="false" outlineLevel="0" collapsed="false">
      <c r="A24" s="250" t="s">
        <v>663</v>
      </c>
      <c r="B24" s="0" t="s">
        <v>664</v>
      </c>
    </row>
    <row r="26" customFormat="false" ht="63" hidden="false" customHeight="true" outlineLevel="0" collapsed="false">
      <c r="A26" s="258" t="s">
        <v>665</v>
      </c>
      <c r="B26" s="265" t="s">
        <v>666</v>
      </c>
      <c r="C26" s="265"/>
      <c r="D26" s="265"/>
      <c r="E26" s="265"/>
      <c r="F26" s="265" t="s">
        <v>667</v>
      </c>
      <c r="G26" s="265"/>
      <c r="H26" s="265"/>
      <c r="I26" s="265"/>
      <c r="J26" s="265"/>
      <c r="K26" s="265"/>
    </row>
    <row r="28" customFormat="false" ht="120.75" hidden="false" customHeight="true" outlineLevel="0" collapsed="false">
      <c r="A28" s="267" t="s">
        <v>668</v>
      </c>
      <c r="B28" s="265" t="s">
        <v>669</v>
      </c>
      <c r="C28" s="265"/>
      <c r="D28" s="265" t="s">
        <v>670</v>
      </c>
      <c r="E28" s="265"/>
      <c r="F28" s="265"/>
      <c r="G28" s="265"/>
    </row>
    <row r="30" customFormat="false" ht="15.75" hidden="false" customHeight="false" outlineLevel="0" collapsed="false">
      <c r="A30" s="245" t="s">
        <v>671</v>
      </c>
      <c r="B30" s="0" t="s">
        <v>672</v>
      </c>
    </row>
    <row r="32" customFormat="false" ht="15.75" hidden="false" customHeight="false" outlineLevel="0" collapsed="false">
      <c r="A32" s="245" t="s">
        <v>673</v>
      </c>
      <c r="B32" s="0" t="s">
        <v>674</v>
      </c>
      <c r="E32" s="0" t="s">
        <v>675</v>
      </c>
    </row>
    <row r="33" customFormat="false" ht="15" hidden="false" customHeight="false" outlineLevel="0" collapsed="false">
      <c r="E33" s="0" t="s">
        <v>676</v>
      </c>
    </row>
    <row r="34" customFormat="false" ht="15" hidden="false" customHeight="false" outlineLevel="0" collapsed="false">
      <c r="E34" s="0" t="s">
        <v>677</v>
      </c>
    </row>
    <row r="35" customFormat="false" ht="15" hidden="false" customHeight="false" outlineLevel="0" collapsed="false">
      <c r="E35" s="0" t="s">
        <v>678</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2017-06-08T10:03:29Z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